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bin\Documents\coding_bootcamp\Tareas\unit-4-game\assets\images\"/>
    </mc:Choice>
  </mc:AlternateContent>
  <xr:revisionPtr revIDLastSave="0" documentId="10_ncr:8100000_{B47F18EA-34E8-450B-8CE9-32D4A0147571}" xr6:coauthVersionLast="32" xr6:coauthVersionMax="32" xr10:uidLastSave="{00000000-0000-0000-0000-000000000000}"/>
  <bookViews>
    <workbookView xWindow="0" yWindow="0" windowWidth="22092" windowHeight="9660" activeTab="1" xr2:uid="{00000000-000D-0000-FFFF-FFFF00000000}"/>
  </bookViews>
  <sheets>
    <sheet name="Living Dex" sheetId="1" r:id="rId1"/>
    <sheet name="Sheet1" sheetId="3" r:id="rId2"/>
    <sheet name="Sheet2" sheetId="7" r:id="rId3"/>
    <sheet name="DB" sheetId="4" r:id="rId4"/>
    <sheet name="Damage" sheetId="5" r:id="rId5"/>
    <sheet name="NonDamage" sheetId="6" r:id="rId6"/>
    <sheet name="Special Evolutions" sheetId="2" r:id="rId7"/>
  </sheets>
  <definedNames>
    <definedName name="_xlnm._FilterDatabase" localSheetId="4" hidden="1">Damage!$A$1:$K$401</definedName>
    <definedName name="_xlnm._FilterDatabase" localSheetId="3" hidden="1">DB!$A$1:$K$711</definedName>
  </definedNames>
  <calcPr calcId="162913"/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1" i="7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2" i="4"/>
  <c r="AG2" i="3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B70" i="3"/>
  <c r="AB3" i="3"/>
  <c r="AC3" i="3"/>
  <c r="AD3" i="3"/>
  <c r="AE3" i="3"/>
  <c r="AB4" i="3"/>
  <c r="AC4" i="3"/>
  <c r="AD4" i="3"/>
  <c r="AE4" i="3"/>
  <c r="AB5" i="3"/>
  <c r="AC5" i="3"/>
  <c r="AD5" i="3"/>
  <c r="AE5" i="3"/>
  <c r="AB6" i="3"/>
  <c r="AC6" i="3"/>
  <c r="AD6" i="3"/>
  <c r="AE6" i="3"/>
  <c r="AB7" i="3"/>
  <c r="AC7" i="3"/>
  <c r="AD7" i="3"/>
  <c r="AE7" i="3"/>
  <c r="AB8" i="3"/>
  <c r="AC8" i="3"/>
  <c r="AD8" i="3"/>
  <c r="AE8" i="3"/>
  <c r="AB9" i="3"/>
  <c r="AC9" i="3"/>
  <c r="AD9" i="3"/>
  <c r="AE9" i="3"/>
  <c r="AB10" i="3"/>
  <c r="AC10" i="3"/>
  <c r="AD10" i="3"/>
  <c r="AE10" i="3"/>
  <c r="AB11" i="3"/>
  <c r="AC11" i="3"/>
  <c r="AD11" i="3"/>
  <c r="AE11" i="3"/>
  <c r="AB12" i="3"/>
  <c r="AC12" i="3"/>
  <c r="AD12" i="3"/>
  <c r="AE12" i="3"/>
  <c r="AB13" i="3"/>
  <c r="AC13" i="3"/>
  <c r="AD13" i="3"/>
  <c r="AE13" i="3"/>
  <c r="AB14" i="3"/>
  <c r="AC14" i="3"/>
  <c r="AD14" i="3"/>
  <c r="AE14" i="3"/>
  <c r="AB15" i="3"/>
  <c r="AC15" i="3"/>
  <c r="AD15" i="3"/>
  <c r="AE15" i="3"/>
  <c r="AB16" i="3"/>
  <c r="AC16" i="3"/>
  <c r="AD16" i="3"/>
  <c r="AE16" i="3"/>
  <c r="AB17" i="3"/>
  <c r="AC17" i="3"/>
  <c r="AD17" i="3"/>
  <c r="AE17" i="3"/>
  <c r="AB18" i="3"/>
  <c r="AC18" i="3"/>
  <c r="AD18" i="3"/>
  <c r="AE18" i="3"/>
  <c r="AB19" i="3"/>
  <c r="AC19" i="3"/>
  <c r="AD19" i="3"/>
  <c r="AE19" i="3"/>
  <c r="AB20" i="3"/>
  <c r="AC20" i="3"/>
  <c r="AD20" i="3"/>
  <c r="AE20" i="3"/>
  <c r="AB21" i="3"/>
  <c r="AC21" i="3"/>
  <c r="AD21" i="3"/>
  <c r="AE21" i="3"/>
  <c r="AB22" i="3"/>
  <c r="AC22" i="3"/>
  <c r="AD22" i="3"/>
  <c r="AE22" i="3"/>
  <c r="AB23" i="3"/>
  <c r="AC23" i="3"/>
  <c r="AD23" i="3"/>
  <c r="AE23" i="3"/>
  <c r="AB24" i="3"/>
  <c r="AC24" i="3"/>
  <c r="AD24" i="3"/>
  <c r="AE24" i="3"/>
  <c r="AB25" i="3"/>
  <c r="AC25" i="3"/>
  <c r="AD25" i="3"/>
  <c r="AE25" i="3"/>
  <c r="AB26" i="3"/>
  <c r="AC26" i="3"/>
  <c r="AD26" i="3"/>
  <c r="AE26" i="3"/>
  <c r="AB27" i="3"/>
  <c r="AC27" i="3"/>
  <c r="AD27" i="3"/>
  <c r="AE27" i="3"/>
  <c r="AB28" i="3"/>
  <c r="AC28" i="3"/>
  <c r="AD28" i="3"/>
  <c r="AE28" i="3"/>
  <c r="AB29" i="3"/>
  <c r="AC29" i="3"/>
  <c r="AD29" i="3"/>
  <c r="AE29" i="3"/>
  <c r="AB30" i="3"/>
  <c r="AC30" i="3"/>
  <c r="AD30" i="3"/>
  <c r="AE30" i="3"/>
  <c r="AB31" i="3"/>
  <c r="AC31" i="3"/>
  <c r="AD31" i="3"/>
  <c r="AE31" i="3"/>
  <c r="AB32" i="3"/>
  <c r="AC32" i="3"/>
  <c r="AD32" i="3"/>
  <c r="AE32" i="3"/>
  <c r="AB33" i="3"/>
  <c r="AC33" i="3"/>
  <c r="AD33" i="3"/>
  <c r="AE33" i="3"/>
  <c r="AB34" i="3"/>
  <c r="AC34" i="3"/>
  <c r="AD34" i="3"/>
  <c r="AE34" i="3"/>
  <c r="AB35" i="3"/>
  <c r="AC35" i="3"/>
  <c r="AD35" i="3"/>
  <c r="AE35" i="3"/>
  <c r="AB36" i="3"/>
  <c r="AC36" i="3"/>
  <c r="AD36" i="3"/>
  <c r="AE36" i="3"/>
  <c r="AB37" i="3"/>
  <c r="AC37" i="3"/>
  <c r="AD37" i="3"/>
  <c r="AE37" i="3"/>
  <c r="AB38" i="3"/>
  <c r="AC38" i="3"/>
  <c r="AD38" i="3"/>
  <c r="AE38" i="3"/>
  <c r="AB39" i="3"/>
  <c r="AC39" i="3"/>
  <c r="AD39" i="3"/>
  <c r="AE39" i="3"/>
  <c r="AB40" i="3"/>
  <c r="AC40" i="3"/>
  <c r="AD40" i="3"/>
  <c r="AE40" i="3"/>
  <c r="AB41" i="3"/>
  <c r="AC41" i="3"/>
  <c r="AD41" i="3"/>
  <c r="AE41" i="3"/>
  <c r="AB42" i="3"/>
  <c r="AC42" i="3"/>
  <c r="AD42" i="3"/>
  <c r="AE42" i="3"/>
  <c r="AB43" i="3"/>
  <c r="AC43" i="3"/>
  <c r="AD43" i="3"/>
  <c r="AE43" i="3"/>
  <c r="AB44" i="3"/>
  <c r="AC44" i="3"/>
  <c r="AD44" i="3"/>
  <c r="AE44" i="3"/>
  <c r="AB45" i="3"/>
  <c r="AC45" i="3"/>
  <c r="AD45" i="3"/>
  <c r="AE45" i="3"/>
  <c r="AB46" i="3"/>
  <c r="AC46" i="3"/>
  <c r="AD46" i="3"/>
  <c r="AE46" i="3"/>
  <c r="AB47" i="3"/>
  <c r="AC47" i="3"/>
  <c r="AD47" i="3"/>
  <c r="AE47" i="3"/>
  <c r="AB48" i="3"/>
  <c r="AC48" i="3"/>
  <c r="AD48" i="3"/>
  <c r="AE48" i="3"/>
  <c r="AB49" i="3"/>
  <c r="AC49" i="3"/>
  <c r="AD49" i="3"/>
  <c r="AE49" i="3"/>
  <c r="AB50" i="3"/>
  <c r="AC50" i="3"/>
  <c r="AD50" i="3"/>
  <c r="AE50" i="3"/>
  <c r="AB51" i="3"/>
  <c r="AC51" i="3"/>
  <c r="AD51" i="3"/>
  <c r="AE51" i="3"/>
  <c r="AB52" i="3"/>
  <c r="AC52" i="3"/>
  <c r="AD52" i="3"/>
  <c r="AE52" i="3"/>
  <c r="AB53" i="3"/>
  <c r="AC53" i="3"/>
  <c r="AD53" i="3"/>
  <c r="AE53" i="3"/>
  <c r="AB54" i="3"/>
  <c r="AC54" i="3"/>
  <c r="AD54" i="3"/>
  <c r="AE54" i="3"/>
  <c r="AB55" i="3"/>
  <c r="AC55" i="3"/>
  <c r="AD55" i="3"/>
  <c r="AE55" i="3"/>
  <c r="AB56" i="3"/>
  <c r="AC56" i="3"/>
  <c r="AD56" i="3"/>
  <c r="AE56" i="3"/>
  <c r="AB57" i="3"/>
  <c r="AC57" i="3"/>
  <c r="AD57" i="3"/>
  <c r="AE57" i="3"/>
  <c r="AB58" i="3"/>
  <c r="AC58" i="3"/>
  <c r="AD58" i="3"/>
  <c r="AE58" i="3"/>
  <c r="AB59" i="3"/>
  <c r="AC59" i="3"/>
  <c r="AD59" i="3"/>
  <c r="AE59" i="3"/>
  <c r="AB60" i="3"/>
  <c r="AC60" i="3"/>
  <c r="AD60" i="3"/>
  <c r="AE60" i="3"/>
  <c r="AB61" i="3"/>
  <c r="AC61" i="3"/>
  <c r="AD61" i="3"/>
  <c r="AE61" i="3"/>
  <c r="AB62" i="3"/>
  <c r="AC62" i="3"/>
  <c r="AD62" i="3"/>
  <c r="AE62" i="3"/>
  <c r="AB63" i="3"/>
  <c r="AC63" i="3"/>
  <c r="AD63" i="3"/>
  <c r="AE63" i="3"/>
  <c r="AB64" i="3"/>
  <c r="AC64" i="3"/>
  <c r="AD64" i="3"/>
  <c r="AE64" i="3"/>
  <c r="AB65" i="3"/>
  <c r="AC65" i="3"/>
  <c r="AD65" i="3"/>
  <c r="AE65" i="3"/>
  <c r="AB66" i="3"/>
  <c r="AC66" i="3"/>
  <c r="AD66" i="3"/>
  <c r="AE66" i="3"/>
  <c r="AB67" i="3"/>
  <c r="AC67" i="3"/>
  <c r="AD67" i="3"/>
  <c r="AE67" i="3"/>
  <c r="AB68" i="3"/>
  <c r="AC68" i="3"/>
  <c r="AD68" i="3"/>
  <c r="AE68" i="3"/>
  <c r="AB69" i="3"/>
  <c r="AC69" i="3"/>
  <c r="AD69" i="3"/>
  <c r="AE69" i="3"/>
  <c r="AC70" i="3"/>
  <c r="AD70" i="3"/>
  <c r="AE70" i="3"/>
  <c r="AB71" i="3"/>
  <c r="AC71" i="3"/>
  <c r="AD71" i="3"/>
  <c r="AE71" i="3"/>
  <c r="AB72" i="3"/>
  <c r="AC72" i="3"/>
  <c r="AD72" i="3"/>
  <c r="AE72" i="3"/>
  <c r="AB73" i="3"/>
  <c r="AC73" i="3"/>
  <c r="AD73" i="3"/>
  <c r="AE73" i="3"/>
  <c r="AB74" i="3"/>
  <c r="AC74" i="3"/>
  <c r="AD74" i="3"/>
  <c r="AE74" i="3"/>
  <c r="AB75" i="3"/>
  <c r="AC75" i="3"/>
  <c r="AD75" i="3"/>
  <c r="AE75" i="3"/>
  <c r="AB76" i="3"/>
  <c r="AC76" i="3"/>
  <c r="AD76" i="3"/>
  <c r="AE76" i="3"/>
  <c r="AB77" i="3"/>
  <c r="AC77" i="3"/>
  <c r="AD77" i="3"/>
  <c r="AE77" i="3"/>
  <c r="AB78" i="3"/>
  <c r="AC78" i="3"/>
  <c r="AD78" i="3"/>
  <c r="AE78" i="3"/>
  <c r="AB79" i="3"/>
  <c r="AC79" i="3"/>
  <c r="AD79" i="3"/>
  <c r="AE79" i="3"/>
  <c r="AB80" i="3"/>
  <c r="AC80" i="3"/>
  <c r="AD80" i="3"/>
  <c r="AE80" i="3"/>
  <c r="AB81" i="3"/>
  <c r="AC81" i="3"/>
  <c r="AD81" i="3"/>
  <c r="AE81" i="3"/>
  <c r="AB82" i="3"/>
  <c r="AC82" i="3"/>
  <c r="AD82" i="3"/>
  <c r="AE82" i="3"/>
  <c r="AB83" i="3"/>
  <c r="AC83" i="3"/>
  <c r="AD83" i="3"/>
  <c r="AE83" i="3"/>
  <c r="AB84" i="3"/>
  <c r="AC84" i="3"/>
  <c r="AD84" i="3"/>
  <c r="AE84" i="3"/>
  <c r="AB85" i="3"/>
  <c r="AC85" i="3"/>
  <c r="AD85" i="3"/>
  <c r="AE85" i="3"/>
  <c r="AB86" i="3"/>
  <c r="AC86" i="3"/>
  <c r="AD86" i="3"/>
  <c r="AE86" i="3"/>
  <c r="AB87" i="3"/>
  <c r="AC87" i="3"/>
  <c r="AD87" i="3"/>
  <c r="AE87" i="3"/>
  <c r="AB88" i="3"/>
  <c r="AC88" i="3"/>
  <c r="AD88" i="3"/>
  <c r="AE88" i="3"/>
  <c r="AB89" i="3"/>
  <c r="AC89" i="3"/>
  <c r="AD89" i="3"/>
  <c r="AE89" i="3"/>
  <c r="AB90" i="3"/>
  <c r="AC90" i="3"/>
  <c r="AD90" i="3"/>
  <c r="AE90" i="3"/>
  <c r="AB91" i="3"/>
  <c r="AC91" i="3"/>
  <c r="AD91" i="3"/>
  <c r="AE91" i="3"/>
  <c r="AB92" i="3"/>
  <c r="AC92" i="3"/>
  <c r="AD92" i="3"/>
  <c r="AE92" i="3"/>
  <c r="AB93" i="3"/>
  <c r="AC93" i="3"/>
  <c r="AD93" i="3"/>
  <c r="AE93" i="3"/>
  <c r="AB94" i="3"/>
  <c r="AC94" i="3"/>
  <c r="AD94" i="3"/>
  <c r="AE94" i="3"/>
  <c r="AB95" i="3"/>
  <c r="AC95" i="3"/>
  <c r="AD95" i="3"/>
  <c r="AE95" i="3"/>
  <c r="AB96" i="3"/>
  <c r="AC96" i="3"/>
  <c r="AD96" i="3"/>
  <c r="AE96" i="3"/>
  <c r="AB97" i="3"/>
  <c r="AC97" i="3"/>
  <c r="AD97" i="3"/>
  <c r="AE97" i="3"/>
  <c r="AB98" i="3"/>
  <c r="AC98" i="3"/>
  <c r="AD98" i="3"/>
  <c r="AE98" i="3"/>
  <c r="AB99" i="3"/>
  <c r="AC99" i="3"/>
  <c r="AD99" i="3"/>
  <c r="AE99" i="3"/>
  <c r="AB100" i="3"/>
  <c r="AC100" i="3"/>
  <c r="AD100" i="3"/>
  <c r="AE100" i="3"/>
  <c r="AB101" i="3"/>
  <c r="AC101" i="3"/>
  <c r="AD101" i="3"/>
  <c r="AE101" i="3"/>
  <c r="AB102" i="3"/>
  <c r="AC102" i="3"/>
  <c r="AD102" i="3"/>
  <c r="AE102" i="3"/>
  <c r="AB103" i="3"/>
  <c r="AC103" i="3"/>
  <c r="AD103" i="3"/>
  <c r="AE103" i="3"/>
  <c r="AB104" i="3"/>
  <c r="AC104" i="3"/>
  <c r="AD104" i="3"/>
  <c r="AE104" i="3"/>
  <c r="AB105" i="3"/>
  <c r="AC105" i="3"/>
  <c r="AD105" i="3"/>
  <c r="AE105" i="3"/>
  <c r="AB106" i="3"/>
  <c r="AC106" i="3"/>
  <c r="AD106" i="3"/>
  <c r="AE106" i="3"/>
  <c r="AB107" i="3"/>
  <c r="AC107" i="3"/>
  <c r="AD107" i="3"/>
  <c r="AE107" i="3"/>
  <c r="AB108" i="3"/>
  <c r="AC108" i="3"/>
  <c r="AD108" i="3"/>
  <c r="AE108" i="3"/>
  <c r="AB109" i="3"/>
  <c r="AC109" i="3"/>
  <c r="AD109" i="3"/>
  <c r="AE109" i="3"/>
  <c r="AB110" i="3"/>
  <c r="AC110" i="3"/>
  <c r="AD110" i="3"/>
  <c r="AE110" i="3"/>
  <c r="AB111" i="3"/>
  <c r="AC111" i="3"/>
  <c r="AD111" i="3"/>
  <c r="AE111" i="3"/>
  <c r="AB112" i="3"/>
  <c r="AC112" i="3"/>
  <c r="AD112" i="3"/>
  <c r="AE112" i="3"/>
  <c r="AB113" i="3"/>
  <c r="AC113" i="3"/>
  <c r="AD113" i="3"/>
  <c r="AE113" i="3"/>
  <c r="AB114" i="3"/>
  <c r="AC114" i="3"/>
  <c r="AD114" i="3"/>
  <c r="AE114" i="3"/>
  <c r="AB115" i="3"/>
  <c r="AC115" i="3"/>
  <c r="AD115" i="3"/>
  <c r="AE115" i="3"/>
  <c r="AB116" i="3"/>
  <c r="AC116" i="3"/>
  <c r="AD116" i="3"/>
  <c r="AE116" i="3"/>
  <c r="AB117" i="3"/>
  <c r="AC117" i="3"/>
  <c r="AD117" i="3"/>
  <c r="AE117" i="3"/>
  <c r="AB118" i="3"/>
  <c r="AC118" i="3"/>
  <c r="AD118" i="3"/>
  <c r="AE118" i="3"/>
  <c r="AB119" i="3"/>
  <c r="AC119" i="3"/>
  <c r="AD119" i="3"/>
  <c r="AE119" i="3"/>
  <c r="AB120" i="3"/>
  <c r="AC120" i="3"/>
  <c r="AD120" i="3"/>
  <c r="AE120" i="3"/>
  <c r="AB121" i="3"/>
  <c r="AC121" i="3"/>
  <c r="AD121" i="3"/>
  <c r="AE121" i="3"/>
  <c r="AB122" i="3"/>
  <c r="AC122" i="3"/>
  <c r="AD122" i="3"/>
  <c r="AE122" i="3"/>
  <c r="AB123" i="3"/>
  <c r="AC123" i="3"/>
  <c r="AD123" i="3"/>
  <c r="AE123" i="3"/>
  <c r="AB124" i="3"/>
  <c r="AC124" i="3"/>
  <c r="AD124" i="3"/>
  <c r="AE124" i="3"/>
  <c r="AB125" i="3"/>
  <c r="AC125" i="3"/>
  <c r="AD125" i="3"/>
  <c r="AE125" i="3"/>
  <c r="AB126" i="3"/>
  <c r="AC126" i="3"/>
  <c r="AD126" i="3"/>
  <c r="AE126" i="3"/>
  <c r="AB127" i="3"/>
  <c r="AC127" i="3"/>
  <c r="AD127" i="3"/>
  <c r="AE127" i="3"/>
  <c r="AB128" i="3"/>
  <c r="AC128" i="3"/>
  <c r="AD128" i="3"/>
  <c r="AE128" i="3"/>
  <c r="AB129" i="3"/>
  <c r="AC129" i="3"/>
  <c r="AD129" i="3"/>
  <c r="AE129" i="3"/>
  <c r="AB130" i="3"/>
  <c r="AC130" i="3"/>
  <c r="AD130" i="3"/>
  <c r="AE130" i="3"/>
  <c r="AB131" i="3"/>
  <c r="AC131" i="3"/>
  <c r="AD131" i="3"/>
  <c r="AE131" i="3"/>
  <c r="AB132" i="3"/>
  <c r="AC132" i="3"/>
  <c r="AD132" i="3"/>
  <c r="AE132" i="3"/>
  <c r="AB133" i="3"/>
  <c r="AC133" i="3"/>
  <c r="AD133" i="3"/>
  <c r="AE133" i="3"/>
  <c r="AB134" i="3"/>
  <c r="AC134" i="3"/>
  <c r="AD134" i="3"/>
  <c r="AE134" i="3"/>
  <c r="AB135" i="3"/>
  <c r="AC135" i="3"/>
  <c r="AD135" i="3"/>
  <c r="AE135" i="3"/>
  <c r="AB136" i="3"/>
  <c r="AC136" i="3"/>
  <c r="AD136" i="3"/>
  <c r="AE136" i="3"/>
  <c r="AB137" i="3"/>
  <c r="AC137" i="3"/>
  <c r="AD137" i="3"/>
  <c r="AE137" i="3"/>
  <c r="AB138" i="3"/>
  <c r="AC138" i="3"/>
  <c r="AD138" i="3"/>
  <c r="AE138" i="3"/>
  <c r="AB139" i="3"/>
  <c r="AC139" i="3"/>
  <c r="AD139" i="3"/>
  <c r="AE139" i="3"/>
  <c r="AB140" i="3"/>
  <c r="AC140" i="3"/>
  <c r="AD140" i="3"/>
  <c r="AE140" i="3"/>
  <c r="AB141" i="3"/>
  <c r="AC141" i="3"/>
  <c r="AD141" i="3"/>
  <c r="AE141" i="3"/>
  <c r="AB142" i="3"/>
  <c r="AC142" i="3"/>
  <c r="AD142" i="3"/>
  <c r="AE142" i="3"/>
  <c r="AB143" i="3"/>
  <c r="AC143" i="3"/>
  <c r="AD143" i="3"/>
  <c r="AE143" i="3"/>
  <c r="AB144" i="3"/>
  <c r="AC144" i="3"/>
  <c r="AD144" i="3"/>
  <c r="AE144" i="3"/>
  <c r="AB145" i="3"/>
  <c r="AC145" i="3"/>
  <c r="AD145" i="3"/>
  <c r="AE145" i="3"/>
  <c r="AB146" i="3"/>
  <c r="AC146" i="3"/>
  <c r="AD146" i="3"/>
  <c r="AE146" i="3"/>
  <c r="AB147" i="3"/>
  <c r="AC147" i="3"/>
  <c r="AD147" i="3"/>
  <c r="AE147" i="3"/>
  <c r="AB148" i="3"/>
  <c r="AC148" i="3"/>
  <c r="AD148" i="3"/>
  <c r="AE148" i="3"/>
  <c r="AB149" i="3"/>
  <c r="AC149" i="3"/>
  <c r="AD149" i="3"/>
  <c r="AE149" i="3"/>
  <c r="AB150" i="3"/>
  <c r="AC150" i="3"/>
  <c r="AD150" i="3"/>
  <c r="AE150" i="3"/>
  <c r="AB151" i="3"/>
  <c r="AC151" i="3"/>
  <c r="AD151" i="3"/>
  <c r="AE151" i="3"/>
  <c r="AB152" i="3"/>
  <c r="AC152" i="3"/>
  <c r="AD152" i="3"/>
  <c r="AE152" i="3"/>
  <c r="AB153" i="3"/>
  <c r="AC153" i="3"/>
  <c r="AD153" i="3"/>
  <c r="AE153" i="3"/>
  <c r="AB154" i="3"/>
  <c r="AC154" i="3"/>
  <c r="AD154" i="3"/>
  <c r="AE154" i="3"/>
  <c r="AB155" i="3"/>
  <c r="AC155" i="3"/>
  <c r="AD155" i="3"/>
  <c r="AE155" i="3"/>
  <c r="AB156" i="3"/>
  <c r="AC156" i="3"/>
  <c r="AD156" i="3"/>
  <c r="AE156" i="3"/>
  <c r="AB157" i="3"/>
  <c r="AC157" i="3"/>
  <c r="AD157" i="3"/>
  <c r="AE157" i="3"/>
  <c r="AB158" i="3"/>
  <c r="AC158" i="3"/>
  <c r="AD158" i="3"/>
  <c r="AE158" i="3"/>
  <c r="AB159" i="3"/>
  <c r="AC159" i="3"/>
  <c r="AD159" i="3"/>
  <c r="AE159" i="3"/>
  <c r="AB160" i="3"/>
  <c r="AC160" i="3"/>
  <c r="AD160" i="3"/>
  <c r="AE160" i="3"/>
  <c r="AB161" i="3"/>
  <c r="AC161" i="3"/>
  <c r="AD161" i="3"/>
  <c r="AE161" i="3"/>
  <c r="AB162" i="3"/>
  <c r="AC162" i="3"/>
  <c r="AD162" i="3"/>
  <c r="AE162" i="3"/>
  <c r="AB163" i="3"/>
  <c r="AC163" i="3"/>
  <c r="AD163" i="3"/>
  <c r="AE163" i="3"/>
  <c r="AB164" i="3"/>
  <c r="AC164" i="3"/>
  <c r="AD164" i="3"/>
  <c r="AE164" i="3"/>
  <c r="AB165" i="3"/>
  <c r="AC165" i="3"/>
  <c r="AD165" i="3"/>
  <c r="AE165" i="3"/>
  <c r="AB166" i="3"/>
  <c r="AC166" i="3"/>
  <c r="AD166" i="3"/>
  <c r="AE166" i="3"/>
  <c r="AB167" i="3"/>
  <c r="AC167" i="3"/>
  <c r="AD167" i="3"/>
  <c r="AE167" i="3"/>
  <c r="AB168" i="3"/>
  <c r="AC168" i="3"/>
  <c r="AD168" i="3"/>
  <c r="AE168" i="3"/>
  <c r="AB169" i="3"/>
  <c r="AC169" i="3"/>
  <c r="AD169" i="3"/>
  <c r="AE169" i="3"/>
  <c r="AB170" i="3"/>
  <c r="AC170" i="3"/>
  <c r="AD170" i="3"/>
  <c r="AE170" i="3"/>
  <c r="AB171" i="3"/>
  <c r="AC171" i="3"/>
  <c r="AD171" i="3"/>
  <c r="AE171" i="3"/>
  <c r="AB172" i="3"/>
  <c r="AC172" i="3"/>
  <c r="AD172" i="3"/>
  <c r="AE172" i="3"/>
  <c r="AB173" i="3"/>
  <c r="AC173" i="3"/>
  <c r="AD173" i="3"/>
  <c r="AE173" i="3"/>
  <c r="AB174" i="3"/>
  <c r="AC174" i="3"/>
  <c r="AD174" i="3"/>
  <c r="AE174" i="3"/>
  <c r="AB175" i="3"/>
  <c r="AC175" i="3"/>
  <c r="AD175" i="3"/>
  <c r="AE175" i="3"/>
  <c r="AB176" i="3"/>
  <c r="AC176" i="3"/>
  <c r="AD176" i="3"/>
  <c r="AE176" i="3"/>
  <c r="AB177" i="3"/>
  <c r="AC177" i="3"/>
  <c r="AD177" i="3"/>
  <c r="AE177" i="3"/>
  <c r="AB178" i="3"/>
  <c r="AC178" i="3"/>
  <c r="AD178" i="3"/>
  <c r="AE178" i="3"/>
  <c r="AB179" i="3"/>
  <c r="AC179" i="3"/>
  <c r="AD179" i="3"/>
  <c r="AE179" i="3"/>
  <c r="AB180" i="3"/>
  <c r="AC180" i="3"/>
  <c r="AD180" i="3"/>
  <c r="AE180" i="3"/>
  <c r="AB181" i="3"/>
  <c r="AC181" i="3"/>
  <c r="AD181" i="3"/>
  <c r="AE181" i="3"/>
  <c r="AB182" i="3"/>
  <c r="AC182" i="3"/>
  <c r="AD182" i="3"/>
  <c r="AE182" i="3"/>
  <c r="AB183" i="3"/>
  <c r="AC183" i="3"/>
  <c r="AD183" i="3"/>
  <c r="AE183" i="3"/>
  <c r="AB184" i="3"/>
  <c r="AC184" i="3"/>
  <c r="AD184" i="3"/>
  <c r="AE184" i="3"/>
  <c r="AB185" i="3"/>
  <c r="AC185" i="3"/>
  <c r="AD185" i="3"/>
  <c r="AE185" i="3"/>
  <c r="AB186" i="3"/>
  <c r="AC186" i="3"/>
  <c r="AD186" i="3"/>
  <c r="AE186" i="3"/>
  <c r="AB187" i="3"/>
  <c r="AC187" i="3"/>
  <c r="AD187" i="3"/>
  <c r="AE187" i="3"/>
  <c r="AB188" i="3"/>
  <c r="AC188" i="3"/>
  <c r="AD188" i="3"/>
  <c r="AE188" i="3"/>
  <c r="AB189" i="3"/>
  <c r="AC189" i="3"/>
  <c r="AD189" i="3"/>
  <c r="AE189" i="3"/>
  <c r="AB190" i="3"/>
  <c r="AC190" i="3"/>
  <c r="AD190" i="3"/>
  <c r="AE190" i="3"/>
  <c r="AB191" i="3"/>
  <c r="AC191" i="3"/>
  <c r="AD191" i="3"/>
  <c r="AE191" i="3"/>
  <c r="AB192" i="3"/>
  <c r="AC192" i="3"/>
  <c r="AD192" i="3"/>
  <c r="AE192" i="3"/>
  <c r="AB193" i="3"/>
  <c r="AC193" i="3"/>
  <c r="AD193" i="3"/>
  <c r="AE193" i="3"/>
  <c r="AB194" i="3"/>
  <c r="AC194" i="3"/>
  <c r="AD194" i="3"/>
  <c r="AE194" i="3"/>
  <c r="AB195" i="3"/>
  <c r="AC195" i="3"/>
  <c r="AD195" i="3"/>
  <c r="AE195" i="3"/>
  <c r="AB196" i="3"/>
  <c r="AC196" i="3"/>
  <c r="AD196" i="3"/>
  <c r="AE196" i="3"/>
  <c r="AB197" i="3"/>
  <c r="AC197" i="3"/>
  <c r="AD197" i="3"/>
  <c r="AE197" i="3"/>
  <c r="AB198" i="3"/>
  <c r="AC198" i="3"/>
  <c r="AD198" i="3"/>
  <c r="AE198" i="3"/>
  <c r="AB199" i="3"/>
  <c r="AC199" i="3"/>
  <c r="AD199" i="3"/>
  <c r="AE199" i="3"/>
  <c r="AB200" i="3"/>
  <c r="AC200" i="3"/>
  <c r="AD200" i="3"/>
  <c r="AE200" i="3"/>
  <c r="AB201" i="3"/>
  <c r="AC201" i="3"/>
  <c r="AD201" i="3"/>
  <c r="AE201" i="3"/>
  <c r="AB202" i="3"/>
  <c r="AC202" i="3"/>
  <c r="AD202" i="3"/>
  <c r="AE202" i="3"/>
  <c r="AB203" i="3"/>
  <c r="AC203" i="3"/>
  <c r="AD203" i="3"/>
  <c r="AE203" i="3"/>
  <c r="AB204" i="3"/>
  <c r="AC204" i="3"/>
  <c r="AD204" i="3"/>
  <c r="AE204" i="3"/>
  <c r="AB205" i="3"/>
  <c r="AC205" i="3"/>
  <c r="AD205" i="3"/>
  <c r="AE205" i="3"/>
  <c r="AB206" i="3"/>
  <c r="AC206" i="3"/>
  <c r="AD206" i="3"/>
  <c r="AE206" i="3"/>
  <c r="AB207" i="3"/>
  <c r="AC207" i="3"/>
  <c r="AD207" i="3"/>
  <c r="AE207" i="3"/>
  <c r="AB208" i="3"/>
  <c r="AC208" i="3"/>
  <c r="AD208" i="3"/>
  <c r="AE208" i="3"/>
  <c r="AB209" i="3"/>
  <c r="AC209" i="3"/>
  <c r="AD209" i="3"/>
  <c r="AE209" i="3"/>
  <c r="AB210" i="3"/>
  <c r="AC210" i="3"/>
  <c r="AD210" i="3"/>
  <c r="AE210" i="3"/>
  <c r="AB211" i="3"/>
  <c r="AC211" i="3"/>
  <c r="AD211" i="3"/>
  <c r="AE211" i="3"/>
  <c r="AB212" i="3"/>
  <c r="AC212" i="3"/>
  <c r="AD212" i="3"/>
  <c r="AE212" i="3"/>
  <c r="AB213" i="3"/>
  <c r="AC213" i="3"/>
  <c r="AD213" i="3"/>
  <c r="AE213" i="3"/>
  <c r="AB214" i="3"/>
  <c r="AC214" i="3"/>
  <c r="AD214" i="3"/>
  <c r="AE214" i="3"/>
  <c r="AB215" i="3"/>
  <c r="AC215" i="3"/>
  <c r="AD215" i="3"/>
  <c r="AE215" i="3"/>
  <c r="AB216" i="3"/>
  <c r="AC216" i="3"/>
  <c r="AD216" i="3"/>
  <c r="AE216" i="3"/>
  <c r="AB217" i="3"/>
  <c r="AC217" i="3"/>
  <c r="AD217" i="3"/>
  <c r="AE217" i="3"/>
  <c r="AB218" i="3"/>
  <c r="AC218" i="3"/>
  <c r="AD218" i="3"/>
  <c r="AE218" i="3"/>
  <c r="AB219" i="3"/>
  <c r="AC219" i="3"/>
  <c r="AD219" i="3"/>
  <c r="AE219" i="3"/>
  <c r="AB220" i="3"/>
  <c r="AC220" i="3"/>
  <c r="AD220" i="3"/>
  <c r="AE220" i="3"/>
  <c r="AB221" i="3"/>
  <c r="AC221" i="3"/>
  <c r="AD221" i="3"/>
  <c r="AE221" i="3"/>
  <c r="AB222" i="3"/>
  <c r="AC222" i="3"/>
  <c r="AD222" i="3"/>
  <c r="AE222" i="3"/>
  <c r="AB223" i="3"/>
  <c r="AC223" i="3"/>
  <c r="AD223" i="3"/>
  <c r="AE223" i="3"/>
  <c r="AB224" i="3"/>
  <c r="AC224" i="3"/>
  <c r="AD224" i="3"/>
  <c r="AE224" i="3"/>
  <c r="AB225" i="3"/>
  <c r="AC225" i="3"/>
  <c r="AD225" i="3"/>
  <c r="AE225" i="3"/>
  <c r="AB226" i="3"/>
  <c r="AC226" i="3"/>
  <c r="AD226" i="3"/>
  <c r="AE226" i="3"/>
  <c r="AB227" i="3"/>
  <c r="AC227" i="3"/>
  <c r="AD227" i="3"/>
  <c r="AE227" i="3"/>
  <c r="AB228" i="3"/>
  <c r="AC228" i="3"/>
  <c r="AD228" i="3"/>
  <c r="AE228" i="3"/>
  <c r="AB229" i="3"/>
  <c r="AC229" i="3"/>
  <c r="AD229" i="3"/>
  <c r="AE229" i="3"/>
  <c r="AB230" i="3"/>
  <c r="AC230" i="3"/>
  <c r="AD230" i="3"/>
  <c r="AE230" i="3"/>
  <c r="AB231" i="3"/>
  <c r="AC231" i="3"/>
  <c r="AD231" i="3"/>
  <c r="AE231" i="3"/>
  <c r="AB232" i="3"/>
  <c r="AC232" i="3"/>
  <c r="AD232" i="3"/>
  <c r="AE232" i="3"/>
  <c r="AB233" i="3"/>
  <c r="AC233" i="3"/>
  <c r="AD233" i="3"/>
  <c r="AE233" i="3"/>
  <c r="AB234" i="3"/>
  <c r="AC234" i="3"/>
  <c r="AD234" i="3"/>
  <c r="AE234" i="3"/>
  <c r="AB235" i="3"/>
  <c r="AC235" i="3"/>
  <c r="AD235" i="3"/>
  <c r="AE235" i="3"/>
  <c r="AB236" i="3"/>
  <c r="AC236" i="3"/>
  <c r="AD236" i="3"/>
  <c r="AE236" i="3"/>
  <c r="AB237" i="3"/>
  <c r="AC237" i="3"/>
  <c r="AD237" i="3"/>
  <c r="AE237" i="3"/>
  <c r="AB238" i="3"/>
  <c r="AC238" i="3"/>
  <c r="AD238" i="3"/>
  <c r="AE238" i="3"/>
  <c r="AB239" i="3"/>
  <c r="AC239" i="3"/>
  <c r="AD239" i="3"/>
  <c r="AE239" i="3"/>
  <c r="AB240" i="3"/>
  <c r="AC240" i="3"/>
  <c r="AD240" i="3"/>
  <c r="AE240" i="3"/>
  <c r="AB241" i="3"/>
  <c r="AC241" i="3"/>
  <c r="AD241" i="3"/>
  <c r="AE241" i="3"/>
  <c r="AB242" i="3"/>
  <c r="AC242" i="3"/>
  <c r="AD242" i="3"/>
  <c r="AE242" i="3"/>
  <c r="AB243" i="3"/>
  <c r="AC243" i="3"/>
  <c r="AD243" i="3"/>
  <c r="AE243" i="3"/>
  <c r="AB244" i="3"/>
  <c r="AC244" i="3"/>
  <c r="AD244" i="3"/>
  <c r="AE244" i="3"/>
  <c r="AB245" i="3"/>
  <c r="AC245" i="3"/>
  <c r="AD245" i="3"/>
  <c r="AE245" i="3"/>
  <c r="AB246" i="3"/>
  <c r="AC246" i="3"/>
  <c r="AD246" i="3"/>
  <c r="AE246" i="3"/>
  <c r="AB247" i="3"/>
  <c r="AC247" i="3"/>
  <c r="AD247" i="3"/>
  <c r="AE247" i="3"/>
  <c r="AB248" i="3"/>
  <c r="AC248" i="3"/>
  <c r="AD248" i="3"/>
  <c r="AE248" i="3"/>
  <c r="AB249" i="3"/>
  <c r="AC249" i="3"/>
  <c r="AD249" i="3"/>
  <c r="AE249" i="3"/>
  <c r="AB250" i="3"/>
  <c r="AC250" i="3"/>
  <c r="AD250" i="3"/>
  <c r="AE250" i="3"/>
  <c r="AB251" i="3"/>
  <c r="AC251" i="3"/>
  <c r="AD251" i="3"/>
  <c r="AE251" i="3"/>
  <c r="AB252" i="3"/>
  <c r="AC252" i="3"/>
  <c r="AD252" i="3"/>
  <c r="AE252" i="3"/>
  <c r="AB253" i="3"/>
  <c r="AC253" i="3"/>
  <c r="AD253" i="3"/>
  <c r="AE253" i="3"/>
  <c r="AB254" i="3"/>
  <c r="AC254" i="3"/>
  <c r="AD254" i="3"/>
  <c r="AE254" i="3"/>
  <c r="AB255" i="3"/>
  <c r="AC255" i="3"/>
  <c r="AD255" i="3"/>
  <c r="AE255" i="3"/>
  <c r="AB256" i="3"/>
  <c r="AC256" i="3"/>
  <c r="AD256" i="3"/>
  <c r="AE256" i="3"/>
  <c r="AB257" i="3"/>
  <c r="AC257" i="3"/>
  <c r="AD257" i="3"/>
  <c r="AE257" i="3"/>
  <c r="AB258" i="3"/>
  <c r="AC258" i="3"/>
  <c r="AD258" i="3"/>
  <c r="AE258" i="3"/>
  <c r="AB259" i="3"/>
  <c r="AC259" i="3"/>
  <c r="AD259" i="3"/>
  <c r="AE259" i="3"/>
  <c r="AB260" i="3"/>
  <c r="AC260" i="3"/>
  <c r="AD260" i="3"/>
  <c r="AE260" i="3"/>
  <c r="AB261" i="3"/>
  <c r="AC261" i="3"/>
  <c r="AD261" i="3"/>
  <c r="AE261" i="3"/>
  <c r="AB262" i="3"/>
  <c r="AC262" i="3"/>
  <c r="AD262" i="3"/>
  <c r="AE262" i="3"/>
  <c r="AB263" i="3"/>
  <c r="AC263" i="3"/>
  <c r="AD263" i="3"/>
  <c r="AE263" i="3"/>
  <c r="AB264" i="3"/>
  <c r="AC264" i="3"/>
  <c r="AD264" i="3"/>
  <c r="AE264" i="3"/>
  <c r="AB265" i="3"/>
  <c r="AC265" i="3"/>
  <c r="AD265" i="3"/>
  <c r="AE265" i="3"/>
  <c r="AB266" i="3"/>
  <c r="AC266" i="3"/>
  <c r="AD266" i="3"/>
  <c r="AE266" i="3"/>
  <c r="AB267" i="3"/>
  <c r="AC267" i="3"/>
  <c r="AD267" i="3"/>
  <c r="AE267" i="3"/>
  <c r="AB268" i="3"/>
  <c r="AC268" i="3"/>
  <c r="AD268" i="3"/>
  <c r="AE268" i="3"/>
  <c r="AB269" i="3"/>
  <c r="AC269" i="3"/>
  <c r="AD269" i="3"/>
  <c r="AE269" i="3"/>
  <c r="AB270" i="3"/>
  <c r="AC270" i="3"/>
  <c r="AD270" i="3"/>
  <c r="AE270" i="3"/>
  <c r="AB271" i="3"/>
  <c r="AC271" i="3"/>
  <c r="AD271" i="3"/>
  <c r="AE271" i="3"/>
  <c r="AB272" i="3"/>
  <c r="AC272" i="3"/>
  <c r="AD272" i="3"/>
  <c r="AE272" i="3"/>
  <c r="AB273" i="3"/>
  <c r="AC273" i="3"/>
  <c r="AD273" i="3"/>
  <c r="AE273" i="3"/>
  <c r="AB274" i="3"/>
  <c r="AC274" i="3"/>
  <c r="AD274" i="3"/>
  <c r="AE274" i="3"/>
  <c r="AB275" i="3"/>
  <c r="AC275" i="3"/>
  <c r="AD275" i="3"/>
  <c r="AE275" i="3"/>
  <c r="AB276" i="3"/>
  <c r="AC276" i="3"/>
  <c r="AD276" i="3"/>
  <c r="AE276" i="3"/>
  <c r="AB277" i="3"/>
  <c r="AC277" i="3"/>
  <c r="AD277" i="3"/>
  <c r="AE277" i="3"/>
  <c r="AB278" i="3"/>
  <c r="AC278" i="3"/>
  <c r="AD278" i="3"/>
  <c r="AE278" i="3"/>
  <c r="AB279" i="3"/>
  <c r="AC279" i="3"/>
  <c r="AD279" i="3"/>
  <c r="AE279" i="3"/>
  <c r="AB280" i="3"/>
  <c r="AC280" i="3"/>
  <c r="AD280" i="3"/>
  <c r="AE280" i="3"/>
  <c r="AB281" i="3"/>
  <c r="AC281" i="3"/>
  <c r="AD281" i="3"/>
  <c r="AE281" i="3"/>
  <c r="AB282" i="3"/>
  <c r="AC282" i="3"/>
  <c r="AD282" i="3"/>
  <c r="AE282" i="3"/>
  <c r="AB283" i="3"/>
  <c r="AC283" i="3"/>
  <c r="AD283" i="3"/>
  <c r="AE283" i="3"/>
  <c r="AB284" i="3"/>
  <c r="AC284" i="3"/>
  <c r="AD284" i="3"/>
  <c r="AE284" i="3"/>
  <c r="AB285" i="3"/>
  <c r="AC285" i="3"/>
  <c r="AD285" i="3"/>
  <c r="AE285" i="3"/>
  <c r="AB286" i="3"/>
  <c r="AC286" i="3"/>
  <c r="AD286" i="3"/>
  <c r="AE286" i="3"/>
  <c r="AB287" i="3"/>
  <c r="AC287" i="3"/>
  <c r="AD287" i="3"/>
  <c r="AE287" i="3"/>
  <c r="AB288" i="3"/>
  <c r="AC288" i="3"/>
  <c r="AD288" i="3"/>
  <c r="AE288" i="3"/>
  <c r="AB289" i="3"/>
  <c r="AC289" i="3"/>
  <c r="AD289" i="3"/>
  <c r="AE289" i="3"/>
  <c r="AB290" i="3"/>
  <c r="AC290" i="3"/>
  <c r="AD290" i="3"/>
  <c r="AE290" i="3"/>
  <c r="AB291" i="3"/>
  <c r="AC291" i="3"/>
  <c r="AD291" i="3"/>
  <c r="AE291" i="3"/>
  <c r="AB292" i="3"/>
  <c r="AC292" i="3"/>
  <c r="AD292" i="3"/>
  <c r="AE292" i="3"/>
  <c r="AB293" i="3"/>
  <c r="AC293" i="3"/>
  <c r="AD293" i="3"/>
  <c r="AE293" i="3"/>
  <c r="AB294" i="3"/>
  <c r="AC294" i="3"/>
  <c r="AD294" i="3"/>
  <c r="AE294" i="3"/>
  <c r="AB295" i="3"/>
  <c r="AC295" i="3"/>
  <c r="AD295" i="3"/>
  <c r="AE295" i="3"/>
  <c r="AB296" i="3"/>
  <c r="AC296" i="3"/>
  <c r="AD296" i="3"/>
  <c r="AE296" i="3"/>
  <c r="AB297" i="3"/>
  <c r="AC297" i="3"/>
  <c r="AD297" i="3"/>
  <c r="AE297" i="3"/>
  <c r="AB298" i="3"/>
  <c r="AC298" i="3"/>
  <c r="AD298" i="3"/>
  <c r="AE298" i="3"/>
  <c r="AB299" i="3"/>
  <c r="AC299" i="3"/>
  <c r="AD299" i="3"/>
  <c r="AE299" i="3"/>
  <c r="AB300" i="3"/>
  <c r="AC300" i="3"/>
  <c r="AD300" i="3"/>
  <c r="AE300" i="3"/>
  <c r="AB301" i="3"/>
  <c r="AC301" i="3"/>
  <c r="AD301" i="3"/>
  <c r="AE301" i="3"/>
  <c r="AB302" i="3"/>
  <c r="AC302" i="3"/>
  <c r="AD302" i="3"/>
  <c r="AE302" i="3"/>
  <c r="AB303" i="3"/>
  <c r="AC303" i="3"/>
  <c r="AD303" i="3"/>
  <c r="AE303" i="3"/>
  <c r="AB304" i="3"/>
  <c r="AC304" i="3"/>
  <c r="AD304" i="3"/>
  <c r="AE304" i="3"/>
  <c r="AB305" i="3"/>
  <c r="AC305" i="3"/>
  <c r="AD305" i="3"/>
  <c r="AE305" i="3"/>
  <c r="AB306" i="3"/>
  <c r="AC306" i="3"/>
  <c r="AD306" i="3"/>
  <c r="AE306" i="3"/>
  <c r="AB307" i="3"/>
  <c r="AC307" i="3"/>
  <c r="AD307" i="3"/>
  <c r="AE307" i="3"/>
  <c r="AB308" i="3"/>
  <c r="AC308" i="3"/>
  <c r="AD308" i="3"/>
  <c r="AE308" i="3"/>
  <c r="AB309" i="3"/>
  <c r="AC309" i="3"/>
  <c r="AD309" i="3"/>
  <c r="AE309" i="3"/>
  <c r="AB310" i="3"/>
  <c r="AC310" i="3"/>
  <c r="AD310" i="3"/>
  <c r="AE310" i="3"/>
  <c r="AB311" i="3"/>
  <c r="AC311" i="3"/>
  <c r="AD311" i="3"/>
  <c r="AE311" i="3"/>
  <c r="AB312" i="3"/>
  <c r="AC312" i="3"/>
  <c r="AD312" i="3"/>
  <c r="AE312" i="3"/>
  <c r="AB313" i="3"/>
  <c r="AC313" i="3"/>
  <c r="AD313" i="3"/>
  <c r="AE313" i="3"/>
  <c r="AB314" i="3"/>
  <c r="AC314" i="3"/>
  <c r="AD314" i="3"/>
  <c r="AE314" i="3"/>
  <c r="AB315" i="3"/>
  <c r="AC315" i="3"/>
  <c r="AD315" i="3"/>
  <c r="AE315" i="3"/>
  <c r="AB316" i="3"/>
  <c r="AC316" i="3"/>
  <c r="AD316" i="3"/>
  <c r="AE316" i="3"/>
  <c r="AB317" i="3"/>
  <c r="AC317" i="3"/>
  <c r="AD317" i="3"/>
  <c r="AE317" i="3"/>
  <c r="AB318" i="3"/>
  <c r="AC318" i="3"/>
  <c r="AD318" i="3"/>
  <c r="AE318" i="3"/>
  <c r="AB319" i="3"/>
  <c r="AC319" i="3"/>
  <c r="AD319" i="3"/>
  <c r="AE319" i="3"/>
  <c r="AB320" i="3"/>
  <c r="AC320" i="3"/>
  <c r="AD320" i="3"/>
  <c r="AE320" i="3"/>
  <c r="AB321" i="3"/>
  <c r="AC321" i="3"/>
  <c r="AD321" i="3"/>
  <c r="AE321" i="3"/>
  <c r="AB322" i="3"/>
  <c r="AC322" i="3"/>
  <c r="AD322" i="3"/>
  <c r="AE322" i="3"/>
  <c r="AB323" i="3"/>
  <c r="AC323" i="3"/>
  <c r="AD323" i="3"/>
  <c r="AE323" i="3"/>
  <c r="AB324" i="3"/>
  <c r="AC324" i="3"/>
  <c r="AD324" i="3"/>
  <c r="AE324" i="3"/>
  <c r="AB325" i="3"/>
  <c r="AC325" i="3"/>
  <c r="AD325" i="3"/>
  <c r="AE325" i="3"/>
  <c r="AB326" i="3"/>
  <c r="AC326" i="3"/>
  <c r="AD326" i="3"/>
  <c r="AE326" i="3"/>
  <c r="AB327" i="3"/>
  <c r="AC327" i="3"/>
  <c r="AD327" i="3"/>
  <c r="AE327" i="3"/>
  <c r="AB328" i="3"/>
  <c r="AC328" i="3"/>
  <c r="AD328" i="3"/>
  <c r="AE328" i="3"/>
  <c r="AB329" i="3"/>
  <c r="AC329" i="3"/>
  <c r="AD329" i="3"/>
  <c r="AE329" i="3"/>
  <c r="AB330" i="3"/>
  <c r="AC330" i="3"/>
  <c r="AD330" i="3"/>
  <c r="AE330" i="3"/>
  <c r="AB331" i="3"/>
  <c r="AC331" i="3"/>
  <c r="AD331" i="3"/>
  <c r="AE331" i="3"/>
  <c r="AB332" i="3"/>
  <c r="AC332" i="3"/>
  <c r="AD332" i="3"/>
  <c r="AE332" i="3"/>
  <c r="AB333" i="3"/>
  <c r="AC333" i="3"/>
  <c r="AD333" i="3"/>
  <c r="AE333" i="3"/>
  <c r="AB334" i="3"/>
  <c r="AC334" i="3"/>
  <c r="AD334" i="3"/>
  <c r="AE334" i="3"/>
  <c r="AB335" i="3"/>
  <c r="AC335" i="3"/>
  <c r="AD335" i="3"/>
  <c r="AE335" i="3"/>
  <c r="AB336" i="3"/>
  <c r="AC336" i="3"/>
  <c r="AD336" i="3"/>
  <c r="AE336" i="3"/>
  <c r="AB337" i="3"/>
  <c r="AC337" i="3"/>
  <c r="AD337" i="3"/>
  <c r="AE337" i="3"/>
  <c r="AB338" i="3"/>
  <c r="AC338" i="3"/>
  <c r="AD338" i="3"/>
  <c r="AE338" i="3"/>
  <c r="AB339" i="3"/>
  <c r="AC339" i="3"/>
  <c r="AD339" i="3"/>
  <c r="AE339" i="3"/>
  <c r="AB340" i="3"/>
  <c r="AC340" i="3"/>
  <c r="AD340" i="3"/>
  <c r="AE340" i="3"/>
  <c r="AB341" i="3"/>
  <c r="AC341" i="3"/>
  <c r="AD341" i="3"/>
  <c r="AE341" i="3"/>
  <c r="AB342" i="3"/>
  <c r="AC342" i="3"/>
  <c r="AD342" i="3"/>
  <c r="AE342" i="3"/>
  <c r="AB343" i="3"/>
  <c r="AC343" i="3"/>
  <c r="AD343" i="3"/>
  <c r="AE343" i="3"/>
  <c r="AB344" i="3"/>
  <c r="AC344" i="3"/>
  <c r="AD344" i="3"/>
  <c r="AE344" i="3"/>
  <c r="AB345" i="3"/>
  <c r="AC345" i="3"/>
  <c r="AD345" i="3"/>
  <c r="AE345" i="3"/>
  <c r="AB346" i="3"/>
  <c r="AC346" i="3"/>
  <c r="AD346" i="3"/>
  <c r="AE346" i="3"/>
  <c r="AB347" i="3"/>
  <c r="AC347" i="3"/>
  <c r="AD347" i="3"/>
  <c r="AE347" i="3"/>
  <c r="AB348" i="3"/>
  <c r="AC348" i="3"/>
  <c r="AD348" i="3"/>
  <c r="AE348" i="3"/>
  <c r="AB349" i="3"/>
  <c r="AC349" i="3"/>
  <c r="AD349" i="3"/>
  <c r="AE349" i="3"/>
  <c r="AB350" i="3"/>
  <c r="AC350" i="3"/>
  <c r="AD350" i="3"/>
  <c r="AE350" i="3"/>
  <c r="AB351" i="3"/>
  <c r="AC351" i="3"/>
  <c r="AD351" i="3"/>
  <c r="AE351" i="3"/>
  <c r="AB352" i="3"/>
  <c r="AC352" i="3"/>
  <c r="AD352" i="3"/>
  <c r="AE352" i="3"/>
  <c r="AB353" i="3"/>
  <c r="AC353" i="3"/>
  <c r="AD353" i="3"/>
  <c r="AE353" i="3"/>
  <c r="AB354" i="3"/>
  <c r="AC354" i="3"/>
  <c r="AD354" i="3"/>
  <c r="AE354" i="3"/>
  <c r="AB355" i="3"/>
  <c r="AC355" i="3"/>
  <c r="AD355" i="3"/>
  <c r="AE355" i="3"/>
  <c r="AB356" i="3"/>
  <c r="AC356" i="3"/>
  <c r="AD356" i="3"/>
  <c r="AE356" i="3"/>
  <c r="AB357" i="3"/>
  <c r="AC357" i="3"/>
  <c r="AD357" i="3"/>
  <c r="AE357" i="3"/>
  <c r="AB358" i="3"/>
  <c r="AC358" i="3"/>
  <c r="AD358" i="3"/>
  <c r="AE358" i="3"/>
  <c r="AB359" i="3"/>
  <c r="AC359" i="3"/>
  <c r="AD359" i="3"/>
  <c r="AE359" i="3"/>
  <c r="AB360" i="3"/>
  <c r="AC360" i="3"/>
  <c r="AD360" i="3"/>
  <c r="AE360" i="3"/>
  <c r="AB361" i="3"/>
  <c r="AC361" i="3"/>
  <c r="AD361" i="3"/>
  <c r="AE361" i="3"/>
  <c r="AB362" i="3"/>
  <c r="AC362" i="3"/>
  <c r="AD362" i="3"/>
  <c r="AE362" i="3"/>
  <c r="AB363" i="3"/>
  <c r="AC363" i="3"/>
  <c r="AD363" i="3"/>
  <c r="AE363" i="3"/>
  <c r="AB364" i="3"/>
  <c r="AC364" i="3"/>
  <c r="AD364" i="3"/>
  <c r="AE364" i="3"/>
  <c r="AB365" i="3"/>
  <c r="AC365" i="3"/>
  <c r="AD365" i="3"/>
  <c r="AE365" i="3"/>
  <c r="AB366" i="3"/>
  <c r="AC366" i="3"/>
  <c r="AD366" i="3"/>
  <c r="AE366" i="3"/>
  <c r="AB367" i="3"/>
  <c r="AC367" i="3"/>
  <c r="AD367" i="3"/>
  <c r="AE367" i="3"/>
  <c r="AB368" i="3"/>
  <c r="AC368" i="3"/>
  <c r="AD368" i="3"/>
  <c r="AE368" i="3"/>
  <c r="AB369" i="3"/>
  <c r="AC369" i="3"/>
  <c r="AD369" i="3"/>
  <c r="AE369" i="3"/>
  <c r="AB370" i="3"/>
  <c r="AC370" i="3"/>
  <c r="AD370" i="3"/>
  <c r="AE370" i="3"/>
  <c r="AB371" i="3"/>
  <c r="AC371" i="3"/>
  <c r="AD371" i="3"/>
  <c r="AE371" i="3"/>
  <c r="AB372" i="3"/>
  <c r="AC372" i="3"/>
  <c r="AD372" i="3"/>
  <c r="AE372" i="3"/>
  <c r="AB373" i="3"/>
  <c r="AC373" i="3"/>
  <c r="AD373" i="3"/>
  <c r="AE373" i="3"/>
  <c r="AB374" i="3"/>
  <c r="AC374" i="3"/>
  <c r="AD374" i="3"/>
  <c r="AE374" i="3"/>
  <c r="AB375" i="3"/>
  <c r="AC375" i="3"/>
  <c r="AD375" i="3"/>
  <c r="AE375" i="3"/>
  <c r="AB376" i="3"/>
  <c r="AC376" i="3"/>
  <c r="AD376" i="3"/>
  <c r="AE376" i="3"/>
  <c r="AB377" i="3"/>
  <c r="AC377" i="3"/>
  <c r="AD377" i="3"/>
  <c r="AE377" i="3"/>
  <c r="AB378" i="3"/>
  <c r="AC378" i="3"/>
  <c r="AD378" i="3"/>
  <c r="AE378" i="3"/>
  <c r="AB379" i="3"/>
  <c r="AC379" i="3"/>
  <c r="AD379" i="3"/>
  <c r="AE379" i="3"/>
  <c r="AB380" i="3"/>
  <c r="AC380" i="3"/>
  <c r="AD380" i="3"/>
  <c r="AE380" i="3"/>
  <c r="AB381" i="3"/>
  <c r="AC381" i="3"/>
  <c r="AD381" i="3"/>
  <c r="AE381" i="3"/>
  <c r="AB382" i="3"/>
  <c r="AC382" i="3"/>
  <c r="AD382" i="3"/>
  <c r="AE382" i="3"/>
  <c r="AB383" i="3"/>
  <c r="AC383" i="3"/>
  <c r="AD383" i="3"/>
  <c r="AE383" i="3"/>
  <c r="AB384" i="3"/>
  <c r="AC384" i="3"/>
  <c r="AD384" i="3"/>
  <c r="AE384" i="3"/>
  <c r="AB385" i="3"/>
  <c r="AC385" i="3"/>
  <c r="AD385" i="3"/>
  <c r="AE385" i="3"/>
  <c r="AB386" i="3"/>
  <c r="AC386" i="3"/>
  <c r="AD386" i="3"/>
  <c r="AE386" i="3"/>
  <c r="AB387" i="3"/>
  <c r="AC387" i="3"/>
  <c r="AD387" i="3"/>
  <c r="AE387" i="3"/>
  <c r="AB388" i="3"/>
  <c r="AC388" i="3"/>
  <c r="AD388" i="3"/>
  <c r="AE388" i="3"/>
  <c r="AB389" i="3"/>
  <c r="AC389" i="3"/>
  <c r="AD389" i="3"/>
  <c r="AE389" i="3"/>
  <c r="AB390" i="3"/>
  <c r="AC390" i="3"/>
  <c r="AD390" i="3"/>
  <c r="AE390" i="3"/>
  <c r="AB391" i="3"/>
  <c r="AC391" i="3"/>
  <c r="AD391" i="3"/>
  <c r="AE391" i="3"/>
  <c r="AB392" i="3"/>
  <c r="AC392" i="3"/>
  <c r="AD392" i="3"/>
  <c r="AE392" i="3"/>
  <c r="AB393" i="3"/>
  <c r="AC393" i="3"/>
  <c r="AD393" i="3"/>
  <c r="AE393" i="3"/>
  <c r="AB394" i="3"/>
  <c r="AC394" i="3"/>
  <c r="AD394" i="3"/>
  <c r="AE394" i="3"/>
  <c r="AB395" i="3"/>
  <c r="AC395" i="3"/>
  <c r="AD395" i="3"/>
  <c r="AE395" i="3"/>
  <c r="AB396" i="3"/>
  <c r="AC396" i="3"/>
  <c r="AD396" i="3"/>
  <c r="AE396" i="3"/>
  <c r="AB397" i="3"/>
  <c r="AC397" i="3"/>
  <c r="AD397" i="3"/>
  <c r="AE397" i="3"/>
  <c r="AB398" i="3"/>
  <c r="AC398" i="3"/>
  <c r="AD398" i="3"/>
  <c r="AE398" i="3"/>
  <c r="AB399" i="3"/>
  <c r="AC399" i="3"/>
  <c r="AD399" i="3"/>
  <c r="AE399" i="3"/>
  <c r="AB400" i="3"/>
  <c r="AC400" i="3"/>
  <c r="AD400" i="3"/>
  <c r="AE400" i="3"/>
  <c r="AB401" i="3"/>
  <c r="AC401" i="3"/>
  <c r="AD401" i="3"/>
  <c r="AE401" i="3"/>
  <c r="AB402" i="3"/>
  <c r="AC402" i="3"/>
  <c r="AD402" i="3"/>
  <c r="AE402" i="3"/>
  <c r="AB403" i="3"/>
  <c r="AC403" i="3"/>
  <c r="AD403" i="3"/>
  <c r="AE403" i="3"/>
  <c r="AB404" i="3"/>
  <c r="AC404" i="3"/>
  <c r="AD404" i="3"/>
  <c r="AE404" i="3"/>
  <c r="AB405" i="3"/>
  <c r="AC405" i="3"/>
  <c r="AD405" i="3"/>
  <c r="AE405" i="3"/>
  <c r="AB406" i="3"/>
  <c r="AC406" i="3"/>
  <c r="AD406" i="3"/>
  <c r="AE406" i="3"/>
  <c r="AB407" i="3"/>
  <c r="AC407" i="3"/>
  <c r="AD407" i="3"/>
  <c r="AE407" i="3"/>
  <c r="AB408" i="3"/>
  <c r="AC408" i="3"/>
  <c r="AD408" i="3"/>
  <c r="AE408" i="3"/>
  <c r="AB409" i="3"/>
  <c r="AC409" i="3"/>
  <c r="AD409" i="3"/>
  <c r="AE409" i="3"/>
  <c r="AB410" i="3"/>
  <c r="AC410" i="3"/>
  <c r="AD410" i="3"/>
  <c r="AE410" i="3"/>
  <c r="AB411" i="3"/>
  <c r="AC411" i="3"/>
  <c r="AD411" i="3"/>
  <c r="AE411" i="3"/>
  <c r="AB412" i="3"/>
  <c r="AC412" i="3"/>
  <c r="AD412" i="3"/>
  <c r="AE412" i="3"/>
  <c r="AB413" i="3"/>
  <c r="AC413" i="3"/>
  <c r="AD413" i="3"/>
  <c r="AE413" i="3"/>
  <c r="AB414" i="3"/>
  <c r="AC414" i="3"/>
  <c r="AD414" i="3"/>
  <c r="AE414" i="3"/>
  <c r="AB415" i="3"/>
  <c r="AC415" i="3"/>
  <c r="AD415" i="3"/>
  <c r="AE415" i="3"/>
  <c r="AB416" i="3"/>
  <c r="AC416" i="3"/>
  <c r="AD416" i="3"/>
  <c r="AE416" i="3"/>
  <c r="AB417" i="3"/>
  <c r="AC417" i="3"/>
  <c r="AD417" i="3"/>
  <c r="AE417" i="3"/>
  <c r="AB418" i="3"/>
  <c r="AC418" i="3"/>
  <c r="AD418" i="3"/>
  <c r="AE418" i="3"/>
  <c r="AB419" i="3"/>
  <c r="AC419" i="3"/>
  <c r="AD419" i="3"/>
  <c r="AE419" i="3"/>
  <c r="AB420" i="3"/>
  <c r="AC420" i="3"/>
  <c r="AD420" i="3"/>
  <c r="AE420" i="3"/>
  <c r="AB421" i="3"/>
  <c r="AC421" i="3"/>
  <c r="AD421" i="3"/>
  <c r="AE421" i="3"/>
  <c r="AB422" i="3"/>
  <c r="AC422" i="3"/>
  <c r="AD422" i="3"/>
  <c r="AE422" i="3"/>
  <c r="AB423" i="3"/>
  <c r="AC423" i="3"/>
  <c r="AD423" i="3"/>
  <c r="AE423" i="3"/>
  <c r="AB424" i="3"/>
  <c r="AC424" i="3"/>
  <c r="AD424" i="3"/>
  <c r="AE424" i="3"/>
  <c r="AB425" i="3"/>
  <c r="AC425" i="3"/>
  <c r="AD425" i="3"/>
  <c r="AE425" i="3"/>
  <c r="AB426" i="3"/>
  <c r="AC426" i="3"/>
  <c r="AD426" i="3"/>
  <c r="AE426" i="3"/>
  <c r="AB427" i="3"/>
  <c r="AC427" i="3"/>
  <c r="AD427" i="3"/>
  <c r="AE427" i="3"/>
  <c r="AB428" i="3"/>
  <c r="AC428" i="3"/>
  <c r="AD428" i="3"/>
  <c r="AE428" i="3"/>
  <c r="AB429" i="3"/>
  <c r="AC429" i="3"/>
  <c r="AD429" i="3"/>
  <c r="AE429" i="3"/>
  <c r="AB430" i="3"/>
  <c r="AC430" i="3"/>
  <c r="AD430" i="3"/>
  <c r="AE430" i="3"/>
  <c r="AB431" i="3"/>
  <c r="AC431" i="3"/>
  <c r="AD431" i="3"/>
  <c r="AE431" i="3"/>
  <c r="AB432" i="3"/>
  <c r="AC432" i="3"/>
  <c r="AD432" i="3"/>
  <c r="AE432" i="3"/>
  <c r="AB433" i="3"/>
  <c r="AC433" i="3"/>
  <c r="AD433" i="3"/>
  <c r="AE433" i="3"/>
  <c r="AB434" i="3"/>
  <c r="AC434" i="3"/>
  <c r="AD434" i="3"/>
  <c r="AE434" i="3"/>
  <c r="AB435" i="3"/>
  <c r="AC435" i="3"/>
  <c r="AD435" i="3"/>
  <c r="AE435" i="3"/>
  <c r="AB436" i="3"/>
  <c r="AC436" i="3"/>
  <c r="AD436" i="3"/>
  <c r="AE436" i="3"/>
  <c r="AB437" i="3"/>
  <c r="AC437" i="3"/>
  <c r="AD437" i="3"/>
  <c r="AE437" i="3"/>
  <c r="AB438" i="3"/>
  <c r="AC438" i="3"/>
  <c r="AD438" i="3"/>
  <c r="AE438" i="3"/>
  <c r="AB439" i="3"/>
  <c r="AC439" i="3"/>
  <c r="AD439" i="3"/>
  <c r="AE439" i="3"/>
  <c r="AB440" i="3"/>
  <c r="AC440" i="3"/>
  <c r="AD440" i="3"/>
  <c r="AE440" i="3"/>
  <c r="AB441" i="3"/>
  <c r="AC441" i="3"/>
  <c r="AD441" i="3"/>
  <c r="AE441" i="3"/>
  <c r="AB442" i="3"/>
  <c r="AC442" i="3"/>
  <c r="AD442" i="3"/>
  <c r="AE442" i="3"/>
  <c r="AB443" i="3"/>
  <c r="AC443" i="3"/>
  <c r="AD443" i="3"/>
  <c r="AE443" i="3"/>
  <c r="AB444" i="3"/>
  <c r="AC444" i="3"/>
  <c r="AD444" i="3"/>
  <c r="AE444" i="3"/>
  <c r="AB445" i="3"/>
  <c r="AC445" i="3"/>
  <c r="AD445" i="3"/>
  <c r="AE445" i="3"/>
  <c r="AB446" i="3"/>
  <c r="AC446" i="3"/>
  <c r="AD446" i="3"/>
  <c r="AE446" i="3"/>
  <c r="AB447" i="3"/>
  <c r="AC447" i="3"/>
  <c r="AD447" i="3"/>
  <c r="AE447" i="3"/>
  <c r="AB448" i="3"/>
  <c r="AC448" i="3"/>
  <c r="AD448" i="3"/>
  <c r="AE448" i="3"/>
  <c r="AB449" i="3"/>
  <c r="AC449" i="3"/>
  <c r="AD449" i="3"/>
  <c r="AE449" i="3"/>
  <c r="AB450" i="3"/>
  <c r="AC450" i="3"/>
  <c r="AD450" i="3"/>
  <c r="AE450" i="3"/>
  <c r="AB451" i="3"/>
  <c r="AC451" i="3"/>
  <c r="AD451" i="3"/>
  <c r="AE451" i="3"/>
  <c r="AB452" i="3"/>
  <c r="AC452" i="3"/>
  <c r="AD452" i="3"/>
  <c r="AE452" i="3"/>
  <c r="AB453" i="3"/>
  <c r="AC453" i="3"/>
  <c r="AD453" i="3"/>
  <c r="AE453" i="3"/>
  <c r="AB454" i="3"/>
  <c r="AC454" i="3"/>
  <c r="AD454" i="3"/>
  <c r="AE454" i="3"/>
  <c r="AB455" i="3"/>
  <c r="AC455" i="3"/>
  <c r="AD455" i="3"/>
  <c r="AE455" i="3"/>
  <c r="AB456" i="3"/>
  <c r="AC456" i="3"/>
  <c r="AD456" i="3"/>
  <c r="AE456" i="3"/>
  <c r="AB457" i="3"/>
  <c r="AC457" i="3"/>
  <c r="AD457" i="3"/>
  <c r="AE457" i="3"/>
  <c r="AB458" i="3"/>
  <c r="AC458" i="3"/>
  <c r="AD458" i="3"/>
  <c r="AE458" i="3"/>
  <c r="AB459" i="3"/>
  <c r="AC459" i="3"/>
  <c r="AD459" i="3"/>
  <c r="AE459" i="3"/>
  <c r="AB460" i="3"/>
  <c r="AC460" i="3"/>
  <c r="AD460" i="3"/>
  <c r="AE460" i="3"/>
  <c r="AB461" i="3"/>
  <c r="AC461" i="3"/>
  <c r="AD461" i="3"/>
  <c r="AE461" i="3"/>
  <c r="AB462" i="3"/>
  <c r="AC462" i="3"/>
  <c r="AD462" i="3"/>
  <c r="AE462" i="3"/>
  <c r="AB463" i="3"/>
  <c r="AC463" i="3"/>
  <c r="AD463" i="3"/>
  <c r="AE463" i="3"/>
  <c r="AB464" i="3"/>
  <c r="AC464" i="3"/>
  <c r="AD464" i="3"/>
  <c r="AE464" i="3"/>
  <c r="AB465" i="3"/>
  <c r="AC465" i="3"/>
  <c r="AD465" i="3"/>
  <c r="AE465" i="3"/>
  <c r="AB466" i="3"/>
  <c r="AC466" i="3"/>
  <c r="AD466" i="3"/>
  <c r="AE466" i="3"/>
  <c r="AB467" i="3"/>
  <c r="AC467" i="3"/>
  <c r="AD467" i="3"/>
  <c r="AE467" i="3"/>
  <c r="AB468" i="3"/>
  <c r="AC468" i="3"/>
  <c r="AD468" i="3"/>
  <c r="AE468" i="3"/>
  <c r="AB469" i="3"/>
  <c r="AC469" i="3"/>
  <c r="AD469" i="3"/>
  <c r="AE469" i="3"/>
  <c r="AB470" i="3"/>
  <c r="AC470" i="3"/>
  <c r="AD470" i="3"/>
  <c r="AE470" i="3"/>
  <c r="AB471" i="3"/>
  <c r="AC471" i="3"/>
  <c r="AD471" i="3"/>
  <c r="AE471" i="3"/>
  <c r="AB472" i="3"/>
  <c r="AC472" i="3"/>
  <c r="AD472" i="3"/>
  <c r="AE472" i="3"/>
  <c r="AB473" i="3"/>
  <c r="AC473" i="3"/>
  <c r="AD473" i="3"/>
  <c r="AE473" i="3"/>
  <c r="AB474" i="3"/>
  <c r="AC474" i="3"/>
  <c r="AD474" i="3"/>
  <c r="AE474" i="3"/>
  <c r="AB475" i="3"/>
  <c r="AC475" i="3"/>
  <c r="AD475" i="3"/>
  <c r="AE475" i="3"/>
  <c r="AB476" i="3"/>
  <c r="AC476" i="3"/>
  <c r="AD476" i="3"/>
  <c r="AE476" i="3"/>
  <c r="AB477" i="3"/>
  <c r="AC477" i="3"/>
  <c r="AD477" i="3"/>
  <c r="AE477" i="3"/>
  <c r="AB478" i="3"/>
  <c r="AC478" i="3"/>
  <c r="AD478" i="3"/>
  <c r="AE478" i="3"/>
  <c r="AB479" i="3"/>
  <c r="AC479" i="3"/>
  <c r="AD479" i="3"/>
  <c r="AE479" i="3"/>
  <c r="AB480" i="3"/>
  <c r="AC480" i="3"/>
  <c r="AD480" i="3"/>
  <c r="AE480" i="3"/>
  <c r="AB481" i="3"/>
  <c r="AC481" i="3"/>
  <c r="AD481" i="3"/>
  <c r="AE481" i="3"/>
  <c r="AB482" i="3"/>
  <c r="AC482" i="3"/>
  <c r="AD482" i="3"/>
  <c r="AE482" i="3"/>
  <c r="AB483" i="3"/>
  <c r="AC483" i="3"/>
  <c r="AD483" i="3"/>
  <c r="AE483" i="3"/>
  <c r="AB484" i="3"/>
  <c r="AC484" i="3"/>
  <c r="AD484" i="3"/>
  <c r="AE484" i="3"/>
  <c r="AB485" i="3"/>
  <c r="AC485" i="3"/>
  <c r="AD485" i="3"/>
  <c r="AE485" i="3"/>
  <c r="AB486" i="3"/>
  <c r="AC486" i="3"/>
  <c r="AD486" i="3"/>
  <c r="AE486" i="3"/>
  <c r="AB487" i="3"/>
  <c r="AC487" i="3"/>
  <c r="AD487" i="3"/>
  <c r="AE487" i="3"/>
  <c r="AB488" i="3"/>
  <c r="AC488" i="3"/>
  <c r="AD488" i="3"/>
  <c r="AE488" i="3"/>
  <c r="AB489" i="3"/>
  <c r="AC489" i="3"/>
  <c r="AD489" i="3"/>
  <c r="AE489" i="3"/>
  <c r="AB490" i="3"/>
  <c r="AC490" i="3"/>
  <c r="AD490" i="3"/>
  <c r="AE490" i="3"/>
  <c r="AB491" i="3"/>
  <c r="AC491" i="3"/>
  <c r="AD491" i="3"/>
  <c r="AE491" i="3"/>
  <c r="AB492" i="3"/>
  <c r="AC492" i="3"/>
  <c r="AD492" i="3"/>
  <c r="AE492" i="3"/>
  <c r="AB493" i="3"/>
  <c r="AC493" i="3"/>
  <c r="AD493" i="3"/>
  <c r="AE493" i="3"/>
  <c r="AB494" i="3"/>
  <c r="AC494" i="3"/>
  <c r="AD494" i="3"/>
  <c r="AE494" i="3"/>
  <c r="AB495" i="3"/>
  <c r="AC495" i="3"/>
  <c r="AD495" i="3"/>
  <c r="AE495" i="3"/>
  <c r="AB496" i="3"/>
  <c r="AC496" i="3"/>
  <c r="AD496" i="3"/>
  <c r="AE496" i="3"/>
  <c r="AB497" i="3"/>
  <c r="AC497" i="3"/>
  <c r="AD497" i="3"/>
  <c r="AE497" i="3"/>
  <c r="AB498" i="3"/>
  <c r="AC498" i="3"/>
  <c r="AD498" i="3"/>
  <c r="AE498" i="3"/>
  <c r="AB499" i="3"/>
  <c r="AC499" i="3"/>
  <c r="AD499" i="3"/>
  <c r="AE499" i="3"/>
  <c r="AB500" i="3"/>
  <c r="AC500" i="3"/>
  <c r="AD500" i="3"/>
  <c r="AE500" i="3"/>
  <c r="AB501" i="3"/>
  <c r="AC501" i="3"/>
  <c r="AD501" i="3"/>
  <c r="AE501" i="3"/>
  <c r="AB502" i="3"/>
  <c r="AC502" i="3"/>
  <c r="AD502" i="3"/>
  <c r="AE502" i="3"/>
  <c r="AB503" i="3"/>
  <c r="AC503" i="3"/>
  <c r="AD503" i="3"/>
  <c r="AE503" i="3"/>
  <c r="AB504" i="3"/>
  <c r="AC504" i="3"/>
  <c r="AD504" i="3"/>
  <c r="AE504" i="3"/>
  <c r="AB505" i="3"/>
  <c r="AC505" i="3"/>
  <c r="AD505" i="3"/>
  <c r="AE505" i="3"/>
  <c r="AB506" i="3"/>
  <c r="AC506" i="3"/>
  <c r="AD506" i="3"/>
  <c r="AE506" i="3"/>
  <c r="AB507" i="3"/>
  <c r="AC507" i="3"/>
  <c r="AD507" i="3"/>
  <c r="AE507" i="3"/>
  <c r="AB508" i="3"/>
  <c r="AC508" i="3"/>
  <c r="AD508" i="3"/>
  <c r="AE508" i="3"/>
  <c r="AB509" i="3"/>
  <c r="AC509" i="3"/>
  <c r="AD509" i="3"/>
  <c r="AE509" i="3"/>
  <c r="AB510" i="3"/>
  <c r="AC510" i="3"/>
  <c r="AD510" i="3"/>
  <c r="AE510" i="3"/>
  <c r="AB511" i="3"/>
  <c r="AC511" i="3"/>
  <c r="AD511" i="3"/>
  <c r="AE511" i="3"/>
  <c r="AB512" i="3"/>
  <c r="AC512" i="3"/>
  <c r="AD512" i="3"/>
  <c r="AE512" i="3"/>
  <c r="AB513" i="3"/>
  <c r="AC513" i="3"/>
  <c r="AD513" i="3"/>
  <c r="AE513" i="3"/>
  <c r="AB514" i="3"/>
  <c r="AC514" i="3"/>
  <c r="AD514" i="3"/>
  <c r="AE514" i="3"/>
  <c r="AB515" i="3"/>
  <c r="AC515" i="3"/>
  <c r="AD515" i="3"/>
  <c r="AE515" i="3"/>
  <c r="AB516" i="3"/>
  <c r="AC516" i="3"/>
  <c r="AD516" i="3"/>
  <c r="AE516" i="3"/>
  <c r="AB517" i="3"/>
  <c r="AC517" i="3"/>
  <c r="AD517" i="3"/>
  <c r="AE517" i="3"/>
  <c r="AB518" i="3"/>
  <c r="AC518" i="3"/>
  <c r="AD518" i="3"/>
  <c r="AE518" i="3"/>
  <c r="AB519" i="3"/>
  <c r="AC519" i="3"/>
  <c r="AD519" i="3"/>
  <c r="AE519" i="3"/>
  <c r="AB520" i="3"/>
  <c r="AC520" i="3"/>
  <c r="AD520" i="3"/>
  <c r="AE520" i="3"/>
  <c r="AB521" i="3"/>
  <c r="AC521" i="3"/>
  <c r="AD521" i="3"/>
  <c r="AE521" i="3"/>
  <c r="AB522" i="3"/>
  <c r="AC522" i="3"/>
  <c r="AD522" i="3"/>
  <c r="AE522" i="3"/>
  <c r="AB523" i="3"/>
  <c r="AC523" i="3"/>
  <c r="AD523" i="3"/>
  <c r="AE523" i="3"/>
  <c r="AB524" i="3"/>
  <c r="AC524" i="3"/>
  <c r="AD524" i="3"/>
  <c r="AE524" i="3"/>
  <c r="AB525" i="3"/>
  <c r="AC525" i="3"/>
  <c r="AD525" i="3"/>
  <c r="AE525" i="3"/>
  <c r="AB526" i="3"/>
  <c r="AC526" i="3"/>
  <c r="AD526" i="3"/>
  <c r="AE526" i="3"/>
  <c r="AB527" i="3"/>
  <c r="AC527" i="3"/>
  <c r="AD527" i="3"/>
  <c r="AE527" i="3"/>
  <c r="AB528" i="3"/>
  <c r="AC528" i="3"/>
  <c r="AD528" i="3"/>
  <c r="AE528" i="3"/>
  <c r="AB529" i="3"/>
  <c r="AC529" i="3"/>
  <c r="AD529" i="3"/>
  <c r="AE529" i="3"/>
  <c r="AB530" i="3"/>
  <c r="AC530" i="3"/>
  <c r="AD530" i="3"/>
  <c r="AE530" i="3"/>
  <c r="AB531" i="3"/>
  <c r="AC531" i="3"/>
  <c r="AD531" i="3"/>
  <c r="AE531" i="3"/>
  <c r="AB532" i="3"/>
  <c r="AC532" i="3"/>
  <c r="AD532" i="3"/>
  <c r="AE532" i="3"/>
  <c r="AB533" i="3"/>
  <c r="AC533" i="3"/>
  <c r="AD533" i="3"/>
  <c r="AE533" i="3"/>
  <c r="AB534" i="3"/>
  <c r="AC534" i="3"/>
  <c r="AD534" i="3"/>
  <c r="AE534" i="3"/>
  <c r="AB535" i="3"/>
  <c r="AC535" i="3"/>
  <c r="AD535" i="3"/>
  <c r="AE535" i="3"/>
  <c r="AB536" i="3"/>
  <c r="AC536" i="3"/>
  <c r="AD536" i="3"/>
  <c r="AE536" i="3"/>
  <c r="AB537" i="3"/>
  <c r="AC537" i="3"/>
  <c r="AD537" i="3"/>
  <c r="AE537" i="3"/>
  <c r="AB538" i="3"/>
  <c r="AC538" i="3"/>
  <c r="AD538" i="3"/>
  <c r="AE538" i="3"/>
  <c r="AB539" i="3"/>
  <c r="AC539" i="3"/>
  <c r="AD539" i="3"/>
  <c r="AE539" i="3"/>
  <c r="AB540" i="3"/>
  <c r="AC540" i="3"/>
  <c r="AD540" i="3"/>
  <c r="AE540" i="3"/>
  <c r="AB541" i="3"/>
  <c r="AC541" i="3"/>
  <c r="AD541" i="3"/>
  <c r="AE541" i="3"/>
  <c r="AB542" i="3"/>
  <c r="AC542" i="3"/>
  <c r="AD542" i="3"/>
  <c r="AE542" i="3"/>
  <c r="AB543" i="3"/>
  <c r="AC543" i="3"/>
  <c r="AD543" i="3"/>
  <c r="AE543" i="3"/>
  <c r="AB544" i="3"/>
  <c r="AC544" i="3"/>
  <c r="AD544" i="3"/>
  <c r="AE544" i="3"/>
  <c r="AB545" i="3"/>
  <c r="AC545" i="3"/>
  <c r="AD545" i="3"/>
  <c r="AE545" i="3"/>
  <c r="AB546" i="3"/>
  <c r="AC546" i="3"/>
  <c r="AD546" i="3"/>
  <c r="AE546" i="3"/>
  <c r="AB547" i="3"/>
  <c r="AC547" i="3"/>
  <c r="AD547" i="3"/>
  <c r="AE547" i="3"/>
  <c r="AB548" i="3"/>
  <c r="AC548" i="3"/>
  <c r="AD548" i="3"/>
  <c r="AE548" i="3"/>
  <c r="AB549" i="3"/>
  <c r="AC549" i="3"/>
  <c r="AD549" i="3"/>
  <c r="AE549" i="3"/>
  <c r="AB550" i="3"/>
  <c r="AC550" i="3"/>
  <c r="AD550" i="3"/>
  <c r="AE550" i="3"/>
  <c r="AB551" i="3"/>
  <c r="AC551" i="3"/>
  <c r="AD551" i="3"/>
  <c r="AE551" i="3"/>
  <c r="AB552" i="3"/>
  <c r="AC552" i="3"/>
  <c r="AD552" i="3"/>
  <c r="AE552" i="3"/>
  <c r="AB553" i="3"/>
  <c r="AC553" i="3"/>
  <c r="AD553" i="3"/>
  <c r="AE553" i="3"/>
  <c r="AB554" i="3"/>
  <c r="AC554" i="3"/>
  <c r="AD554" i="3"/>
  <c r="AE554" i="3"/>
  <c r="AB555" i="3"/>
  <c r="AC555" i="3"/>
  <c r="AD555" i="3"/>
  <c r="AE555" i="3"/>
  <c r="AB556" i="3"/>
  <c r="AC556" i="3"/>
  <c r="AD556" i="3"/>
  <c r="AE556" i="3"/>
  <c r="AB557" i="3"/>
  <c r="AC557" i="3"/>
  <c r="AD557" i="3"/>
  <c r="AE557" i="3"/>
  <c r="AB558" i="3"/>
  <c r="AC558" i="3"/>
  <c r="AD558" i="3"/>
  <c r="AE558" i="3"/>
  <c r="AB559" i="3"/>
  <c r="AC559" i="3"/>
  <c r="AD559" i="3"/>
  <c r="AE559" i="3"/>
  <c r="AB560" i="3"/>
  <c r="AC560" i="3"/>
  <c r="AD560" i="3"/>
  <c r="AE560" i="3"/>
  <c r="AB561" i="3"/>
  <c r="AC561" i="3"/>
  <c r="AD561" i="3"/>
  <c r="AE561" i="3"/>
  <c r="AB562" i="3"/>
  <c r="AC562" i="3"/>
  <c r="AD562" i="3"/>
  <c r="AE562" i="3"/>
  <c r="AB563" i="3"/>
  <c r="AC563" i="3"/>
  <c r="AD563" i="3"/>
  <c r="AE563" i="3"/>
  <c r="AB564" i="3"/>
  <c r="AC564" i="3"/>
  <c r="AD564" i="3"/>
  <c r="AE564" i="3"/>
  <c r="AB565" i="3"/>
  <c r="AC565" i="3"/>
  <c r="AD565" i="3"/>
  <c r="AE565" i="3"/>
  <c r="AB566" i="3"/>
  <c r="AC566" i="3"/>
  <c r="AD566" i="3"/>
  <c r="AE566" i="3"/>
  <c r="AB567" i="3"/>
  <c r="AC567" i="3"/>
  <c r="AD567" i="3"/>
  <c r="AE567" i="3"/>
  <c r="AB568" i="3"/>
  <c r="AC568" i="3"/>
  <c r="AD568" i="3"/>
  <c r="AE568" i="3"/>
  <c r="AB569" i="3"/>
  <c r="AC569" i="3"/>
  <c r="AD569" i="3"/>
  <c r="AE569" i="3"/>
  <c r="AB570" i="3"/>
  <c r="AC570" i="3"/>
  <c r="AD570" i="3"/>
  <c r="AE570" i="3"/>
  <c r="AB571" i="3"/>
  <c r="AC571" i="3"/>
  <c r="AD571" i="3"/>
  <c r="AE571" i="3"/>
  <c r="AB572" i="3"/>
  <c r="AC572" i="3"/>
  <c r="AD572" i="3"/>
  <c r="AE572" i="3"/>
  <c r="AB573" i="3"/>
  <c r="AC573" i="3"/>
  <c r="AD573" i="3"/>
  <c r="AE573" i="3"/>
  <c r="AB574" i="3"/>
  <c r="AC574" i="3"/>
  <c r="AD574" i="3"/>
  <c r="AE574" i="3"/>
  <c r="AB575" i="3"/>
  <c r="AC575" i="3"/>
  <c r="AD575" i="3"/>
  <c r="AE575" i="3"/>
  <c r="AB576" i="3"/>
  <c r="AC576" i="3"/>
  <c r="AD576" i="3"/>
  <c r="AE576" i="3"/>
  <c r="AB577" i="3"/>
  <c r="AC577" i="3"/>
  <c r="AD577" i="3"/>
  <c r="AE577" i="3"/>
  <c r="AB578" i="3"/>
  <c r="AC578" i="3"/>
  <c r="AD578" i="3"/>
  <c r="AE578" i="3"/>
  <c r="AB579" i="3"/>
  <c r="AC579" i="3"/>
  <c r="AD579" i="3"/>
  <c r="AE579" i="3"/>
  <c r="AB580" i="3"/>
  <c r="AC580" i="3"/>
  <c r="AD580" i="3"/>
  <c r="AE580" i="3"/>
  <c r="AB581" i="3"/>
  <c r="AC581" i="3"/>
  <c r="AD581" i="3"/>
  <c r="AE581" i="3"/>
  <c r="AB582" i="3"/>
  <c r="AC582" i="3"/>
  <c r="AD582" i="3"/>
  <c r="AE582" i="3"/>
  <c r="AB583" i="3"/>
  <c r="AC583" i="3"/>
  <c r="AD583" i="3"/>
  <c r="AE583" i="3"/>
  <c r="AB584" i="3"/>
  <c r="AC584" i="3"/>
  <c r="AD584" i="3"/>
  <c r="AE584" i="3"/>
  <c r="AB585" i="3"/>
  <c r="AC585" i="3"/>
  <c r="AD585" i="3"/>
  <c r="AE585" i="3"/>
  <c r="AB586" i="3"/>
  <c r="AC586" i="3"/>
  <c r="AD586" i="3"/>
  <c r="AE586" i="3"/>
  <c r="AB587" i="3"/>
  <c r="AC587" i="3"/>
  <c r="AD587" i="3"/>
  <c r="AE587" i="3"/>
  <c r="AB588" i="3"/>
  <c r="AC588" i="3"/>
  <c r="AD588" i="3"/>
  <c r="AE588" i="3"/>
  <c r="AB589" i="3"/>
  <c r="AC589" i="3"/>
  <c r="AD589" i="3"/>
  <c r="AE589" i="3"/>
  <c r="AB590" i="3"/>
  <c r="AC590" i="3"/>
  <c r="AD590" i="3"/>
  <c r="AE590" i="3"/>
  <c r="AB591" i="3"/>
  <c r="AC591" i="3"/>
  <c r="AD591" i="3"/>
  <c r="AE591" i="3"/>
  <c r="AB592" i="3"/>
  <c r="AC592" i="3"/>
  <c r="AD592" i="3"/>
  <c r="AE592" i="3"/>
  <c r="AB593" i="3"/>
  <c r="AC593" i="3"/>
  <c r="AD593" i="3"/>
  <c r="AE593" i="3"/>
  <c r="AB594" i="3"/>
  <c r="AC594" i="3"/>
  <c r="AD594" i="3"/>
  <c r="AE594" i="3"/>
  <c r="AB595" i="3"/>
  <c r="AC595" i="3"/>
  <c r="AD595" i="3"/>
  <c r="AE595" i="3"/>
  <c r="AB596" i="3"/>
  <c r="AC596" i="3"/>
  <c r="AD596" i="3"/>
  <c r="AE596" i="3"/>
  <c r="AB597" i="3"/>
  <c r="AC597" i="3"/>
  <c r="AD597" i="3"/>
  <c r="AE597" i="3"/>
  <c r="AB598" i="3"/>
  <c r="AC598" i="3"/>
  <c r="AD598" i="3"/>
  <c r="AE598" i="3"/>
  <c r="AB599" i="3"/>
  <c r="AC599" i="3"/>
  <c r="AD599" i="3"/>
  <c r="AE599" i="3"/>
  <c r="AB600" i="3"/>
  <c r="AC600" i="3"/>
  <c r="AD600" i="3"/>
  <c r="AE600" i="3"/>
  <c r="AB601" i="3"/>
  <c r="AC601" i="3"/>
  <c r="AD601" i="3"/>
  <c r="AE601" i="3"/>
  <c r="AB602" i="3"/>
  <c r="AC602" i="3"/>
  <c r="AD602" i="3"/>
  <c r="AE602" i="3"/>
  <c r="AB603" i="3"/>
  <c r="AC603" i="3"/>
  <c r="AD603" i="3"/>
  <c r="AE603" i="3"/>
  <c r="AB604" i="3"/>
  <c r="AC604" i="3"/>
  <c r="AD604" i="3"/>
  <c r="AE604" i="3"/>
  <c r="AB605" i="3"/>
  <c r="AC605" i="3"/>
  <c r="AD605" i="3"/>
  <c r="AE605" i="3"/>
  <c r="AB606" i="3"/>
  <c r="AC606" i="3"/>
  <c r="AD606" i="3"/>
  <c r="AE606" i="3"/>
  <c r="AB607" i="3"/>
  <c r="AC607" i="3"/>
  <c r="AD607" i="3"/>
  <c r="AE607" i="3"/>
  <c r="AB608" i="3"/>
  <c r="AC608" i="3"/>
  <c r="AD608" i="3"/>
  <c r="AE608" i="3"/>
  <c r="AB609" i="3"/>
  <c r="AC609" i="3"/>
  <c r="AD609" i="3"/>
  <c r="AE609" i="3"/>
  <c r="AB610" i="3"/>
  <c r="AC610" i="3"/>
  <c r="AD610" i="3"/>
  <c r="AE610" i="3"/>
  <c r="AB611" i="3"/>
  <c r="AC611" i="3"/>
  <c r="AD611" i="3"/>
  <c r="AE611" i="3"/>
  <c r="AB612" i="3"/>
  <c r="AC612" i="3"/>
  <c r="AD612" i="3"/>
  <c r="AE612" i="3"/>
  <c r="AB613" i="3"/>
  <c r="AC613" i="3"/>
  <c r="AD613" i="3"/>
  <c r="AE613" i="3"/>
  <c r="AB614" i="3"/>
  <c r="AC614" i="3"/>
  <c r="AD614" i="3"/>
  <c r="AE614" i="3"/>
  <c r="AB615" i="3"/>
  <c r="AC615" i="3"/>
  <c r="AD615" i="3"/>
  <c r="AE615" i="3"/>
  <c r="AB616" i="3"/>
  <c r="AC616" i="3"/>
  <c r="AD616" i="3"/>
  <c r="AE616" i="3"/>
  <c r="AB617" i="3"/>
  <c r="AC617" i="3"/>
  <c r="AD617" i="3"/>
  <c r="AE617" i="3"/>
  <c r="AB618" i="3"/>
  <c r="AC618" i="3"/>
  <c r="AD618" i="3"/>
  <c r="AE618" i="3"/>
  <c r="AB619" i="3"/>
  <c r="AC619" i="3"/>
  <c r="AD619" i="3"/>
  <c r="AE619" i="3"/>
  <c r="AB620" i="3"/>
  <c r="AC620" i="3"/>
  <c r="AD620" i="3"/>
  <c r="AE620" i="3"/>
  <c r="AB621" i="3"/>
  <c r="AC621" i="3"/>
  <c r="AD621" i="3"/>
  <c r="AE621" i="3"/>
  <c r="AB622" i="3"/>
  <c r="AC622" i="3"/>
  <c r="AD622" i="3"/>
  <c r="AE622" i="3"/>
  <c r="AB623" i="3"/>
  <c r="AC623" i="3"/>
  <c r="AD623" i="3"/>
  <c r="AE623" i="3"/>
  <c r="AB624" i="3"/>
  <c r="AC624" i="3"/>
  <c r="AD624" i="3"/>
  <c r="AE624" i="3"/>
  <c r="AB625" i="3"/>
  <c r="AC625" i="3"/>
  <c r="AD625" i="3"/>
  <c r="AE625" i="3"/>
  <c r="AB626" i="3"/>
  <c r="AC626" i="3"/>
  <c r="AD626" i="3"/>
  <c r="AE626" i="3"/>
  <c r="AB627" i="3"/>
  <c r="AC627" i="3"/>
  <c r="AD627" i="3"/>
  <c r="AE627" i="3"/>
  <c r="AB628" i="3"/>
  <c r="AC628" i="3"/>
  <c r="AD628" i="3"/>
  <c r="AE628" i="3"/>
  <c r="AB629" i="3"/>
  <c r="AC629" i="3"/>
  <c r="AD629" i="3"/>
  <c r="AE629" i="3"/>
  <c r="AB630" i="3"/>
  <c r="AC630" i="3"/>
  <c r="AD630" i="3"/>
  <c r="AE630" i="3"/>
  <c r="AB631" i="3"/>
  <c r="AC631" i="3"/>
  <c r="AD631" i="3"/>
  <c r="AE631" i="3"/>
  <c r="AB632" i="3"/>
  <c r="AC632" i="3"/>
  <c r="AD632" i="3"/>
  <c r="AE632" i="3"/>
  <c r="AB633" i="3"/>
  <c r="AC633" i="3"/>
  <c r="AD633" i="3"/>
  <c r="AE633" i="3"/>
  <c r="AB634" i="3"/>
  <c r="AC634" i="3"/>
  <c r="AD634" i="3"/>
  <c r="AE634" i="3"/>
  <c r="AB635" i="3"/>
  <c r="AC635" i="3"/>
  <c r="AD635" i="3"/>
  <c r="AE635" i="3"/>
  <c r="AB636" i="3"/>
  <c r="AC636" i="3"/>
  <c r="AD636" i="3"/>
  <c r="AE636" i="3"/>
  <c r="AB637" i="3"/>
  <c r="AC637" i="3"/>
  <c r="AD637" i="3"/>
  <c r="AE637" i="3"/>
  <c r="AB638" i="3"/>
  <c r="AC638" i="3"/>
  <c r="AD638" i="3"/>
  <c r="AE638" i="3"/>
  <c r="AB639" i="3"/>
  <c r="AC639" i="3"/>
  <c r="AD639" i="3"/>
  <c r="AE639" i="3"/>
  <c r="AB640" i="3"/>
  <c r="AC640" i="3"/>
  <c r="AD640" i="3"/>
  <c r="AE640" i="3"/>
  <c r="AB641" i="3"/>
  <c r="AC641" i="3"/>
  <c r="AD641" i="3"/>
  <c r="AE641" i="3"/>
  <c r="AB642" i="3"/>
  <c r="AC642" i="3"/>
  <c r="AD642" i="3"/>
  <c r="AE642" i="3"/>
  <c r="AB643" i="3"/>
  <c r="AC643" i="3"/>
  <c r="AD643" i="3"/>
  <c r="AE643" i="3"/>
  <c r="AB644" i="3"/>
  <c r="AC644" i="3"/>
  <c r="AD644" i="3"/>
  <c r="AE644" i="3"/>
  <c r="AB645" i="3"/>
  <c r="AC645" i="3"/>
  <c r="AD645" i="3"/>
  <c r="AE645" i="3"/>
  <c r="AB646" i="3"/>
  <c r="AC646" i="3"/>
  <c r="AD646" i="3"/>
  <c r="AE646" i="3"/>
  <c r="AB647" i="3"/>
  <c r="AC647" i="3"/>
  <c r="AD647" i="3"/>
  <c r="AE647" i="3"/>
  <c r="AB648" i="3"/>
  <c r="AC648" i="3"/>
  <c r="AD648" i="3"/>
  <c r="AE648" i="3"/>
  <c r="AB649" i="3"/>
  <c r="AC649" i="3"/>
  <c r="AD649" i="3"/>
  <c r="AE649" i="3"/>
  <c r="AB650" i="3"/>
  <c r="AC650" i="3"/>
  <c r="AD650" i="3"/>
  <c r="AE650" i="3"/>
  <c r="AB651" i="3"/>
  <c r="AC651" i="3"/>
  <c r="AD651" i="3"/>
  <c r="AE651" i="3"/>
  <c r="AB652" i="3"/>
  <c r="AC652" i="3"/>
  <c r="AD652" i="3"/>
  <c r="AE652" i="3"/>
  <c r="AB653" i="3"/>
  <c r="AC653" i="3"/>
  <c r="AD653" i="3"/>
  <c r="AE653" i="3"/>
  <c r="AB654" i="3"/>
  <c r="AC654" i="3"/>
  <c r="AD654" i="3"/>
  <c r="AE654" i="3"/>
  <c r="AB655" i="3"/>
  <c r="AC655" i="3"/>
  <c r="AD655" i="3"/>
  <c r="AE655" i="3"/>
  <c r="AB656" i="3"/>
  <c r="AC656" i="3"/>
  <c r="AD656" i="3"/>
  <c r="AE656" i="3"/>
  <c r="AB657" i="3"/>
  <c r="AC657" i="3"/>
  <c r="AD657" i="3"/>
  <c r="AE657" i="3"/>
  <c r="AB658" i="3"/>
  <c r="AC658" i="3"/>
  <c r="AD658" i="3"/>
  <c r="AE658" i="3"/>
  <c r="AB659" i="3"/>
  <c r="AC659" i="3"/>
  <c r="AD659" i="3"/>
  <c r="AE659" i="3"/>
  <c r="AB660" i="3"/>
  <c r="AC660" i="3"/>
  <c r="AD660" i="3"/>
  <c r="AE660" i="3"/>
  <c r="AB661" i="3"/>
  <c r="AC661" i="3"/>
  <c r="AD661" i="3"/>
  <c r="AE661" i="3"/>
  <c r="AB662" i="3"/>
  <c r="AC662" i="3"/>
  <c r="AD662" i="3"/>
  <c r="AE662" i="3"/>
  <c r="AB663" i="3"/>
  <c r="AC663" i="3"/>
  <c r="AD663" i="3"/>
  <c r="AE663" i="3"/>
  <c r="AB664" i="3"/>
  <c r="AC664" i="3"/>
  <c r="AD664" i="3"/>
  <c r="AE664" i="3"/>
  <c r="AB665" i="3"/>
  <c r="AC665" i="3"/>
  <c r="AD665" i="3"/>
  <c r="AE665" i="3"/>
  <c r="AB666" i="3"/>
  <c r="AC666" i="3"/>
  <c r="AD666" i="3"/>
  <c r="AE666" i="3"/>
  <c r="AB667" i="3"/>
  <c r="AC667" i="3"/>
  <c r="AD667" i="3"/>
  <c r="AE667" i="3"/>
  <c r="AB668" i="3"/>
  <c r="AC668" i="3"/>
  <c r="AD668" i="3"/>
  <c r="AE668" i="3"/>
  <c r="AB669" i="3"/>
  <c r="AC669" i="3"/>
  <c r="AD669" i="3"/>
  <c r="AE669" i="3"/>
  <c r="AB670" i="3"/>
  <c r="AC670" i="3"/>
  <c r="AD670" i="3"/>
  <c r="AE670" i="3"/>
  <c r="AB671" i="3"/>
  <c r="AC671" i="3"/>
  <c r="AD671" i="3"/>
  <c r="AE671" i="3"/>
  <c r="AB672" i="3"/>
  <c r="AC672" i="3"/>
  <c r="AD672" i="3"/>
  <c r="AE672" i="3"/>
  <c r="AB673" i="3"/>
  <c r="AC673" i="3"/>
  <c r="AD673" i="3"/>
  <c r="AE673" i="3"/>
  <c r="AB674" i="3"/>
  <c r="AC674" i="3"/>
  <c r="AD674" i="3"/>
  <c r="AE674" i="3"/>
  <c r="AB675" i="3"/>
  <c r="AC675" i="3"/>
  <c r="AD675" i="3"/>
  <c r="AE675" i="3"/>
  <c r="AB676" i="3"/>
  <c r="AC676" i="3"/>
  <c r="AD676" i="3"/>
  <c r="AE676" i="3"/>
  <c r="AB677" i="3"/>
  <c r="AC677" i="3"/>
  <c r="AD677" i="3"/>
  <c r="AE677" i="3"/>
  <c r="AB678" i="3"/>
  <c r="AC678" i="3"/>
  <c r="AD678" i="3"/>
  <c r="AE678" i="3"/>
  <c r="AB679" i="3"/>
  <c r="AC679" i="3"/>
  <c r="AD679" i="3"/>
  <c r="AE679" i="3"/>
  <c r="AB680" i="3"/>
  <c r="AC680" i="3"/>
  <c r="AD680" i="3"/>
  <c r="AE680" i="3"/>
  <c r="AB681" i="3"/>
  <c r="AC681" i="3"/>
  <c r="AD681" i="3"/>
  <c r="AE681" i="3"/>
  <c r="AB682" i="3"/>
  <c r="AC682" i="3"/>
  <c r="AD682" i="3"/>
  <c r="AE682" i="3"/>
  <c r="AB683" i="3"/>
  <c r="AC683" i="3"/>
  <c r="AD683" i="3"/>
  <c r="AE683" i="3"/>
  <c r="AB684" i="3"/>
  <c r="AC684" i="3"/>
  <c r="AD684" i="3"/>
  <c r="AE684" i="3"/>
  <c r="AB685" i="3"/>
  <c r="AC685" i="3"/>
  <c r="AD685" i="3"/>
  <c r="AE685" i="3"/>
  <c r="AB686" i="3"/>
  <c r="AC686" i="3"/>
  <c r="AD686" i="3"/>
  <c r="AE686" i="3"/>
  <c r="AB687" i="3"/>
  <c r="AC687" i="3"/>
  <c r="AD687" i="3"/>
  <c r="AE687" i="3"/>
  <c r="AB688" i="3"/>
  <c r="AC688" i="3"/>
  <c r="AD688" i="3"/>
  <c r="AE688" i="3"/>
  <c r="AB689" i="3"/>
  <c r="AC689" i="3"/>
  <c r="AD689" i="3"/>
  <c r="AE689" i="3"/>
  <c r="AB690" i="3"/>
  <c r="AC690" i="3"/>
  <c r="AD690" i="3"/>
  <c r="AE690" i="3"/>
  <c r="AB691" i="3"/>
  <c r="AC691" i="3"/>
  <c r="AD691" i="3"/>
  <c r="AE691" i="3"/>
  <c r="AB692" i="3"/>
  <c r="AC692" i="3"/>
  <c r="AD692" i="3"/>
  <c r="AE692" i="3"/>
  <c r="AB693" i="3"/>
  <c r="AC693" i="3"/>
  <c r="AD693" i="3"/>
  <c r="AE693" i="3"/>
  <c r="AB694" i="3"/>
  <c r="AC694" i="3"/>
  <c r="AD694" i="3"/>
  <c r="AE694" i="3"/>
  <c r="AB695" i="3"/>
  <c r="AC695" i="3"/>
  <c r="AD695" i="3"/>
  <c r="AE695" i="3"/>
  <c r="AB696" i="3"/>
  <c r="AC696" i="3"/>
  <c r="AD696" i="3"/>
  <c r="AE696" i="3"/>
  <c r="AB697" i="3"/>
  <c r="AC697" i="3"/>
  <c r="AD697" i="3"/>
  <c r="AE697" i="3"/>
  <c r="AB698" i="3"/>
  <c r="AC698" i="3"/>
  <c r="AD698" i="3"/>
  <c r="AE698" i="3"/>
  <c r="AB699" i="3"/>
  <c r="AC699" i="3"/>
  <c r="AD699" i="3"/>
  <c r="AE699" i="3"/>
  <c r="AB700" i="3"/>
  <c r="AC700" i="3"/>
  <c r="AD700" i="3"/>
  <c r="AE700" i="3"/>
  <c r="AB701" i="3"/>
  <c r="AC701" i="3"/>
  <c r="AD701" i="3"/>
  <c r="AE701" i="3"/>
  <c r="AB702" i="3"/>
  <c r="AC702" i="3"/>
  <c r="AD702" i="3"/>
  <c r="AE702" i="3"/>
  <c r="AB703" i="3"/>
  <c r="AC703" i="3"/>
  <c r="AD703" i="3"/>
  <c r="AE703" i="3"/>
  <c r="AB704" i="3"/>
  <c r="AC704" i="3"/>
  <c r="AD704" i="3"/>
  <c r="AE704" i="3"/>
  <c r="AB705" i="3"/>
  <c r="AC705" i="3"/>
  <c r="AD705" i="3"/>
  <c r="AE705" i="3"/>
  <c r="AB706" i="3"/>
  <c r="AC706" i="3"/>
  <c r="AD706" i="3"/>
  <c r="AE706" i="3"/>
  <c r="AB707" i="3"/>
  <c r="AC707" i="3"/>
  <c r="AD707" i="3"/>
  <c r="AE707" i="3"/>
  <c r="AB708" i="3"/>
  <c r="AC708" i="3"/>
  <c r="AD708" i="3"/>
  <c r="AE708" i="3"/>
  <c r="AB709" i="3"/>
  <c r="AC709" i="3"/>
  <c r="AD709" i="3"/>
  <c r="AE709" i="3"/>
  <c r="AB710" i="3"/>
  <c r="AC710" i="3"/>
  <c r="AD710" i="3"/>
  <c r="AE710" i="3"/>
  <c r="AB711" i="3"/>
  <c r="AC711" i="3"/>
  <c r="AD711" i="3"/>
  <c r="AE711" i="3"/>
  <c r="AB712" i="3"/>
  <c r="AC712" i="3"/>
  <c r="AD712" i="3"/>
  <c r="AE712" i="3"/>
  <c r="AB713" i="3"/>
  <c r="AC713" i="3"/>
  <c r="AD713" i="3"/>
  <c r="AE713" i="3"/>
  <c r="AB714" i="3"/>
  <c r="AC714" i="3"/>
  <c r="AD714" i="3"/>
  <c r="AE714" i="3"/>
  <c r="AB715" i="3"/>
  <c r="AC715" i="3"/>
  <c r="AD715" i="3"/>
  <c r="AE715" i="3"/>
  <c r="AB716" i="3"/>
  <c r="AC716" i="3"/>
  <c r="AD716" i="3"/>
  <c r="AE716" i="3"/>
  <c r="AB717" i="3"/>
  <c r="AC717" i="3"/>
  <c r="AD717" i="3"/>
  <c r="AE717" i="3"/>
  <c r="AB718" i="3"/>
  <c r="AC718" i="3"/>
  <c r="AD718" i="3"/>
  <c r="AE718" i="3"/>
  <c r="AB719" i="3"/>
  <c r="AC719" i="3"/>
  <c r="AD719" i="3"/>
  <c r="AE719" i="3"/>
  <c r="AB720" i="3"/>
  <c r="AC720" i="3"/>
  <c r="AD720" i="3"/>
  <c r="AE720" i="3"/>
  <c r="AB721" i="3"/>
  <c r="AC721" i="3"/>
  <c r="AD721" i="3"/>
  <c r="AE721" i="3"/>
  <c r="AB722" i="3"/>
  <c r="AC722" i="3"/>
  <c r="AD722" i="3"/>
  <c r="AE722" i="3"/>
  <c r="AB723" i="3"/>
  <c r="AC723" i="3"/>
  <c r="AD723" i="3"/>
  <c r="AE723" i="3"/>
  <c r="AB724" i="3"/>
  <c r="AC724" i="3"/>
  <c r="AD724" i="3"/>
  <c r="AE724" i="3"/>
  <c r="AB725" i="3"/>
  <c r="AC725" i="3"/>
  <c r="AD725" i="3"/>
  <c r="AE725" i="3"/>
  <c r="AB726" i="3"/>
  <c r="AC726" i="3"/>
  <c r="AD726" i="3"/>
  <c r="AE726" i="3"/>
  <c r="AB727" i="3"/>
  <c r="AC727" i="3"/>
  <c r="AD727" i="3"/>
  <c r="AE727" i="3"/>
  <c r="AB728" i="3"/>
  <c r="AC728" i="3"/>
  <c r="AD728" i="3"/>
  <c r="AE728" i="3"/>
  <c r="AB729" i="3"/>
  <c r="AC729" i="3"/>
  <c r="AD729" i="3"/>
  <c r="AE729" i="3"/>
  <c r="AB730" i="3"/>
  <c r="AC730" i="3"/>
  <c r="AD730" i="3"/>
  <c r="AE730" i="3"/>
  <c r="AB731" i="3"/>
  <c r="AC731" i="3"/>
  <c r="AD731" i="3"/>
  <c r="AE731" i="3"/>
  <c r="AB732" i="3"/>
  <c r="AC732" i="3"/>
  <c r="AD732" i="3"/>
  <c r="AE732" i="3"/>
  <c r="AB733" i="3"/>
  <c r="AC733" i="3"/>
  <c r="AD733" i="3"/>
  <c r="AE733" i="3"/>
  <c r="AB734" i="3"/>
  <c r="AC734" i="3"/>
  <c r="AD734" i="3"/>
  <c r="AE734" i="3"/>
  <c r="AB735" i="3"/>
  <c r="AC735" i="3"/>
  <c r="AD735" i="3"/>
  <c r="AE735" i="3"/>
  <c r="AB736" i="3"/>
  <c r="AC736" i="3"/>
  <c r="AD736" i="3"/>
  <c r="AE736" i="3"/>
  <c r="AB737" i="3"/>
  <c r="AC737" i="3"/>
  <c r="AD737" i="3"/>
  <c r="AE737" i="3"/>
  <c r="AB738" i="3"/>
  <c r="AC738" i="3"/>
  <c r="AD738" i="3"/>
  <c r="AE738" i="3"/>
  <c r="AB739" i="3"/>
  <c r="AC739" i="3"/>
  <c r="AD739" i="3"/>
  <c r="AE739" i="3"/>
  <c r="AB740" i="3"/>
  <c r="AC740" i="3"/>
  <c r="AD740" i="3"/>
  <c r="AE740" i="3"/>
  <c r="AB741" i="3"/>
  <c r="AC741" i="3"/>
  <c r="AD741" i="3"/>
  <c r="AE741" i="3"/>
  <c r="AB742" i="3"/>
  <c r="AC742" i="3"/>
  <c r="AD742" i="3"/>
  <c r="AE742" i="3"/>
  <c r="AB743" i="3"/>
  <c r="AC743" i="3"/>
  <c r="AD743" i="3"/>
  <c r="AE743" i="3"/>
  <c r="AB744" i="3"/>
  <c r="AC744" i="3"/>
  <c r="AD744" i="3"/>
  <c r="AE744" i="3"/>
  <c r="AB745" i="3"/>
  <c r="AC745" i="3"/>
  <c r="AD745" i="3"/>
  <c r="AE745" i="3"/>
  <c r="AB746" i="3"/>
  <c r="AC746" i="3"/>
  <c r="AD746" i="3"/>
  <c r="AE746" i="3"/>
  <c r="AB747" i="3"/>
  <c r="AC747" i="3"/>
  <c r="AD747" i="3"/>
  <c r="AE747" i="3"/>
  <c r="AB748" i="3"/>
  <c r="AC748" i="3"/>
  <c r="AD748" i="3"/>
  <c r="AE748" i="3"/>
  <c r="AC749" i="3"/>
  <c r="AE749" i="3"/>
  <c r="AB750" i="3"/>
  <c r="AC750" i="3"/>
  <c r="AD750" i="3"/>
  <c r="AE750" i="3"/>
  <c r="AB751" i="3"/>
  <c r="AC751" i="3"/>
  <c r="AD751" i="3"/>
  <c r="AE751" i="3"/>
  <c r="AB752" i="3"/>
  <c r="AC752" i="3"/>
  <c r="AD752" i="3"/>
  <c r="AE752" i="3"/>
  <c r="AB753" i="3"/>
  <c r="AC753" i="3"/>
  <c r="AD753" i="3"/>
  <c r="AE753" i="3"/>
  <c r="AB754" i="3"/>
  <c r="AC754" i="3"/>
  <c r="AD754" i="3"/>
  <c r="AE754" i="3"/>
  <c r="AB755" i="3"/>
  <c r="AC755" i="3"/>
  <c r="AD755" i="3"/>
  <c r="AE755" i="3"/>
  <c r="AB756" i="3"/>
  <c r="AC756" i="3"/>
  <c r="AD756" i="3"/>
  <c r="AE756" i="3"/>
  <c r="AB757" i="3"/>
  <c r="AC757" i="3"/>
  <c r="AD757" i="3"/>
  <c r="AE757" i="3"/>
  <c r="AB758" i="3"/>
  <c r="AC758" i="3"/>
  <c r="AD758" i="3"/>
  <c r="AE758" i="3"/>
  <c r="AB759" i="3"/>
  <c r="AC759" i="3"/>
  <c r="AD759" i="3"/>
  <c r="AE759" i="3"/>
  <c r="AB760" i="3"/>
  <c r="AC760" i="3"/>
  <c r="AD760" i="3"/>
  <c r="AE760" i="3"/>
  <c r="AB761" i="3"/>
  <c r="AC761" i="3"/>
  <c r="AD761" i="3"/>
  <c r="AE761" i="3"/>
  <c r="AB762" i="3"/>
  <c r="AC762" i="3"/>
  <c r="AD762" i="3"/>
  <c r="AE762" i="3"/>
  <c r="AB763" i="3"/>
  <c r="AC763" i="3"/>
  <c r="AD763" i="3"/>
  <c r="AE763" i="3"/>
  <c r="AB764" i="3"/>
  <c r="AC764" i="3"/>
  <c r="AD764" i="3"/>
  <c r="AE764" i="3"/>
  <c r="AB765" i="3"/>
  <c r="AC765" i="3"/>
  <c r="AD765" i="3"/>
  <c r="AE765" i="3"/>
  <c r="AB766" i="3"/>
  <c r="AC766" i="3"/>
  <c r="AD766" i="3"/>
  <c r="AE766" i="3"/>
  <c r="AB767" i="3"/>
  <c r="AC767" i="3"/>
  <c r="AD767" i="3"/>
  <c r="AE767" i="3"/>
  <c r="AB768" i="3"/>
  <c r="AC768" i="3"/>
  <c r="AD768" i="3"/>
  <c r="AE768" i="3"/>
  <c r="AB769" i="3"/>
  <c r="AC769" i="3"/>
  <c r="AD769" i="3"/>
  <c r="AE769" i="3"/>
  <c r="AB770" i="3"/>
  <c r="AC770" i="3"/>
  <c r="AD770" i="3"/>
  <c r="AE770" i="3"/>
  <c r="AB771" i="3"/>
  <c r="AC771" i="3"/>
  <c r="AD771" i="3"/>
  <c r="AE771" i="3"/>
  <c r="AB772" i="3"/>
  <c r="AC772" i="3"/>
  <c r="AD772" i="3"/>
  <c r="AE772" i="3"/>
  <c r="AB773" i="3"/>
  <c r="AC773" i="3"/>
  <c r="AD773" i="3"/>
  <c r="AE773" i="3"/>
  <c r="AB774" i="3"/>
  <c r="AC774" i="3"/>
  <c r="AD774" i="3"/>
  <c r="AE774" i="3"/>
  <c r="AB775" i="3"/>
  <c r="AC775" i="3"/>
  <c r="AD775" i="3"/>
  <c r="AE775" i="3"/>
  <c r="AB776" i="3"/>
  <c r="AC776" i="3"/>
  <c r="AD776" i="3"/>
  <c r="AE776" i="3"/>
  <c r="AB777" i="3"/>
  <c r="AC777" i="3"/>
  <c r="AD777" i="3"/>
  <c r="AE777" i="3"/>
  <c r="AB778" i="3"/>
  <c r="AC778" i="3"/>
  <c r="AD778" i="3"/>
  <c r="AE778" i="3"/>
  <c r="AB779" i="3"/>
  <c r="AC779" i="3"/>
  <c r="AD779" i="3"/>
  <c r="AE779" i="3"/>
  <c r="AB780" i="3"/>
  <c r="AC780" i="3"/>
  <c r="AD780" i="3"/>
  <c r="AE780" i="3"/>
  <c r="AB781" i="3"/>
  <c r="AC781" i="3"/>
  <c r="AD781" i="3"/>
  <c r="AE781" i="3"/>
  <c r="AB782" i="3"/>
  <c r="AC782" i="3"/>
  <c r="AD782" i="3"/>
  <c r="AE782" i="3"/>
  <c r="AB783" i="3"/>
  <c r="AC783" i="3"/>
  <c r="AD783" i="3"/>
  <c r="AE783" i="3"/>
  <c r="AB784" i="3"/>
  <c r="AC784" i="3"/>
  <c r="AD784" i="3"/>
  <c r="AE784" i="3"/>
  <c r="AB785" i="3"/>
  <c r="AC785" i="3"/>
  <c r="AD785" i="3"/>
  <c r="AE785" i="3"/>
  <c r="AB786" i="3"/>
  <c r="AC786" i="3"/>
  <c r="AD786" i="3"/>
  <c r="AE786" i="3"/>
  <c r="AB787" i="3"/>
  <c r="AC787" i="3"/>
  <c r="AD787" i="3"/>
  <c r="AE787" i="3"/>
  <c r="AB788" i="3"/>
  <c r="AC788" i="3"/>
  <c r="AD788" i="3"/>
  <c r="AE788" i="3"/>
  <c r="AB789" i="3"/>
  <c r="AC789" i="3"/>
  <c r="AD789" i="3"/>
  <c r="AE789" i="3"/>
  <c r="AB790" i="3"/>
  <c r="AC790" i="3"/>
  <c r="AD790" i="3"/>
  <c r="AE790" i="3"/>
  <c r="AB791" i="3"/>
  <c r="AC791" i="3"/>
  <c r="AD791" i="3"/>
  <c r="AE791" i="3"/>
  <c r="AB792" i="3"/>
  <c r="AC792" i="3"/>
  <c r="AD792" i="3"/>
  <c r="AE792" i="3"/>
  <c r="AB793" i="3"/>
  <c r="AC793" i="3"/>
  <c r="AD793" i="3"/>
  <c r="AE793" i="3"/>
  <c r="AB794" i="3"/>
  <c r="AC794" i="3"/>
  <c r="AD794" i="3"/>
  <c r="AE794" i="3"/>
  <c r="AB795" i="3"/>
  <c r="AC795" i="3"/>
  <c r="AD795" i="3"/>
  <c r="AE795" i="3"/>
  <c r="AB796" i="3"/>
  <c r="AC796" i="3"/>
  <c r="AD796" i="3"/>
  <c r="AE796" i="3"/>
  <c r="AB797" i="3"/>
  <c r="AC797" i="3"/>
  <c r="AD797" i="3"/>
  <c r="AE797" i="3"/>
  <c r="AB798" i="3"/>
  <c r="AC798" i="3"/>
  <c r="AD798" i="3"/>
  <c r="AE798" i="3"/>
  <c r="AB799" i="3"/>
  <c r="AC799" i="3"/>
  <c r="AD799" i="3"/>
  <c r="AE799" i="3"/>
  <c r="AB800" i="3"/>
  <c r="AC800" i="3"/>
  <c r="AD800" i="3"/>
  <c r="AE800" i="3"/>
  <c r="AB801" i="3"/>
  <c r="AC801" i="3"/>
  <c r="AD801" i="3"/>
  <c r="AE801" i="3"/>
  <c r="AB802" i="3"/>
  <c r="AC802" i="3"/>
  <c r="AD802" i="3"/>
  <c r="AE802" i="3"/>
  <c r="AB803" i="3"/>
  <c r="AC803" i="3"/>
  <c r="AD803" i="3"/>
  <c r="AE803" i="3"/>
  <c r="AB804" i="3"/>
  <c r="AC804" i="3"/>
  <c r="AD804" i="3"/>
  <c r="AE804" i="3"/>
  <c r="AB805" i="3"/>
  <c r="AC805" i="3"/>
  <c r="AD805" i="3"/>
  <c r="AE805" i="3"/>
  <c r="AB806" i="3"/>
  <c r="AC806" i="3"/>
  <c r="AD806" i="3"/>
  <c r="AE806" i="3"/>
  <c r="AB807" i="3"/>
  <c r="AC807" i="3"/>
  <c r="AD807" i="3"/>
  <c r="AE807" i="3"/>
  <c r="AB808" i="3"/>
  <c r="AC808" i="3"/>
  <c r="AD808" i="3"/>
  <c r="AE808" i="3"/>
  <c r="AB809" i="3"/>
  <c r="AC809" i="3"/>
  <c r="AD809" i="3"/>
  <c r="AE809" i="3"/>
  <c r="AB810" i="3"/>
  <c r="AC810" i="3"/>
  <c r="AD810" i="3"/>
  <c r="AE810" i="3"/>
  <c r="AE2" i="3"/>
  <c r="AD2" i="3"/>
  <c r="AC2" i="3"/>
  <c r="AB2" i="3"/>
  <c r="AA70" i="3"/>
  <c r="AG70" i="3" s="1"/>
  <c r="C749" i="3"/>
  <c r="AD749" i="3" s="1"/>
  <c r="P29" i="3"/>
  <c r="O29" i="3"/>
  <c r="N29" i="3"/>
  <c r="M29" i="3"/>
  <c r="L29" i="3"/>
  <c r="K29" i="3"/>
  <c r="P45" i="3"/>
  <c r="O45" i="3"/>
  <c r="N45" i="3"/>
  <c r="M45" i="3"/>
  <c r="L45" i="3"/>
  <c r="K45" i="3"/>
  <c r="P43" i="3"/>
  <c r="O43" i="3"/>
  <c r="N43" i="3"/>
  <c r="M43" i="3"/>
  <c r="L43" i="3"/>
  <c r="K43" i="3"/>
  <c r="P33" i="3"/>
  <c r="O33" i="3"/>
  <c r="N33" i="3"/>
  <c r="M33" i="3"/>
  <c r="L33" i="3"/>
  <c r="K33" i="3"/>
  <c r="P31" i="3"/>
  <c r="O31" i="3"/>
  <c r="N31" i="3"/>
  <c r="M31" i="3"/>
  <c r="L31" i="3"/>
  <c r="K31" i="3"/>
  <c r="P22" i="3"/>
  <c r="O22" i="3"/>
  <c r="N22" i="3"/>
  <c r="M22" i="3"/>
  <c r="L22" i="3"/>
  <c r="K22" i="3"/>
  <c r="P20" i="3"/>
  <c r="O20" i="3"/>
  <c r="N20" i="3"/>
  <c r="M20" i="3"/>
  <c r="L20" i="3"/>
  <c r="K20" i="3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1" i="3"/>
  <c r="L21" i="3"/>
  <c r="M21" i="3"/>
  <c r="N21" i="3"/>
  <c r="O21" i="3"/>
  <c r="P21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30" i="3"/>
  <c r="L30" i="3"/>
  <c r="M30" i="3"/>
  <c r="N30" i="3"/>
  <c r="O30" i="3"/>
  <c r="P30" i="3"/>
  <c r="K32" i="3"/>
  <c r="L32" i="3"/>
  <c r="M32" i="3"/>
  <c r="N32" i="3"/>
  <c r="O32" i="3"/>
  <c r="P32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4" i="3"/>
  <c r="L44" i="3"/>
  <c r="M44" i="3"/>
  <c r="N44" i="3"/>
  <c r="O44" i="3"/>
  <c r="P44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K176" i="3"/>
  <c r="L176" i="3"/>
  <c r="M176" i="3"/>
  <c r="N176" i="3"/>
  <c r="O176" i="3"/>
  <c r="P176" i="3"/>
  <c r="K177" i="3"/>
  <c r="L177" i="3"/>
  <c r="M177" i="3"/>
  <c r="N177" i="3"/>
  <c r="O177" i="3"/>
  <c r="P177" i="3"/>
  <c r="K178" i="3"/>
  <c r="L178" i="3"/>
  <c r="M178" i="3"/>
  <c r="N178" i="3"/>
  <c r="O178" i="3"/>
  <c r="P178" i="3"/>
  <c r="K179" i="3"/>
  <c r="L179" i="3"/>
  <c r="M179" i="3"/>
  <c r="N179" i="3"/>
  <c r="O179" i="3"/>
  <c r="P179" i="3"/>
  <c r="K180" i="3"/>
  <c r="L180" i="3"/>
  <c r="M180" i="3"/>
  <c r="N180" i="3"/>
  <c r="O180" i="3"/>
  <c r="P180" i="3"/>
  <c r="K181" i="3"/>
  <c r="L181" i="3"/>
  <c r="M181" i="3"/>
  <c r="N181" i="3"/>
  <c r="O181" i="3"/>
  <c r="P181" i="3"/>
  <c r="K182" i="3"/>
  <c r="L182" i="3"/>
  <c r="M182" i="3"/>
  <c r="N182" i="3"/>
  <c r="O182" i="3"/>
  <c r="P182" i="3"/>
  <c r="K183" i="3"/>
  <c r="L183" i="3"/>
  <c r="M183" i="3"/>
  <c r="N183" i="3"/>
  <c r="O183" i="3"/>
  <c r="P183" i="3"/>
  <c r="K184" i="3"/>
  <c r="L184" i="3"/>
  <c r="M184" i="3"/>
  <c r="N184" i="3"/>
  <c r="O184" i="3"/>
  <c r="P184" i="3"/>
  <c r="K185" i="3"/>
  <c r="L185" i="3"/>
  <c r="M185" i="3"/>
  <c r="N185" i="3"/>
  <c r="O185" i="3"/>
  <c r="P185" i="3"/>
  <c r="K186" i="3"/>
  <c r="L186" i="3"/>
  <c r="M186" i="3"/>
  <c r="N186" i="3"/>
  <c r="O186" i="3"/>
  <c r="P186" i="3"/>
  <c r="K187" i="3"/>
  <c r="L187" i="3"/>
  <c r="M187" i="3"/>
  <c r="N187" i="3"/>
  <c r="O187" i="3"/>
  <c r="P187" i="3"/>
  <c r="K188" i="3"/>
  <c r="L188" i="3"/>
  <c r="M188" i="3"/>
  <c r="N188" i="3"/>
  <c r="O188" i="3"/>
  <c r="P188" i="3"/>
  <c r="K189" i="3"/>
  <c r="L189" i="3"/>
  <c r="M189" i="3"/>
  <c r="N189" i="3"/>
  <c r="O189" i="3"/>
  <c r="P189" i="3"/>
  <c r="K190" i="3"/>
  <c r="L190" i="3"/>
  <c r="M190" i="3"/>
  <c r="N190" i="3"/>
  <c r="O190" i="3"/>
  <c r="P190" i="3"/>
  <c r="K191" i="3"/>
  <c r="L191" i="3"/>
  <c r="M191" i="3"/>
  <c r="N191" i="3"/>
  <c r="O191" i="3"/>
  <c r="P191" i="3"/>
  <c r="K192" i="3"/>
  <c r="L192" i="3"/>
  <c r="M192" i="3"/>
  <c r="N192" i="3"/>
  <c r="O192" i="3"/>
  <c r="P192" i="3"/>
  <c r="K193" i="3"/>
  <c r="L193" i="3"/>
  <c r="M193" i="3"/>
  <c r="N193" i="3"/>
  <c r="O193" i="3"/>
  <c r="P193" i="3"/>
  <c r="K194" i="3"/>
  <c r="L194" i="3"/>
  <c r="M194" i="3"/>
  <c r="N194" i="3"/>
  <c r="O194" i="3"/>
  <c r="P194" i="3"/>
  <c r="K195" i="3"/>
  <c r="L195" i="3"/>
  <c r="M195" i="3"/>
  <c r="N195" i="3"/>
  <c r="O195" i="3"/>
  <c r="P195" i="3"/>
  <c r="K196" i="3"/>
  <c r="L196" i="3"/>
  <c r="M196" i="3"/>
  <c r="N196" i="3"/>
  <c r="O196" i="3"/>
  <c r="P196" i="3"/>
  <c r="K197" i="3"/>
  <c r="L197" i="3"/>
  <c r="M197" i="3"/>
  <c r="N197" i="3"/>
  <c r="O197" i="3"/>
  <c r="P197" i="3"/>
  <c r="K198" i="3"/>
  <c r="L198" i="3"/>
  <c r="M198" i="3"/>
  <c r="N198" i="3"/>
  <c r="O198" i="3"/>
  <c r="P198" i="3"/>
  <c r="K199" i="3"/>
  <c r="L199" i="3"/>
  <c r="M199" i="3"/>
  <c r="N199" i="3"/>
  <c r="O199" i="3"/>
  <c r="P199" i="3"/>
  <c r="K200" i="3"/>
  <c r="L200" i="3"/>
  <c r="M200" i="3"/>
  <c r="N200" i="3"/>
  <c r="O200" i="3"/>
  <c r="P200" i="3"/>
  <c r="K201" i="3"/>
  <c r="L201" i="3"/>
  <c r="M201" i="3"/>
  <c r="N201" i="3"/>
  <c r="O201" i="3"/>
  <c r="P201" i="3"/>
  <c r="K202" i="3"/>
  <c r="L202" i="3"/>
  <c r="M202" i="3"/>
  <c r="N202" i="3"/>
  <c r="O202" i="3"/>
  <c r="P202" i="3"/>
  <c r="K203" i="3"/>
  <c r="L203" i="3"/>
  <c r="M203" i="3"/>
  <c r="N203" i="3"/>
  <c r="O203" i="3"/>
  <c r="P203" i="3"/>
  <c r="K204" i="3"/>
  <c r="L204" i="3"/>
  <c r="M204" i="3"/>
  <c r="N204" i="3"/>
  <c r="O204" i="3"/>
  <c r="P204" i="3"/>
  <c r="K205" i="3"/>
  <c r="L205" i="3"/>
  <c r="M205" i="3"/>
  <c r="N205" i="3"/>
  <c r="O205" i="3"/>
  <c r="P205" i="3"/>
  <c r="K206" i="3"/>
  <c r="L206" i="3"/>
  <c r="M206" i="3"/>
  <c r="N206" i="3"/>
  <c r="O206" i="3"/>
  <c r="P206" i="3"/>
  <c r="K207" i="3"/>
  <c r="L207" i="3"/>
  <c r="M207" i="3"/>
  <c r="N207" i="3"/>
  <c r="O207" i="3"/>
  <c r="P207" i="3"/>
  <c r="K208" i="3"/>
  <c r="L208" i="3"/>
  <c r="M208" i="3"/>
  <c r="N208" i="3"/>
  <c r="O208" i="3"/>
  <c r="P208" i="3"/>
  <c r="K209" i="3"/>
  <c r="L209" i="3"/>
  <c r="M209" i="3"/>
  <c r="N209" i="3"/>
  <c r="O209" i="3"/>
  <c r="P209" i="3"/>
  <c r="K210" i="3"/>
  <c r="L210" i="3"/>
  <c r="M210" i="3"/>
  <c r="N210" i="3"/>
  <c r="O210" i="3"/>
  <c r="P210" i="3"/>
  <c r="K211" i="3"/>
  <c r="L211" i="3"/>
  <c r="M211" i="3"/>
  <c r="N211" i="3"/>
  <c r="O211" i="3"/>
  <c r="P211" i="3"/>
  <c r="K212" i="3"/>
  <c r="L212" i="3"/>
  <c r="M212" i="3"/>
  <c r="N212" i="3"/>
  <c r="O212" i="3"/>
  <c r="P212" i="3"/>
  <c r="K213" i="3"/>
  <c r="L213" i="3"/>
  <c r="M213" i="3"/>
  <c r="N213" i="3"/>
  <c r="O213" i="3"/>
  <c r="P213" i="3"/>
  <c r="K214" i="3"/>
  <c r="L214" i="3"/>
  <c r="M214" i="3"/>
  <c r="N214" i="3"/>
  <c r="O214" i="3"/>
  <c r="P214" i="3"/>
  <c r="K215" i="3"/>
  <c r="L215" i="3"/>
  <c r="M215" i="3"/>
  <c r="N215" i="3"/>
  <c r="O215" i="3"/>
  <c r="P215" i="3"/>
  <c r="K216" i="3"/>
  <c r="L216" i="3"/>
  <c r="M216" i="3"/>
  <c r="N216" i="3"/>
  <c r="O216" i="3"/>
  <c r="P216" i="3"/>
  <c r="K217" i="3"/>
  <c r="L217" i="3"/>
  <c r="M217" i="3"/>
  <c r="N217" i="3"/>
  <c r="O217" i="3"/>
  <c r="P217" i="3"/>
  <c r="K218" i="3"/>
  <c r="L218" i="3"/>
  <c r="M218" i="3"/>
  <c r="N218" i="3"/>
  <c r="O218" i="3"/>
  <c r="P218" i="3"/>
  <c r="K219" i="3"/>
  <c r="L219" i="3"/>
  <c r="M219" i="3"/>
  <c r="N219" i="3"/>
  <c r="O219" i="3"/>
  <c r="P219" i="3"/>
  <c r="K220" i="3"/>
  <c r="L220" i="3"/>
  <c r="M220" i="3"/>
  <c r="N220" i="3"/>
  <c r="O220" i="3"/>
  <c r="P220" i="3"/>
  <c r="K221" i="3"/>
  <c r="L221" i="3"/>
  <c r="M221" i="3"/>
  <c r="N221" i="3"/>
  <c r="O221" i="3"/>
  <c r="P221" i="3"/>
  <c r="K222" i="3"/>
  <c r="L222" i="3"/>
  <c r="M222" i="3"/>
  <c r="N222" i="3"/>
  <c r="O222" i="3"/>
  <c r="P222" i="3"/>
  <c r="K223" i="3"/>
  <c r="L223" i="3"/>
  <c r="M223" i="3"/>
  <c r="N223" i="3"/>
  <c r="O223" i="3"/>
  <c r="P223" i="3"/>
  <c r="K224" i="3"/>
  <c r="L224" i="3"/>
  <c r="M224" i="3"/>
  <c r="N224" i="3"/>
  <c r="O224" i="3"/>
  <c r="P224" i="3"/>
  <c r="K225" i="3"/>
  <c r="L225" i="3"/>
  <c r="M225" i="3"/>
  <c r="N225" i="3"/>
  <c r="O225" i="3"/>
  <c r="P225" i="3"/>
  <c r="K226" i="3"/>
  <c r="L226" i="3"/>
  <c r="M226" i="3"/>
  <c r="N226" i="3"/>
  <c r="O226" i="3"/>
  <c r="P226" i="3"/>
  <c r="K227" i="3"/>
  <c r="L227" i="3"/>
  <c r="M227" i="3"/>
  <c r="N227" i="3"/>
  <c r="O227" i="3"/>
  <c r="P227" i="3"/>
  <c r="K228" i="3"/>
  <c r="L228" i="3"/>
  <c r="M228" i="3"/>
  <c r="N228" i="3"/>
  <c r="O228" i="3"/>
  <c r="P228" i="3"/>
  <c r="K229" i="3"/>
  <c r="L229" i="3"/>
  <c r="M229" i="3"/>
  <c r="N229" i="3"/>
  <c r="O229" i="3"/>
  <c r="P229" i="3"/>
  <c r="K230" i="3"/>
  <c r="L230" i="3"/>
  <c r="M230" i="3"/>
  <c r="N230" i="3"/>
  <c r="O230" i="3"/>
  <c r="P230" i="3"/>
  <c r="K231" i="3"/>
  <c r="L231" i="3"/>
  <c r="M231" i="3"/>
  <c r="N231" i="3"/>
  <c r="O231" i="3"/>
  <c r="P231" i="3"/>
  <c r="K232" i="3"/>
  <c r="L232" i="3"/>
  <c r="M232" i="3"/>
  <c r="N232" i="3"/>
  <c r="O232" i="3"/>
  <c r="P232" i="3"/>
  <c r="K233" i="3"/>
  <c r="L233" i="3"/>
  <c r="M233" i="3"/>
  <c r="N233" i="3"/>
  <c r="O233" i="3"/>
  <c r="P233" i="3"/>
  <c r="K234" i="3"/>
  <c r="L234" i="3"/>
  <c r="M234" i="3"/>
  <c r="N234" i="3"/>
  <c r="O234" i="3"/>
  <c r="P234" i="3"/>
  <c r="K235" i="3"/>
  <c r="L235" i="3"/>
  <c r="M235" i="3"/>
  <c r="N235" i="3"/>
  <c r="O235" i="3"/>
  <c r="P235" i="3"/>
  <c r="K236" i="3"/>
  <c r="L236" i="3"/>
  <c r="M236" i="3"/>
  <c r="N236" i="3"/>
  <c r="O236" i="3"/>
  <c r="P236" i="3"/>
  <c r="K237" i="3"/>
  <c r="L237" i="3"/>
  <c r="M237" i="3"/>
  <c r="N237" i="3"/>
  <c r="O237" i="3"/>
  <c r="P237" i="3"/>
  <c r="K238" i="3"/>
  <c r="L238" i="3"/>
  <c r="M238" i="3"/>
  <c r="N238" i="3"/>
  <c r="O238" i="3"/>
  <c r="P238" i="3"/>
  <c r="K239" i="3"/>
  <c r="L239" i="3"/>
  <c r="M239" i="3"/>
  <c r="N239" i="3"/>
  <c r="O239" i="3"/>
  <c r="P239" i="3"/>
  <c r="K240" i="3"/>
  <c r="L240" i="3"/>
  <c r="M240" i="3"/>
  <c r="N240" i="3"/>
  <c r="O240" i="3"/>
  <c r="P240" i="3"/>
  <c r="K241" i="3"/>
  <c r="L241" i="3"/>
  <c r="M241" i="3"/>
  <c r="N241" i="3"/>
  <c r="O241" i="3"/>
  <c r="P241" i="3"/>
  <c r="K242" i="3"/>
  <c r="L242" i="3"/>
  <c r="M242" i="3"/>
  <c r="N242" i="3"/>
  <c r="O242" i="3"/>
  <c r="P242" i="3"/>
  <c r="K243" i="3"/>
  <c r="L243" i="3"/>
  <c r="M243" i="3"/>
  <c r="N243" i="3"/>
  <c r="O243" i="3"/>
  <c r="P243" i="3"/>
  <c r="K244" i="3"/>
  <c r="L244" i="3"/>
  <c r="M244" i="3"/>
  <c r="N244" i="3"/>
  <c r="O244" i="3"/>
  <c r="P244" i="3"/>
  <c r="K245" i="3"/>
  <c r="L245" i="3"/>
  <c r="M245" i="3"/>
  <c r="N245" i="3"/>
  <c r="O245" i="3"/>
  <c r="P245" i="3"/>
  <c r="K246" i="3"/>
  <c r="L246" i="3"/>
  <c r="M246" i="3"/>
  <c r="N246" i="3"/>
  <c r="O246" i="3"/>
  <c r="P246" i="3"/>
  <c r="K247" i="3"/>
  <c r="L247" i="3"/>
  <c r="M247" i="3"/>
  <c r="N247" i="3"/>
  <c r="O247" i="3"/>
  <c r="P247" i="3"/>
  <c r="K248" i="3"/>
  <c r="L248" i="3"/>
  <c r="M248" i="3"/>
  <c r="N248" i="3"/>
  <c r="O248" i="3"/>
  <c r="P248" i="3"/>
  <c r="K249" i="3"/>
  <c r="L249" i="3"/>
  <c r="M249" i="3"/>
  <c r="N249" i="3"/>
  <c r="O249" i="3"/>
  <c r="P249" i="3"/>
  <c r="K250" i="3"/>
  <c r="L250" i="3"/>
  <c r="M250" i="3"/>
  <c r="N250" i="3"/>
  <c r="O250" i="3"/>
  <c r="P250" i="3"/>
  <c r="K251" i="3"/>
  <c r="L251" i="3"/>
  <c r="M251" i="3"/>
  <c r="N251" i="3"/>
  <c r="O251" i="3"/>
  <c r="P251" i="3"/>
  <c r="K252" i="3"/>
  <c r="L252" i="3"/>
  <c r="M252" i="3"/>
  <c r="N252" i="3"/>
  <c r="O252" i="3"/>
  <c r="P252" i="3"/>
  <c r="K253" i="3"/>
  <c r="L253" i="3"/>
  <c r="M253" i="3"/>
  <c r="N253" i="3"/>
  <c r="O253" i="3"/>
  <c r="P253" i="3"/>
  <c r="K254" i="3"/>
  <c r="L254" i="3"/>
  <c r="M254" i="3"/>
  <c r="N254" i="3"/>
  <c r="O254" i="3"/>
  <c r="P254" i="3"/>
  <c r="K255" i="3"/>
  <c r="L255" i="3"/>
  <c r="M255" i="3"/>
  <c r="N255" i="3"/>
  <c r="O255" i="3"/>
  <c r="P255" i="3"/>
  <c r="K256" i="3"/>
  <c r="L256" i="3"/>
  <c r="M256" i="3"/>
  <c r="N256" i="3"/>
  <c r="O256" i="3"/>
  <c r="P256" i="3"/>
  <c r="K257" i="3"/>
  <c r="L257" i="3"/>
  <c r="M257" i="3"/>
  <c r="N257" i="3"/>
  <c r="O257" i="3"/>
  <c r="P257" i="3"/>
  <c r="K258" i="3"/>
  <c r="L258" i="3"/>
  <c r="M258" i="3"/>
  <c r="N258" i="3"/>
  <c r="O258" i="3"/>
  <c r="P258" i="3"/>
  <c r="K259" i="3"/>
  <c r="L259" i="3"/>
  <c r="M259" i="3"/>
  <c r="N259" i="3"/>
  <c r="O259" i="3"/>
  <c r="P259" i="3"/>
  <c r="K260" i="3"/>
  <c r="L260" i="3"/>
  <c r="M260" i="3"/>
  <c r="N260" i="3"/>
  <c r="O260" i="3"/>
  <c r="P260" i="3"/>
  <c r="K261" i="3"/>
  <c r="L261" i="3"/>
  <c r="M261" i="3"/>
  <c r="N261" i="3"/>
  <c r="O261" i="3"/>
  <c r="P261" i="3"/>
  <c r="K262" i="3"/>
  <c r="L262" i="3"/>
  <c r="M262" i="3"/>
  <c r="N262" i="3"/>
  <c r="O262" i="3"/>
  <c r="P262" i="3"/>
  <c r="K263" i="3"/>
  <c r="L263" i="3"/>
  <c r="M263" i="3"/>
  <c r="N263" i="3"/>
  <c r="O263" i="3"/>
  <c r="P263" i="3"/>
  <c r="K264" i="3"/>
  <c r="L264" i="3"/>
  <c r="M264" i="3"/>
  <c r="N264" i="3"/>
  <c r="O264" i="3"/>
  <c r="P264" i="3"/>
  <c r="K265" i="3"/>
  <c r="L265" i="3"/>
  <c r="M265" i="3"/>
  <c r="N265" i="3"/>
  <c r="O265" i="3"/>
  <c r="P265" i="3"/>
  <c r="K266" i="3"/>
  <c r="L266" i="3"/>
  <c r="M266" i="3"/>
  <c r="N266" i="3"/>
  <c r="O266" i="3"/>
  <c r="P266" i="3"/>
  <c r="K267" i="3"/>
  <c r="L267" i="3"/>
  <c r="M267" i="3"/>
  <c r="N267" i="3"/>
  <c r="O267" i="3"/>
  <c r="P267" i="3"/>
  <c r="K268" i="3"/>
  <c r="L268" i="3"/>
  <c r="M268" i="3"/>
  <c r="N268" i="3"/>
  <c r="O268" i="3"/>
  <c r="P268" i="3"/>
  <c r="K269" i="3"/>
  <c r="L269" i="3"/>
  <c r="M269" i="3"/>
  <c r="N269" i="3"/>
  <c r="O269" i="3"/>
  <c r="P269" i="3"/>
  <c r="K270" i="3"/>
  <c r="L270" i="3"/>
  <c r="M270" i="3"/>
  <c r="N270" i="3"/>
  <c r="O270" i="3"/>
  <c r="P270" i="3"/>
  <c r="K271" i="3"/>
  <c r="L271" i="3"/>
  <c r="M271" i="3"/>
  <c r="N271" i="3"/>
  <c r="O271" i="3"/>
  <c r="P271" i="3"/>
  <c r="K272" i="3"/>
  <c r="L272" i="3"/>
  <c r="M272" i="3"/>
  <c r="N272" i="3"/>
  <c r="O272" i="3"/>
  <c r="P272" i="3"/>
  <c r="K273" i="3"/>
  <c r="L273" i="3"/>
  <c r="M273" i="3"/>
  <c r="N273" i="3"/>
  <c r="O273" i="3"/>
  <c r="P273" i="3"/>
  <c r="K274" i="3"/>
  <c r="L274" i="3"/>
  <c r="M274" i="3"/>
  <c r="N274" i="3"/>
  <c r="O274" i="3"/>
  <c r="P274" i="3"/>
  <c r="K275" i="3"/>
  <c r="L275" i="3"/>
  <c r="M275" i="3"/>
  <c r="N275" i="3"/>
  <c r="O275" i="3"/>
  <c r="P275" i="3"/>
  <c r="K276" i="3"/>
  <c r="L276" i="3"/>
  <c r="M276" i="3"/>
  <c r="N276" i="3"/>
  <c r="O276" i="3"/>
  <c r="P276" i="3"/>
  <c r="K277" i="3"/>
  <c r="L277" i="3"/>
  <c r="M277" i="3"/>
  <c r="N277" i="3"/>
  <c r="O277" i="3"/>
  <c r="P277" i="3"/>
  <c r="K278" i="3"/>
  <c r="L278" i="3"/>
  <c r="M278" i="3"/>
  <c r="N278" i="3"/>
  <c r="O278" i="3"/>
  <c r="P278" i="3"/>
  <c r="K279" i="3"/>
  <c r="L279" i="3"/>
  <c r="M279" i="3"/>
  <c r="N279" i="3"/>
  <c r="O279" i="3"/>
  <c r="P279" i="3"/>
  <c r="K280" i="3"/>
  <c r="L280" i="3"/>
  <c r="M280" i="3"/>
  <c r="N280" i="3"/>
  <c r="O280" i="3"/>
  <c r="P280" i="3"/>
  <c r="K281" i="3"/>
  <c r="L281" i="3"/>
  <c r="M281" i="3"/>
  <c r="N281" i="3"/>
  <c r="O281" i="3"/>
  <c r="P281" i="3"/>
  <c r="K282" i="3"/>
  <c r="L282" i="3"/>
  <c r="M282" i="3"/>
  <c r="N282" i="3"/>
  <c r="O282" i="3"/>
  <c r="P282" i="3"/>
  <c r="K283" i="3"/>
  <c r="L283" i="3"/>
  <c r="M283" i="3"/>
  <c r="N283" i="3"/>
  <c r="O283" i="3"/>
  <c r="P283" i="3"/>
  <c r="K284" i="3"/>
  <c r="L284" i="3"/>
  <c r="M284" i="3"/>
  <c r="N284" i="3"/>
  <c r="O284" i="3"/>
  <c r="P284" i="3"/>
  <c r="K285" i="3"/>
  <c r="L285" i="3"/>
  <c r="M285" i="3"/>
  <c r="N285" i="3"/>
  <c r="O285" i="3"/>
  <c r="P285" i="3"/>
  <c r="K286" i="3"/>
  <c r="L286" i="3"/>
  <c r="M286" i="3"/>
  <c r="N286" i="3"/>
  <c r="O286" i="3"/>
  <c r="P286" i="3"/>
  <c r="K287" i="3"/>
  <c r="L287" i="3"/>
  <c r="M287" i="3"/>
  <c r="N287" i="3"/>
  <c r="O287" i="3"/>
  <c r="P287" i="3"/>
  <c r="K288" i="3"/>
  <c r="L288" i="3"/>
  <c r="M288" i="3"/>
  <c r="N288" i="3"/>
  <c r="O288" i="3"/>
  <c r="P288" i="3"/>
  <c r="K289" i="3"/>
  <c r="L289" i="3"/>
  <c r="M289" i="3"/>
  <c r="N289" i="3"/>
  <c r="O289" i="3"/>
  <c r="P289" i="3"/>
  <c r="K290" i="3"/>
  <c r="L290" i="3"/>
  <c r="M290" i="3"/>
  <c r="N290" i="3"/>
  <c r="O290" i="3"/>
  <c r="P290" i="3"/>
  <c r="K291" i="3"/>
  <c r="L291" i="3"/>
  <c r="M291" i="3"/>
  <c r="N291" i="3"/>
  <c r="O291" i="3"/>
  <c r="P291" i="3"/>
  <c r="K292" i="3"/>
  <c r="L292" i="3"/>
  <c r="M292" i="3"/>
  <c r="N292" i="3"/>
  <c r="O292" i="3"/>
  <c r="P292" i="3"/>
  <c r="K293" i="3"/>
  <c r="L293" i="3"/>
  <c r="M293" i="3"/>
  <c r="N293" i="3"/>
  <c r="O293" i="3"/>
  <c r="P293" i="3"/>
  <c r="K294" i="3"/>
  <c r="L294" i="3"/>
  <c r="M294" i="3"/>
  <c r="N294" i="3"/>
  <c r="O294" i="3"/>
  <c r="P294" i="3"/>
  <c r="K295" i="3"/>
  <c r="L295" i="3"/>
  <c r="M295" i="3"/>
  <c r="N295" i="3"/>
  <c r="O295" i="3"/>
  <c r="P295" i="3"/>
  <c r="K296" i="3"/>
  <c r="L296" i="3"/>
  <c r="M296" i="3"/>
  <c r="N296" i="3"/>
  <c r="O296" i="3"/>
  <c r="P296" i="3"/>
  <c r="K297" i="3"/>
  <c r="L297" i="3"/>
  <c r="M297" i="3"/>
  <c r="N297" i="3"/>
  <c r="O297" i="3"/>
  <c r="P297" i="3"/>
  <c r="K298" i="3"/>
  <c r="L298" i="3"/>
  <c r="M298" i="3"/>
  <c r="N298" i="3"/>
  <c r="O298" i="3"/>
  <c r="P298" i="3"/>
  <c r="K299" i="3"/>
  <c r="L299" i="3"/>
  <c r="M299" i="3"/>
  <c r="N299" i="3"/>
  <c r="O299" i="3"/>
  <c r="P299" i="3"/>
  <c r="K300" i="3"/>
  <c r="L300" i="3"/>
  <c r="M300" i="3"/>
  <c r="N300" i="3"/>
  <c r="O300" i="3"/>
  <c r="P300" i="3"/>
  <c r="K301" i="3"/>
  <c r="L301" i="3"/>
  <c r="M301" i="3"/>
  <c r="N301" i="3"/>
  <c r="O301" i="3"/>
  <c r="P301" i="3"/>
  <c r="K302" i="3"/>
  <c r="L302" i="3"/>
  <c r="M302" i="3"/>
  <c r="N302" i="3"/>
  <c r="O302" i="3"/>
  <c r="P302" i="3"/>
  <c r="K303" i="3"/>
  <c r="L303" i="3"/>
  <c r="M303" i="3"/>
  <c r="N303" i="3"/>
  <c r="O303" i="3"/>
  <c r="P303" i="3"/>
  <c r="K304" i="3"/>
  <c r="L304" i="3"/>
  <c r="M304" i="3"/>
  <c r="N304" i="3"/>
  <c r="O304" i="3"/>
  <c r="P304" i="3"/>
  <c r="K305" i="3"/>
  <c r="L305" i="3"/>
  <c r="M305" i="3"/>
  <c r="N305" i="3"/>
  <c r="O305" i="3"/>
  <c r="P305" i="3"/>
  <c r="K306" i="3"/>
  <c r="L306" i="3"/>
  <c r="M306" i="3"/>
  <c r="N306" i="3"/>
  <c r="O306" i="3"/>
  <c r="P306" i="3"/>
  <c r="K307" i="3"/>
  <c r="L307" i="3"/>
  <c r="M307" i="3"/>
  <c r="N307" i="3"/>
  <c r="O307" i="3"/>
  <c r="P307" i="3"/>
  <c r="K308" i="3"/>
  <c r="L308" i="3"/>
  <c r="M308" i="3"/>
  <c r="N308" i="3"/>
  <c r="O308" i="3"/>
  <c r="P308" i="3"/>
  <c r="K309" i="3"/>
  <c r="L309" i="3"/>
  <c r="M309" i="3"/>
  <c r="N309" i="3"/>
  <c r="O309" i="3"/>
  <c r="P309" i="3"/>
  <c r="K310" i="3"/>
  <c r="L310" i="3"/>
  <c r="M310" i="3"/>
  <c r="N310" i="3"/>
  <c r="O310" i="3"/>
  <c r="P310" i="3"/>
  <c r="K311" i="3"/>
  <c r="L311" i="3"/>
  <c r="M311" i="3"/>
  <c r="N311" i="3"/>
  <c r="O311" i="3"/>
  <c r="P311" i="3"/>
  <c r="K312" i="3"/>
  <c r="L312" i="3"/>
  <c r="M312" i="3"/>
  <c r="N312" i="3"/>
  <c r="O312" i="3"/>
  <c r="P312" i="3"/>
  <c r="K313" i="3"/>
  <c r="L313" i="3"/>
  <c r="M313" i="3"/>
  <c r="N313" i="3"/>
  <c r="O313" i="3"/>
  <c r="P313" i="3"/>
  <c r="K314" i="3"/>
  <c r="L314" i="3"/>
  <c r="M314" i="3"/>
  <c r="N314" i="3"/>
  <c r="O314" i="3"/>
  <c r="P314" i="3"/>
  <c r="K315" i="3"/>
  <c r="L315" i="3"/>
  <c r="M315" i="3"/>
  <c r="N315" i="3"/>
  <c r="O315" i="3"/>
  <c r="P315" i="3"/>
  <c r="K316" i="3"/>
  <c r="L316" i="3"/>
  <c r="M316" i="3"/>
  <c r="N316" i="3"/>
  <c r="O316" i="3"/>
  <c r="P316" i="3"/>
  <c r="K317" i="3"/>
  <c r="L317" i="3"/>
  <c r="M317" i="3"/>
  <c r="N317" i="3"/>
  <c r="O317" i="3"/>
  <c r="P317" i="3"/>
  <c r="K318" i="3"/>
  <c r="L318" i="3"/>
  <c r="M318" i="3"/>
  <c r="N318" i="3"/>
  <c r="O318" i="3"/>
  <c r="P318" i="3"/>
  <c r="K319" i="3"/>
  <c r="L319" i="3"/>
  <c r="M319" i="3"/>
  <c r="N319" i="3"/>
  <c r="O319" i="3"/>
  <c r="P319" i="3"/>
  <c r="K320" i="3"/>
  <c r="L320" i="3"/>
  <c r="M320" i="3"/>
  <c r="N320" i="3"/>
  <c r="O320" i="3"/>
  <c r="P320" i="3"/>
  <c r="K321" i="3"/>
  <c r="L321" i="3"/>
  <c r="M321" i="3"/>
  <c r="N321" i="3"/>
  <c r="O321" i="3"/>
  <c r="P321" i="3"/>
  <c r="K322" i="3"/>
  <c r="L322" i="3"/>
  <c r="M322" i="3"/>
  <c r="N322" i="3"/>
  <c r="O322" i="3"/>
  <c r="P322" i="3"/>
  <c r="K323" i="3"/>
  <c r="L323" i="3"/>
  <c r="M323" i="3"/>
  <c r="N323" i="3"/>
  <c r="O323" i="3"/>
  <c r="P323" i="3"/>
  <c r="K324" i="3"/>
  <c r="L324" i="3"/>
  <c r="M324" i="3"/>
  <c r="N324" i="3"/>
  <c r="O324" i="3"/>
  <c r="P324" i="3"/>
  <c r="K325" i="3"/>
  <c r="L325" i="3"/>
  <c r="M325" i="3"/>
  <c r="N325" i="3"/>
  <c r="O325" i="3"/>
  <c r="P325" i="3"/>
  <c r="K326" i="3"/>
  <c r="L326" i="3"/>
  <c r="M326" i="3"/>
  <c r="N326" i="3"/>
  <c r="O326" i="3"/>
  <c r="P326" i="3"/>
  <c r="K327" i="3"/>
  <c r="L327" i="3"/>
  <c r="M327" i="3"/>
  <c r="N327" i="3"/>
  <c r="O327" i="3"/>
  <c r="P327" i="3"/>
  <c r="K328" i="3"/>
  <c r="L328" i="3"/>
  <c r="M328" i="3"/>
  <c r="N328" i="3"/>
  <c r="O328" i="3"/>
  <c r="P328" i="3"/>
  <c r="K329" i="3"/>
  <c r="L329" i="3"/>
  <c r="M329" i="3"/>
  <c r="N329" i="3"/>
  <c r="O329" i="3"/>
  <c r="P329" i="3"/>
  <c r="K330" i="3"/>
  <c r="L330" i="3"/>
  <c r="M330" i="3"/>
  <c r="N330" i="3"/>
  <c r="O330" i="3"/>
  <c r="P330" i="3"/>
  <c r="K331" i="3"/>
  <c r="L331" i="3"/>
  <c r="M331" i="3"/>
  <c r="N331" i="3"/>
  <c r="O331" i="3"/>
  <c r="P331" i="3"/>
  <c r="K332" i="3"/>
  <c r="L332" i="3"/>
  <c r="M332" i="3"/>
  <c r="N332" i="3"/>
  <c r="O332" i="3"/>
  <c r="P332" i="3"/>
  <c r="K333" i="3"/>
  <c r="L333" i="3"/>
  <c r="M333" i="3"/>
  <c r="N333" i="3"/>
  <c r="O333" i="3"/>
  <c r="P333" i="3"/>
  <c r="K334" i="3"/>
  <c r="L334" i="3"/>
  <c r="M334" i="3"/>
  <c r="N334" i="3"/>
  <c r="O334" i="3"/>
  <c r="P334" i="3"/>
  <c r="K335" i="3"/>
  <c r="L335" i="3"/>
  <c r="M335" i="3"/>
  <c r="N335" i="3"/>
  <c r="O335" i="3"/>
  <c r="P335" i="3"/>
  <c r="K336" i="3"/>
  <c r="L336" i="3"/>
  <c r="M336" i="3"/>
  <c r="N336" i="3"/>
  <c r="O336" i="3"/>
  <c r="P336" i="3"/>
  <c r="K337" i="3"/>
  <c r="L337" i="3"/>
  <c r="M337" i="3"/>
  <c r="N337" i="3"/>
  <c r="O337" i="3"/>
  <c r="P337" i="3"/>
  <c r="K338" i="3"/>
  <c r="L338" i="3"/>
  <c r="M338" i="3"/>
  <c r="N338" i="3"/>
  <c r="O338" i="3"/>
  <c r="P338" i="3"/>
  <c r="K339" i="3"/>
  <c r="L339" i="3"/>
  <c r="M339" i="3"/>
  <c r="N339" i="3"/>
  <c r="O339" i="3"/>
  <c r="P339" i="3"/>
  <c r="K340" i="3"/>
  <c r="L340" i="3"/>
  <c r="M340" i="3"/>
  <c r="N340" i="3"/>
  <c r="O340" i="3"/>
  <c r="P340" i="3"/>
  <c r="K341" i="3"/>
  <c r="L341" i="3"/>
  <c r="M341" i="3"/>
  <c r="N341" i="3"/>
  <c r="O341" i="3"/>
  <c r="P341" i="3"/>
  <c r="K342" i="3"/>
  <c r="L342" i="3"/>
  <c r="M342" i="3"/>
  <c r="N342" i="3"/>
  <c r="O342" i="3"/>
  <c r="P342" i="3"/>
  <c r="K343" i="3"/>
  <c r="L343" i="3"/>
  <c r="M343" i="3"/>
  <c r="N343" i="3"/>
  <c r="O343" i="3"/>
  <c r="P343" i="3"/>
  <c r="K344" i="3"/>
  <c r="L344" i="3"/>
  <c r="M344" i="3"/>
  <c r="N344" i="3"/>
  <c r="O344" i="3"/>
  <c r="P344" i="3"/>
  <c r="K345" i="3"/>
  <c r="L345" i="3"/>
  <c r="M345" i="3"/>
  <c r="N345" i="3"/>
  <c r="O345" i="3"/>
  <c r="P345" i="3"/>
  <c r="K346" i="3"/>
  <c r="L346" i="3"/>
  <c r="M346" i="3"/>
  <c r="N346" i="3"/>
  <c r="O346" i="3"/>
  <c r="P346" i="3"/>
  <c r="K347" i="3"/>
  <c r="L347" i="3"/>
  <c r="M347" i="3"/>
  <c r="N347" i="3"/>
  <c r="O347" i="3"/>
  <c r="P347" i="3"/>
  <c r="K348" i="3"/>
  <c r="L348" i="3"/>
  <c r="M348" i="3"/>
  <c r="N348" i="3"/>
  <c r="O348" i="3"/>
  <c r="P348" i="3"/>
  <c r="K349" i="3"/>
  <c r="L349" i="3"/>
  <c r="M349" i="3"/>
  <c r="N349" i="3"/>
  <c r="O349" i="3"/>
  <c r="P349" i="3"/>
  <c r="K350" i="3"/>
  <c r="L350" i="3"/>
  <c r="M350" i="3"/>
  <c r="N350" i="3"/>
  <c r="O350" i="3"/>
  <c r="P350" i="3"/>
  <c r="K351" i="3"/>
  <c r="L351" i="3"/>
  <c r="M351" i="3"/>
  <c r="N351" i="3"/>
  <c r="O351" i="3"/>
  <c r="P351" i="3"/>
  <c r="K352" i="3"/>
  <c r="L352" i="3"/>
  <c r="M352" i="3"/>
  <c r="N352" i="3"/>
  <c r="O352" i="3"/>
  <c r="P352" i="3"/>
  <c r="K353" i="3"/>
  <c r="L353" i="3"/>
  <c r="M353" i="3"/>
  <c r="N353" i="3"/>
  <c r="O353" i="3"/>
  <c r="P353" i="3"/>
  <c r="K354" i="3"/>
  <c r="L354" i="3"/>
  <c r="M354" i="3"/>
  <c r="N354" i="3"/>
  <c r="O354" i="3"/>
  <c r="P354" i="3"/>
  <c r="K355" i="3"/>
  <c r="L355" i="3"/>
  <c r="M355" i="3"/>
  <c r="N355" i="3"/>
  <c r="O355" i="3"/>
  <c r="P355" i="3"/>
  <c r="K356" i="3"/>
  <c r="L356" i="3"/>
  <c r="M356" i="3"/>
  <c r="N356" i="3"/>
  <c r="O356" i="3"/>
  <c r="P356" i="3"/>
  <c r="K357" i="3"/>
  <c r="L357" i="3"/>
  <c r="M357" i="3"/>
  <c r="N357" i="3"/>
  <c r="O357" i="3"/>
  <c r="P357" i="3"/>
  <c r="K358" i="3"/>
  <c r="L358" i="3"/>
  <c r="M358" i="3"/>
  <c r="N358" i="3"/>
  <c r="O358" i="3"/>
  <c r="P358" i="3"/>
  <c r="K359" i="3"/>
  <c r="L359" i="3"/>
  <c r="M359" i="3"/>
  <c r="N359" i="3"/>
  <c r="O359" i="3"/>
  <c r="P359" i="3"/>
  <c r="K360" i="3"/>
  <c r="L360" i="3"/>
  <c r="M360" i="3"/>
  <c r="N360" i="3"/>
  <c r="O360" i="3"/>
  <c r="P360" i="3"/>
  <c r="K361" i="3"/>
  <c r="L361" i="3"/>
  <c r="M361" i="3"/>
  <c r="N361" i="3"/>
  <c r="O361" i="3"/>
  <c r="P361" i="3"/>
  <c r="K362" i="3"/>
  <c r="L362" i="3"/>
  <c r="M362" i="3"/>
  <c r="N362" i="3"/>
  <c r="O362" i="3"/>
  <c r="P362" i="3"/>
  <c r="K363" i="3"/>
  <c r="L363" i="3"/>
  <c r="M363" i="3"/>
  <c r="N363" i="3"/>
  <c r="O363" i="3"/>
  <c r="P363" i="3"/>
  <c r="K364" i="3"/>
  <c r="L364" i="3"/>
  <c r="M364" i="3"/>
  <c r="N364" i="3"/>
  <c r="O364" i="3"/>
  <c r="P364" i="3"/>
  <c r="K365" i="3"/>
  <c r="L365" i="3"/>
  <c r="M365" i="3"/>
  <c r="N365" i="3"/>
  <c r="O365" i="3"/>
  <c r="P365" i="3"/>
  <c r="K366" i="3"/>
  <c r="L366" i="3"/>
  <c r="M366" i="3"/>
  <c r="N366" i="3"/>
  <c r="O366" i="3"/>
  <c r="P366" i="3"/>
  <c r="K367" i="3"/>
  <c r="L367" i="3"/>
  <c r="M367" i="3"/>
  <c r="N367" i="3"/>
  <c r="O367" i="3"/>
  <c r="P367" i="3"/>
  <c r="K368" i="3"/>
  <c r="L368" i="3"/>
  <c r="M368" i="3"/>
  <c r="N368" i="3"/>
  <c r="O368" i="3"/>
  <c r="P368" i="3"/>
  <c r="K369" i="3"/>
  <c r="L369" i="3"/>
  <c r="M369" i="3"/>
  <c r="N369" i="3"/>
  <c r="O369" i="3"/>
  <c r="P369" i="3"/>
  <c r="K370" i="3"/>
  <c r="L370" i="3"/>
  <c r="M370" i="3"/>
  <c r="N370" i="3"/>
  <c r="O370" i="3"/>
  <c r="P370" i="3"/>
  <c r="K371" i="3"/>
  <c r="L371" i="3"/>
  <c r="M371" i="3"/>
  <c r="N371" i="3"/>
  <c r="O371" i="3"/>
  <c r="P371" i="3"/>
  <c r="K372" i="3"/>
  <c r="L372" i="3"/>
  <c r="M372" i="3"/>
  <c r="N372" i="3"/>
  <c r="O372" i="3"/>
  <c r="P372" i="3"/>
  <c r="K373" i="3"/>
  <c r="L373" i="3"/>
  <c r="M373" i="3"/>
  <c r="N373" i="3"/>
  <c r="O373" i="3"/>
  <c r="P373" i="3"/>
  <c r="K374" i="3"/>
  <c r="L374" i="3"/>
  <c r="M374" i="3"/>
  <c r="N374" i="3"/>
  <c r="O374" i="3"/>
  <c r="P374" i="3"/>
  <c r="K375" i="3"/>
  <c r="L375" i="3"/>
  <c r="M375" i="3"/>
  <c r="N375" i="3"/>
  <c r="O375" i="3"/>
  <c r="P375" i="3"/>
  <c r="K376" i="3"/>
  <c r="L376" i="3"/>
  <c r="M376" i="3"/>
  <c r="N376" i="3"/>
  <c r="O376" i="3"/>
  <c r="P376" i="3"/>
  <c r="K377" i="3"/>
  <c r="L377" i="3"/>
  <c r="M377" i="3"/>
  <c r="N377" i="3"/>
  <c r="O377" i="3"/>
  <c r="P377" i="3"/>
  <c r="K378" i="3"/>
  <c r="L378" i="3"/>
  <c r="M378" i="3"/>
  <c r="N378" i="3"/>
  <c r="O378" i="3"/>
  <c r="P378" i="3"/>
  <c r="K379" i="3"/>
  <c r="L379" i="3"/>
  <c r="M379" i="3"/>
  <c r="N379" i="3"/>
  <c r="O379" i="3"/>
  <c r="P379" i="3"/>
  <c r="K380" i="3"/>
  <c r="L380" i="3"/>
  <c r="M380" i="3"/>
  <c r="N380" i="3"/>
  <c r="O380" i="3"/>
  <c r="P380" i="3"/>
  <c r="K381" i="3"/>
  <c r="L381" i="3"/>
  <c r="M381" i="3"/>
  <c r="N381" i="3"/>
  <c r="O381" i="3"/>
  <c r="P381" i="3"/>
  <c r="K382" i="3"/>
  <c r="L382" i="3"/>
  <c r="M382" i="3"/>
  <c r="N382" i="3"/>
  <c r="O382" i="3"/>
  <c r="P382" i="3"/>
  <c r="K383" i="3"/>
  <c r="L383" i="3"/>
  <c r="M383" i="3"/>
  <c r="N383" i="3"/>
  <c r="O383" i="3"/>
  <c r="P383" i="3"/>
  <c r="K384" i="3"/>
  <c r="L384" i="3"/>
  <c r="M384" i="3"/>
  <c r="N384" i="3"/>
  <c r="O384" i="3"/>
  <c r="P384" i="3"/>
  <c r="K385" i="3"/>
  <c r="L385" i="3"/>
  <c r="M385" i="3"/>
  <c r="N385" i="3"/>
  <c r="O385" i="3"/>
  <c r="P385" i="3"/>
  <c r="K386" i="3"/>
  <c r="L386" i="3"/>
  <c r="M386" i="3"/>
  <c r="N386" i="3"/>
  <c r="O386" i="3"/>
  <c r="P386" i="3"/>
  <c r="K387" i="3"/>
  <c r="L387" i="3"/>
  <c r="M387" i="3"/>
  <c r="N387" i="3"/>
  <c r="O387" i="3"/>
  <c r="P387" i="3"/>
  <c r="K388" i="3"/>
  <c r="L388" i="3"/>
  <c r="M388" i="3"/>
  <c r="N388" i="3"/>
  <c r="O388" i="3"/>
  <c r="P388" i="3"/>
  <c r="K389" i="3"/>
  <c r="L389" i="3"/>
  <c r="M389" i="3"/>
  <c r="N389" i="3"/>
  <c r="O389" i="3"/>
  <c r="P389" i="3"/>
  <c r="K390" i="3"/>
  <c r="L390" i="3"/>
  <c r="M390" i="3"/>
  <c r="N390" i="3"/>
  <c r="O390" i="3"/>
  <c r="P390" i="3"/>
  <c r="K391" i="3"/>
  <c r="L391" i="3"/>
  <c r="M391" i="3"/>
  <c r="N391" i="3"/>
  <c r="O391" i="3"/>
  <c r="P391" i="3"/>
  <c r="K392" i="3"/>
  <c r="L392" i="3"/>
  <c r="M392" i="3"/>
  <c r="N392" i="3"/>
  <c r="O392" i="3"/>
  <c r="P392" i="3"/>
  <c r="K393" i="3"/>
  <c r="L393" i="3"/>
  <c r="M393" i="3"/>
  <c r="N393" i="3"/>
  <c r="O393" i="3"/>
  <c r="P393" i="3"/>
  <c r="K394" i="3"/>
  <c r="L394" i="3"/>
  <c r="M394" i="3"/>
  <c r="N394" i="3"/>
  <c r="O394" i="3"/>
  <c r="P394" i="3"/>
  <c r="K395" i="3"/>
  <c r="L395" i="3"/>
  <c r="M395" i="3"/>
  <c r="N395" i="3"/>
  <c r="O395" i="3"/>
  <c r="P395" i="3"/>
  <c r="K396" i="3"/>
  <c r="L396" i="3"/>
  <c r="M396" i="3"/>
  <c r="N396" i="3"/>
  <c r="O396" i="3"/>
  <c r="P396" i="3"/>
  <c r="K397" i="3"/>
  <c r="L397" i="3"/>
  <c r="M397" i="3"/>
  <c r="N397" i="3"/>
  <c r="O397" i="3"/>
  <c r="P397" i="3"/>
  <c r="K398" i="3"/>
  <c r="L398" i="3"/>
  <c r="M398" i="3"/>
  <c r="N398" i="3"/>
  <c r="O398" i="3"/>
  <c r="P398" i="3"/>
  <c r="K399" i="3"/>
  <c r="L399" i="3"/>
  <c r="M399" i="3"/>
  <c r="N399" i="3"/>
  <c r="O399" i="3"/>
  <c r="P399" i="3"/>
  <c r="K400" i="3"/>
  <c r="L400" i="3"/>
  <c r="M400" i="3"/>
  <c r="N400" i="3"/>
  <c r="O400" i="3"/>
  <c r="P400" i="3"/>
  <c r="K401" i="3"/>
  <c r="L401" i="3"/>
  <c r="M401" i="3"/>
  <c r="N401" i="3"/>
  <c r="O401" i="3"/>
  <c r="P401" i="3"/>
  <c r="K402" i="3"/>
  <c r="L402" i="3"/>
  <c r="M402" i="3"/>
  <c r="N402" i="3"/>
  <c r="O402" i="3"/>
  <c r="P402" i="3"/>
  <c r="K403" i="3"/>
  <c r="L403" i="3"/>
  <c r="M403" i="3"/>
  <c r="N403" i="3"/>
  <c r="O403" i="3"/>
  <c r="P403" i="3"/>
  <c r="K404" i="3"/>
  <c r="L404" i="3"/>
  <c r="M404" i="3"/>
  <c r="N404" i="3"/>
  <c r="O404" i="3"/>
  <c r="P404" i="3"/>
  <c r="K405" i="3"/>
  <c r="L405" i="3"/>
  <c r="M405" i="3"/>
  <c r="N405" i="3"/>
  <c r="O405" i="3"/>
  <c r="P405" i="3"/>
  <c r="K406" i="3"/>
  <c r="L406" i="3"/>
  <c r="M406" i="3"/>
  <c r="N406" i="3"/>
  <c r="O406" i="3"/>
  <c r="P406" i="3"/>
  <c r="K407" i="3"/>
  <c r="L407" i="3"/>
  <c r="M407" i="3"/>
  <c r="N407" i="3"/>
  <c r="O407" i="3"/>
  <c r="P407" i="3"/>
  <c r="K408" i="3"/>
  <c r="L408" i="3"/>
  <c r="M408" i="3"/>
  <c r="N408" i="3"/>
  <c r="O408" i="3"/>
  <c r="P408" i="3"/>
  <c r="K409" i="3"/>
  <c r="L409" i="3"/>
  <c r="M409" i="3"/>
  <c r="N409" i="3"/>
  <c r="O409" i="3"/>
  <c r="P409" i="3"/>
  <c r="K410" i="3"/>
  <c r="L410" i="3"/>
  <c r="M410" i="3"/>
  <c r="N410" i="3"/>
  <c r="O410" i="3"/>
  <c r="P410" i="3"/>
  <c r="K411" i="3"/>
  <c r="L411" i="3"/>
  <c r="M411" i="3"/>
  <c r="N411" i="3"/>
  <c r="O411" i="3"/>
  <c r="P411" i="3"/>
  <c r="K412" i="3"/>
  <c r="L412" i="3"/>
  <c r="M412" i="3"/>
  <c r="N412" i="3"/>
  <c r="O412" i="3"/>
  <c r="P412" i="3"/>
  <c r="K413" i="3"/>
  <c r="L413" i="3"/>
  <c r="M413" i="3"/>
  <c r="N413" i="3"/>
  <c r="O413" i="3"/>
  <c r="P413" i="3"/>
  <c r="K414" i="3"/>
  <c r="L414" i="3"/>
  <c r="M414" i="3"/>
  <c r="N414" i="3"/>
  <c r="O414" i="3"/>
  <c r="P414" i="3"/>
  <c r="K415" i="3"/>
  <c r="L415" i="3"/>
  <c r="M415" i="3"/>
  <c r="N415" i="3"/>
  <c r="O415" i="3"/>
  <c r="P415" i="3"/>
  <c r="K416" i="3"/>
  <c r="L416" i="3"/>
  <c r="M416" i="3"/>
  <c r="N416" i="3"/>
  <c r="O416" i="3"/>
  <c r="P416" i="3"/>
  <c r="K417" i="3"/>
  <c r="L417" i="3"/>
  <c r="M417" i="3"/>
  <c r="N417" i="3"/>
  <c r="O417" i="3"/>
  <c r="P417" i="3"/>
  <c r="K418" i="3"/>
  <c r="L418" i="3"/>
  <c r="M418" i="3"/>
  <c r="N418" i="3"/>
  <c r="O418" i="3"/>
  <c r="P418" i="3"/>
  <c r="K419" i="3"/>
  <c r="L419" i="3"/>
  <c r="M419" i="3"/>
  <c r="N419" i="3"/>
  <c r="O419" i="3"/>
  <c r="P419" i="3"/>
  <c r="K420" i="3"/>
  <c r="L420" i="3"/>
  <c r="M420" i="3"/>
  <c r="N420" i="3"/>
  <c r="O420" i="3"/>
  <c r="P420" i="3"/>
  <c r="K421" i="3"/>
  <c r="L421" i="3"/>
  <c r="M421" i="3"/>
  <c r="N421" i="3"/>
  <c r="O421" i="3"/>
  <c r="P421" i="3"/>
  <c r="K422" i="3"/>
  <c r="L422" i="3"/>
  <c r="M422" i="3"/>
  <c r="N422" i="3"/>
  <c r="O422" i="3"/>
  <c r="P422" i="3"/>
  <c r="K423" i="3"/>
  <c r="L423" i="3"/>
  <c r="M423" i="3"/>
  <c r="N423" i="3"/>
  <c r="O423" i="3"/>
  <c r="P423" i="3"/>
  <c r="K424" i="3"/>
  <c r="L424" i="3"/>
  <c r="M424" i="3"/>
  <c r="N424" i="3"/>
  <c r="O424" i="3"/>
  <c r="P424" i="3"/>
  <c r="K425" i="3"/>
  <c r="L425" i="3"/>
  <c r="M425" i="3"/>
  <c r="N425" i="3"/>
  <c r="O425" i="3"/>
  <c r="P425" i="3"/>
  <c r="K426" i="3"/>
  <c r="L426" i="3"/>
  <c r="M426" i="3"/>
  <c r="N426" i="3"/>
  <c r="O426" i="3"/>
  <c r="P426" i="3"/>
  <c r="K427" i="3"/>
  <c r="L427" i="3"/>
  <c r="M427" i="3"/>
  <c r="N427" i="3"/>
  <c r="O427" i="3"/>
  <c r="P427" i="3"/>
  <c r="K428" i="3"/>
  <c r="L428" i="3"/>
  <c r="M428" i="3"/>
  <c r="N428" i="3"/>
  <c r="O428" i="3"/>
  <c r="P428" i="3"/>
  <c r="K429" i="3"/>
  <c r="L429" i="3"/>
  <c r="M429" i="3"/>
  <c r="N429" i="3"/>
  <c r="O429" i="3"/>
  <c r="P429" i="3"/>
  <c r="K430" i="3"/>
  <c r="L430" i="3"/>
  <c r="M430" i="3"/>
  <c r="N430" i="3"/>
  <c r="O430" i="3"/>
  <c r="P430" i="3"/>
  <c r="K431" i="3"/>
  <c r="L431" i="3"/>
  <c r="M431" i="3"/>
  <c r="N431" i="3"/>
  <c r="O431" i="3"/>
  <c r="P431" i="3"/>
  <c r="K432" i="3"/>
  <c r="L432" i="3"/>
  <c r="M432" i="3"/>
  <c r="N432" i="3"/>
  <c r="O432" i="3"/>
  <c r="P432" i="3"/>
  <c r="K433" i="3"/>
  <c r="L433" i="3"/>
  <c r="M433" i="3"/>
  <c r="N433" i="3"/>
  <c r="O433" i="3"/>
  <c r="P433" i="3"/>
  <c r="K434" i="3"/>
  <c r="L434" i="3"/>
  <c r="M434" i="3"/>
  <c r="N434" i="3"/>
  <c r="O434" i="3"/>
  <c r="P434" i="3"/>
  <c r="K435" i="3"/>
  <c r="L435" i="3"/>
  <c r="M435" i="3"/>
  <c r="N435" i="3"/>
  <c r="O435" i="3"/>
  <c r="P435" i="3"/>
  <c r="K436" i="3"/>
  <c r="L436" i="3"/>
  <c r="M436" i="3"/>
  <c r="N436" i="3"/>
  <c r="O436" i="3"/>
  <c r="P436" i="3"/>
  <c r="K437" i="3"/>
  <c r="L437" i="3"/>
  <c r="M437" i="3"/>
  <c r="N437" i="3"/>
  <c r="O437" i="3"/>
  <c r="P437" i="3"/>
  <c r="K438" i="3"/>
  <c r="L438" i="3"/>
  <c r="M438" i="3"/>
  <c r="N438" i="3"/>
  <c r="O438" i="3"/>
  <c r="P438" i="3"/>
  <c r="K439" i="3"/>
  <c r="L439" i="3"/>
  <c r="M439" i="3"/>
  <c r="N439" i="3"/>
  <c r="O439" i="3"/>
  <c r="P439" i="3"/>
  <c r="K440" i="3"/>
  <c r="L440" i="3"/>
  <c r="M440" i="3"/>
  <c r="N440" i="3"/>
  <c r="O440" i="3"/>
  <c r="P440" i="3"/>
  <c r="K441" i="3"/>
  <c r="L441" i="3"/>
  <c r="M441" i="3"/>
  <c r="N441" i="3"/>
  <c r="O441" i="3"/>
  <c r="P441" i="3"/>
  <c r="K442" i="3"/>
  <c r="L442" i="3"/>
  <c r="M442" i="3"/>
  <c r="N442" i="3"/>
  <c r="O442" i="3"/>
  <c r="P442" i="3"/>
  <c r="K443" i="3"/>
  <c r="L443" i="3"/>
  <c r="M443" i="3"/>
  <c r="N443" i="3"/>
  <c r="O443" i="3"/>
  <c r="P443" i="3"/>
  <c r="K444" i="3"/>
  <c r="L444" i="3"/>
  <c r="M444" i="3"/>
  <c r="N444" i="3"/>
  <c r="O444" i="3"/>
  <c r="P444" i="3"/>
  <c r="K445" i="3"/>
  <c r="L445" i="3"/>
  <c r="M445" i="3"/>
  <c r="N445" i="3"/>
  <c r="O445" i="3"/>
  <c r="P445" i="3"/>
  <c r="K446" i="3"/>
  <c r="L446" i="3"/>
  <c r="M446" i="3"/>
  <c r="N446" i="3"/>
  <c r="O446" i="3"/>
  <c r="P446" i="3"/>
  <c r="K447" i="3"/>
  <c r="L447" i="3"/>
  <c r="M447" i="3"/>
  <c r="N447" i="3"/>
  <c r="O447" i="3"/>
  <c r="P447" i="3"/>
  <c r="K448" i="3"/>
  <c r="L448" i="3"/>
  <c r="M448" i="3"/>
  <c r="N448" i="3"/>
  <c r="O448" i="3"/>
  <c r="P448" i="3"/>
  <c r="K449" i="3"/>
  <c r="L449" i="3"/>
  <c r="M449" i="3"/>
  <c r="N449" i="3"/>
  <c r="O449" i="3"/>
  <c r="P449" i="3"/>
  <c r="K450" i="3"/>
  <c r="L450" i="3"/>
  <c r="M450" i="3"/>
  <c r="N450" i="3"/>
  <c r="O450" i="3"/>
  <c r="P450" i="3"/>
  <c r="K451" i="3"/>
  <c r="L451" i="3"/>
  <c r="M451" i="3"/>
  <c r="N451" i="3"/>
  <c r="O451" i="3"/>
  <c r="P451" i="3"/>
  <c r="K452" i="3"/>
  <c r="L452" i="3"/>
  <c r="M452" i="3"/>
  <c r="N452" i="3"/>
  <c r="O452" i="3"/>
  <c r="P452" i="3"/>
  <c r="K453" i="3"/>
  <c r="L453" i="3"/>
  <c r="M453" i="3"/>
  <c r="N453" i="3"/>
  <c r="O453" i="3"/>
  <c r="P453" i="3"/>
  <c r="K454" i="3"/>
  <c r="L454" i="3"/>
  <c r="M454" i="3"/>
  <c r="N454" i="3"/>
  <c r="O454" i="3"/>
  <c r="P454" i="3"/>
  <c r="K455" i="3"/>
  <c r="L455" i="3"/>
  <c r="M455" i="3"/>
  <c r="N455" i="3"/>
  <c r="O455" i="3"/>
  <c r="P455" i="3"/>
  <c r="K456" i="3"/>
  <c r="L456" i="3"/>
  <c r="M456" i="3"/>
  <c r="N456" i="3"/>
  <c r="O456" i="3"/>
  <c r="P456" i="3"/>
  <c r="K457" i="3"/>
  <c r="L457" i="3"/>
  <c r="M457" i="3"/>
  <c r="N457" i="3"/>
  <c r="O457" i="3"/>
  <c r="P457" i="3"/>
  <c r="K458" i="3"/>
  <c r="L458" i="3"/>
  <c r="M458" i="3"/>
  <c r="N458" i="3"/>
  <c r="O458" i="3"/>
  <c r="P458" i="3"/>
  <c r="K459" i="3"/>
  <c r="L459" i="3"/>
  <c r="M459" i="3"/>
  <c r="N459" i="3"/>
  <c r="O459" i="3"/>
  <c r="P459" i="3"/>
  <c r="K460" i="3"/>
  <c r="L460" i="3"/>
  <c r="M460" i="3"/>
  <c r="N460" i="3"/>
  <c r="O460" i="3"/>
  <c r="P460" i="3"/>
  <c r="K461" i="3"/>
  <c r="L461" i="3"/>
  <c r="M461" i="3"/>
  <c r="N461" i="3"/>
  <c r="O461" i="3"/>
  <c r="P461" i="3"/>
  <c r="K462" i="3"/>
  <c r="L462" i="3"/>
  <c r="M462" i="3"/>
  <c r="N462" i="3"/>
  <c r="O462" i="3"/>
  <c r="P462" i="3"/>
  <c r="K463" i="3"/>
  <c r="L463" i="3"/>
  <c r="M463" i="3"/>
  <c r="N463" i="3"/>
  <c r="O463" i="3"/>
  <c r="P463" i="3"/>
  <c r="K464" i="3"/>
  <c r="L464" i="3"/>
  <c r="M464" i="3"/>
  <c r="N464" i="3"/>
  <c r="O464" i="3"/>
  <c r="P464" i="3"/>
  <c r="K465" i="3"/>
  <c r="L465" i="3"/>
  <c r="M465" i="3"/>
  <c r="N465" i="3"/>
  <c r="O465" i="3"/>
  <c r="P465" i="3"/>
  <c r="K466" i="3"/>
  <c r="L466" i="3"/>
  <c r="M466" i="3"/>
  <c r="N466" i="3"/>
  <c r="O466" i="3"/>
  <c r="P466" i="3"/>
  <c r="K467" i="3"/>
  <c r="L467" i="3"/>
  <c r="M467" i="3"/>
  <c r="N467" i="3"/>
  <c r="O467" i="3"/>
  <c r="P467" i="3"/>
  <c r="K468" i="3"/>
  <c r="L468" i="3"/>
  <c r="M468" i="3"/>
  <c r="N468" i="3"/>
  <c r="O468" i="3"/>
  <c r="P468" i="3"/>
  <c r="K469" i="3"/>
  <c r="L469" i="3"/>
  <c r="M469" i="3"/>
  <c r="N469" i="3"/>
  <c r="O469" i="3"/>
  <c r="P469" i="3"/>
  <c r="K470" i="3"/>
  <c r="L470" i="3"/>
  <c r="M470" i="3"/>
  <c r="N470" i="3"/>
  <c r="O470" i="3"/>
  <c r="P470" i="3"/>
  <c r="K471" i="3"/>
  <c r="L471" i="3"/>
  <c r="M471" i="3"/>
  <c r="N471" i="3"/>
  <c r="O471" i="3"/>
  <c r="P471" i="3"/>
  <c r="K472" i="3"/>
  <c r="L472" i="3"/>
  <c r="M472" i="3"/>
  <c r="N472" i="3"/>
  <c r="O472" i="3"/>
  <c r="P472" i="3"/>
  <c r="K473" i="3"/>
  <c r="L473" i="3"/>
  <c r="M473" i="3"/>
  <c r="N473" i="3"/>
  <c r="O473" i="3"/>
  <c r="P473" i="3"/>
  <c r="K474" i="3"/>
  <c r="L474" i="3"/>
  <c r="M474" i="3"/>
  <c r="N474" i="3"/>
  <c r="O474" i="3"/>
  <c r="P474" i="3"/>
  <c r="K475" i="3"/>
  <c r="L475" i="3"/>
  <c r="M475" i="3"/>
  <c r="N475" i="3"/>
  <c r="O475" i="3"/>
  <c r="P475" i="3"/>
  <c r="K476" i="3"/>
  <c r="L476" i="3"/>
  <c r="M476" i="3"/>
  <c r="N476" i="3"/>
  <c r="O476" i="3"/>
  <c r="P476" i="3"/>
  <c r="K477" i="3"/>
  <c r="L477" i="3"/>
  <c r="M477" i="3"/>
  <c r="N477" i="3"/>
  <c r="O477" i="3"/>
  <c r="P477" i="3"/>
  <c r="K478" i="3"/>
  <c r="L478" i="3"/>
  <c r="M478" i="3"/>
  <c r="N478" i="3"/>
  <c r="O478" i="3"/>
  <c r="P478" i="3"/>
  <c r="K479" i="3"/>
  <c r="L479" i="3"/>
  <c r="M479" i="3"/>
  <c r="N479" i="3"/>
  <c r="O479" i="3"/>
  <c r="P479" i="3"/>
  <c r="K480" i="3"/>
  <c r="L480" i="3"/>
  <c r="M480" i="3"/>
  <c r="N480" i="3"/>
  <c r="O480" i="3"/>
  <c r="P480" i="3"/>
  <c r="K481" i="3"/>
  <c r="L481" i="3"/>
  <c r="M481" i="3"/>
  <c r="N481" i="3"/>
  <c r="O481" i="3"/>
  <c r="P481" i="3"/>
  <c r="K482" i="3"/>
  <c r="L482" i="3"/>
  <c r="M482" i="3"/>
  <c r="N482" i="3"/>
  <c r="O482" i="3"/>
  <c r="P482" i="3"/>
  <c r="K483" i="3"/>
  <c r="L483" i="3"/>
  <c r="M483" i="3"/>
  <c r="N483" i="3"/>
  <c r="O483" i="3"/>
  <c r="P483" i="3"/>
  <c r="K484" i="3"/>
  <c r="L484" i="3"/>
  <c r="M484" i="3"/>
  <c r="N484" i="3"/>
  <c r="O484" i="3"/>
  <c r="P484" i="3"/>
  <c r="K485" i="3"/>
  <c r="L485" i="3"/>
  <c r="M485" i="3"/>
  <c r="N485" i="3"/>
  <c r="O485" i="3"/>
  <c r="P485" i="3"/>
  <c r="K486" i="3"/>
  <c r="L486" i="3"/>
  <c r="M486" i="3"/>
  <c r="N486" i="3"/>
  <c r="O486" i="3"/>
  <c r="P486" i="3"/>
  <c r="K487" i="3"/>
  <c r="L487" i="3"/>
  <c r="M487" i="3"/>
  <c r="N487" i="3"/>
  <c r="O487" i="3"/>
  <c r="P487" i="3"/>
  <c r="K488" i="3"/>
  <c r="L488" i="3"/>
  <c r="M488" i="3"/>
  <c r="N488" i="3"/>
  <c r="O488" i="3"/>
  <c r="P488" i="3"/>
  <c r="K489" i="3"/>
  <c r="L489" i="3"/>
  <c r="M489" i="3"/>
  <c r="N489" i="3"/>
  <c r="O489" i="3"/>
  <c r="P489" i="3"/>
  <c r="K490" i="3"/>
  <c r="L490" i="3"/>
  <c r="M490" i="3"/>
  <c r="N490" i="3"/>
  <c r="O490" i="3"/>
  <c r="P490" i="3"/>
  <c r="K491" i="3"/>
  <c r="L491" i="3"/>
  <c r="M491" i="3"/>
  <c r="N491" i="3"/>
  <c r="O491" i="3"/>
  <c r="P491" i="3"/>
  <c r="K492" i="3"/>
  <c r="L492" i="3"/>
  <c r="M492" i="3"/>
  <c r="N492" i="3"/>
  <c r="O492" i="3"/>
  <c r="P492" i="3"/>
  <c r="K493" i="3"/>
  <c r="L493" i="3"/>
  <c r="M493" i="3"/>
  <c r="N493" i="3"/>
  <c r="O493" i="3"/>
  <c r="P493" i="3"/>
  <c r="K494" i="3"/>
  <c r="L494" i="3"/>
  <c r="M494" i="3"/>
  <c r="N494" i="3"/>
  <c r="O494" i="3"/>
  <c r="P494" i="3"/>
  <c r="K495" i="3"/>
  <c r="L495" i="3"/>
  <c r="M495" i="3"/>
  <c r="N495" i="3"/>
  <c r="O495" i="3"/>
  <c r="P495" i="3"/>
  <c r="K496" i="3"/>
  <c r="L496" i="3"/>
  <c r="M496" i="3"/>
  <c r="N496" i="3"/>
  <c r="O496" i="3"/>
  <c r="P496" i="3"/>
  <c r="K497" i="3"/>
  <c r="L497" i="3"/>
  <c r="M497" i="3"/>
  <c r="N497" i="3"/>
  <c r="O497" i="3"/>
  <c r="P497" i="3"/>
  <c r="K498" i="3"/>
  <c r="L498" i="3"/>
  <c r="M498" i="3"/>
  <c r="N498" i="3"/>
  <c r="O498" i="3"/>
  <c r="P498" i="3"/>
  <c r="K499" i="3"/>
  <c r="L499" i="3"/>
  <c r="M499" i="3"/>
  <c r="N499" i="3"/>
  <c r="O499" i="3"/>
  <c r="P499" i="3"/>
  <c r="K500" i="3"/>
  <c r="L500" i="3"/>
  <c r="M500" i="3"/>
  <c r="N500" i="3"/>
  <c r="O500" i="3"/>
  <c r="P500" i="3"/>
  <c r="K501" i="3"/>
  <c r="L501" i="3"/>
  <c r="M501" i="3"/>
  <c r="N501" i="3"/>
  <c r="O501" i="3"/>
  <c r="P501" i="3"/>
  <c r="K502" i="3"/>
  <c r="L502" i="3"/>
  <c r="M502" i="3"/>
  <c r="N502" i="3"/>
  <c r="O502" i="3"/>
  <c r="P502" i="3"/>
  <c r="K503" i="3"/>
  <c r="L503" i="3"/>
  <c r="M503" i="3"/>
  <c r="N503" i="3"/>
  <c r="O503" i="3"/>
  <c r="P503" i="3"/>
  <c r="K504" i="3"/>
  <c r="L504" i="3"/>
  <c r="M504" i="3"/>
  <c r="N504" i="3"/>
  <c r="O504" i="3"/>
  <c r="P504" i="3"/>
  <c r="K505" i="3"/>
  <c r="L505" i="3"/>
  <c r="M505" i="3"/>
  <c r="N505" i="3"/>
  <c r="O505" i="3"/>
  <c r="P505" i="3"/>
  <c r="K506" i="3"/>
  <c r="L506" i="3"/>
  <c r="M506" i="3"/>
  <c r="N506" i="3"/>
  <c r="O506" i="3"/>
  <c r="P506" i="3"/>
  <c r="K507" i="3"/>
  <c r="L507" i="3"/>
  <c r="M507" i="3"/>
  <c r="N507" i="3"/>
  <c r="O507" i="3"/>
  <c r="P507" i="3"/>
  <c r="K508" i="3"/>
  <c r="L508" i="3"/>
  <c r="M508" i="3"/>
  <c r="N508" i="3"/>
  <c r="O508" i="3"/>
  <c r="P508" i="3"/>
  <c r="K509" i="3"/>
  <c r="L509" i="3"/>
  <c r="M509" i="3"/>
  <c r="N509" i="3"/>
  <c r="O509" i="3"/>
  <c r="P509" i="3"/>
  <c r="K510" i="3"/>
  <c r="L510" i="3"/>
  <c r="M510" i="3"/>
  <c r="N510" i="3"/>
  <c r="O510" i="3"/>
  <c r="P510" i="3"/>
  <c r="K511" i="3"/>
  <c r="L511" i="3"/>
  <c r="M511" i="3"/>
  <c r="N511" i="3"/>
  <c r="O511" i="3"/>
  <c r="P511" i="3"/>
  <c r="K512" i="3"/>
  <c r="L512" i="3"/>
  <c r="M512" i="3"/>
  <c r="N512" i="3"/>
  <c r="O512" i="3"/>
  <c r="P512" i="3"/>
  <c r="K513" i="3"/>
  <c r="L513" i="3"/>
  <c r="M513" i="3"/>
  <c r="N513" i="3"/>
  <c r="O513" i="3"/>
  <c r="P513" i="3"/>
  <c r="K514" i="3"/>
  <c r="L514" i="3"/>
  <c r="M514" i="3"/>
  <c r="N514" i="3"/>
  <c r="O514" i="3"/>
  <c r="P514" i="3"/>
  <c r="K515" i="3"/>
  <c r="L515" i="3"/>
  <c r="M515" i="3"/>
  <c r="N515" i="3"/>
  <c r="O515" i="3"/>
  <c r="P515" i="3"/>
  <c r="K516" i="3"/>
  <c r="L516" i="3"/>
  <c r="M516" i="3"/>
  <c r="N516" i="3"/>
  <c r="O516" i="3"/>
  <c r="P516" i="3"/>
  <c r="K517" i="3"/>
  <c r="L517" i="3"/>
  <c r="M517" i="3"/>
  <c r="N517" i="3"/>
  <c r="O517" i="3"/>
  <c r="P517" i="3"/>
  <c r="K518" i="3"/>
  <c r="L518" i="3"/>
  <c r="M518" i="3"/>
  <c r="N518" i="3"/>
  <c r="O518" i="3"/>
  <c r="P518" i="3"/>
  <c r="K519" i="3"/>
  <c r="L519" i="3"/>
  <c r="M519" i="3"/>
  <c r="N519" i="3"/>
  <c r="O519" i="3"/>
  <c r="P519" i="3"/>
  <c r="K520" i="3"/>
  <c r="L520" i="3"/>
  <c r="M520" i="3"/>
  <c r="N520" i="3"/>
  <c r="O520" i="3"/>
  <c r="P520" i="3"/>
  <c r="K521" i="3"/>
  <c r="L521" i="3"/>
  <c r="M521" i="3"/>
  <c r="N521" i="3"/>
  <c r="O521" i="3"/>
  <c r="P521" i="3"/>
  <c r="K522" i="3"/>
  <c r="L522" i="3"/>
  <c r="M522" i="3"/>
  <c r="N522" i="3"/>
  <c r="O522" i="3"/>
  <c r="P522" i="3"/>
  <c r="K523" i="3"/>
  <c r="L523" i="3"/>
  <c r="M523" i="3"/>
  <c r="N523" i="3"/>
  <c r="O523" i="3"/>
  <c r="P523" i="3"/>
  <c r="K524" i="3"/>
  <c r="L524" i="3"/>
  <c r="M524" i="3"/>
  <c r="N524" i="3"/>
  <c r="O524" i="3"/>
  <c r="P524" i="3"/>
  <c r="K525" i="3"/>
  <c r="L525" i="3"/>
  <c r="M525" i="3"/>
  <c r="N525" i="3"/>
  <c r="O525" i="3"/>
  <c r="P525" i="3"/>
  <c r="K526" i="3"/>
  <c r="L526" i="3"/>
  <c r="M526" i="3"/>
  <c r="N526" i="3"/>
  <c r="O526" i="3"/>
  <c r="P526" i="3"/>
  <c r="K527" i="3"/>
  <c r="L527" i="3"/>
  <c r="M527" i="3"/>
  <c r="N527" i="3"/>
  <c r="O527" i="3"/>
  <c r="P527" i="3"/>
  <c r="K528" i="3"/>
  <c r="L528" i="3"/>
  <c r="M528" i="3"/>
  <c r="N528" i="3"/>
  <c r="O528" i="3"/>
  <c r="P528" i="3"/>
  <c r="K529" i="3"/>
  <c r="L529" i="3"/>
  <c r="M529" i="3"/>
  <c r="N529" i="3"/>
  <c r="O529" i="3"/>
  <c r="P529" i="3"/>
  <c r="K530" i="3"/>
  <c r="L530" i="3"/>
  <c r="M530" i="3"/>
  <c r="N530" i="3"/>
  <c r="O530" i="3"/>
  <c r="P530" i="3"/>
  <c r="K531" i="3"/>
  <c r="L531" i="3"/>
  <c r="M531" i="3"/>
  <c r="N531" i="3"/>
  <c r="O531" i="3"/>
  <c r="P531" i="3"/>
  <c r="K532" i="3"/>
  <c r="L532" i="3"/>
  <c r="M532" i="3"/>
  <c r="N532" i="3"/>
  <c r="O532" i="3"/>
  <c r="P532" i="3"/>
  <c r="K533" i="3"/>
  <c r="L533" i="3"/>
  <c r="M533" i="3"/>
  <c r="N533" i="3"/>
  <c r="O533" i="3"/>
  <c r="P533" i="3"/>
  <c r="K534" i="3"/>
  <c r="L534" i="3"/>
  <c r="M534" i="3"/>
  <c r="N534" i="3"/>
  <c r="O534" i="3"/>
  <c r="P534" i="3"/>
  <c r="K535" i="3"/>
  <c r="L535" i="3"/>
  <c r="M535" i="3"/>
  <c r="N535" i="3"/>
  <c r="O535" i="3"/>
  <c r="P535" i="3"/>
  <c r="K536" i="3"/>
  <c r="L536" i="3"/>
  <c r="M536" i="3"/>
  <c r="N536" i="3"/>
  <c r="O536" i="3"/>
  <c r="P536" i="3"/>
  <c r="K537" i="3"/>
  <c r="L537" i="3"/>
  <c r="M537" i="3"/>
  <c r="N537" i="3"/>
  <c r="O537" i="3"/>
  <c r="P537" i="3"/>
  <c r="K538" i="3"/>
  <c r="L538" i="3"/>
  <c r="M538" i="3"/>
  <c r="N538" i="3"/>
  <c r="O538" i="3"/>
  <c r="P538" i="3"/>
  <c r="K539" i="3"/>
  <c r="L539" i="3"/>
  <c r="M539" i="3"/>
  <c r="N539" i="3"/>
  <c r="O539" i="3"/>
  <c r="P539" i="3"/>
  <c r="K540" i="3"/>
  <c r="L540" i="3"/>
  <c r="M540" i="3"/>
  <c r="N540" i="3"/>
  <c r="O540" i="3"/>
  <c r="P540" i="3"/>
  <c r="K541" i="3"/>
  <c r="L541" i="3"/>
  <c r="M541" i="3"/>
  <c r="N541" i="3"/>
  <c r="O541" i="3"/>
  <c r="P541" i="3"/>
  <c r="K542" i="3"/>
  <c r="L542" i="3"/>
  <c r="M542" i="3"/>
  <c r="N542" i="3"/>
  <c r="O542" i="3"/>
  <c r="P542" i="3"/>
  <c r="K543" i="3"/>
  <c r="L543" i="3"/>
  <c r="M543" i="3"/>
  <c r="N543" i="3"/>
  <c r="O543" i="3"/>
  <c r="P543" i="3"/>
  <c r="K544" i="3"/>
  <c r="L544" i="3"/>
  <c r="M544" i="3"/>
  <c r="N544" i="3"/>
  <c r="O544" i="3"/>
  <c r="P544" i="3"/>
  <c r="K545" i="3"/>
  <c r="L545" i="3"/>
  <c r="M545" i="3"/>
  <c r="N545" i="3"/>
  <c r="O545" i="3"/>
  <c r="P545" i="3"/>
  <c r="K546" i="3"/>
  <c r="L546" i="3"/>
  <c r="M546" i="3"/>
  <c r="N546" i="3"/>
  <c r="O546" i="3"/>
  <c r="P546" i="3"/>
  <c r="K547" i="3"/>
  <c r="L547" i="3"/>
  <c r="M547" i="3"/>
  <c r="N547" i="3"/>
  <c r="O547" i="3"/>
  <c r="P547" i="3"/>
  <c r="K548" i="3"/>
  <c r="L548" i="3"/>
  <c r="M548" i="3"/>
  <c r="N548" i="3"/>
  <c r="O548" i="3"/>
  <c r="P548" i="3"/>
  <c r="K549" i="3"/>
  <c r="L549" i="3"/>
  <c r="M549" i="3"/>
  <c r="N549" i="3"/>
  <c r="O549" i="3"/>
  <c r="P549" i="3"/>
  <c r="K550" i="3"/>
  <c r="L550" i="3"/>
  <c r="M550" i="3"/>
  <c r="N550" i="3"/>
  <c r="O550" i="3"/>
  <c r="P550" i="3"/>
  <c r="K551" i="3"/>
  <c r="L551" i="3"/>
  <c r="M551" i="3"/>
  <c r="N551" i="3"/>
  <c r="O551" i="3"/>
  <c r="P551" i="3"/>
  <c r="K552" i="3"/>
  <c r="L552" i="3"/>
  <c r="M552" i="3"/>
  <c r="N552" i="3"/>
  <c r="O552" i="3"/>
  <c r="P552" i="3"/>
  <c r="K553" i="3"/>
  <c r="L553" i="3"/>
  <c r="M553" i="3"/>
  <c r="N553" i="3"/>
  <c r="O553" i="3"/>
  <c r="P553" i="3"/>
  <c r="K554" i="3"/>
  <c r="L554" i="3"/>
  <c r="M554" i="3"/>
  <c r="N554" i="3"/>
  <c r="O554" i="3"/>
  <c r="P554" i="3"/>
  <c r="K555" i="3"/>
  <c r="L555" i="3"/>
  <c r="M555" i="3"/>
  <c r="N555" i="3"/>
  <c r="O555" i="3"/>
  <c r="P555" i="3"/>
  <c r="K556" i="3"/>
  <c r="L556" i="3"/>
  <c r="M556" i="3"/>
  <c r="N556" i="3"/>
  <c r="O556" i="3"/>
  <c r="P556" i="3"/>
  <c r="K557" i="3"/>
  <c r="L557" i="3"/>
  <c r="M557" i="3"/>
  <c r="N557" i="3"/>
  <c r="O557" i="3"/>
  <c r="P557" i="3"/>
  <c r="K558" i="3"/>
  <c r="L558" i="3"/>
  <c r="M558" i="3"/>
  <c r="N558" i="3"/>
  <c r="O558" i="3"/>
  <c r="P558" i="3"/>
  <c r="K559" i="3"/>
  <c r="L559" i="3"/>
  <c r="M559" i="3"/>
  <c r="N559" i="3"/>
  <c r="O559" i="3"/>
  <c r="P559" i="3"/>
  <c r="K560" i="3"/>
  <c r="L560" i="3"/>
  <c r="M560" i="3"/>
  <c r="N560" i="3"/>
  <c r="O560" i="3"/>
  <c r="P560" i="3"/>
  <c r="K561" i="3"/>
  <c r="L561" i="3"/>
  <c r="M561" i="3"/>
  <c r="N561" i="3"/>
  <c r="O561" i="3"/>
  <c r="P561" i="3"/>
  <c r="K562" i="3"/>
  <c r="L562" i="3"/>
  <c r="M562" i="3"/>
  <c r="N562" i="3"/>
  <c r="O562" i="3"/>
  <c r="P562" i="3"/>
  <c r="K563" i="3"/>
  <c r="L563" i="3"/>
  <c r="M563" i="3"/>
  <c r="N563" i="3"/>
  <c r="O563" i="3"/>
  <c r="P563" i="3"/>
  <c r="K564" i="3"/>
  <c r="L564" i="3"/>
  <c r="M564" i="3"/>
  <c r="N564" i="3"/>
  <c r="O564" i="3"/>
  <c r="P564" i="3"/>
  <c r="K565" i="3"/>
  <c r="L565" i="3"/>
  <c r="M565" i="3"/>
  <c r="N565" i="3"/>
  <c r="O565" i="3"/>
  <c r="P565" i="3"/>
  <c r="K566" i="3"/>
  <c r="L566" i="3"/>
  <c r="M566" i="3"/>
  <c r="N566" i="3"/>
  <c r="O566" i="3"/>
  <c r="P566" i="3"/>
  <c r="K567" i="3"/>
  <c r="L567" i="3"/>
  <c r="M567" i="3"/>
  <c r="N567" i="3"/>
  <c r="O567" i="3"/>
  <c r="P567" i="3"/>
  <c r="K568" i="3"/>
  <c r="L568" i="3"/>
  <c r="M568" i="3"/>
  <c r="N568" i="3"/>
  <c r="O568" i="3"/>
  <c r="P568" i="3"/>
  <c r="K569" i="3"/>
  <c r="L569" i="3"/>
  <c r="M569" i="3"/>
  <c r="N569" i="3"/>
  <c r="O569" i="3"/>
  <c r="P569" i="3"/>
  <c r="K570" i="3"/>
  <c r="L570" i="3"/>
  <c r="M570" i="3"/>
  <c r="N570" i="3"/>
  <c r="O570" i="3"/>
  <c r="P570" i="3"/>
  <c r="K571" i="3"/>
  <c r="L571" i="3"/>
  <c r="M571" i="3"/>
  <c r="N571" i="3"/>
  <c r="O571" i="3"/>
  <c r="P571" i="3"/>
  <c r="K572" i="3"/>
  <c r="L572" i="3"/>
  <c r="M572" i="3"/>
  <c r="N572" i="3"/>
  <c r="O572" i="3"/>
  <c r="P572" i="3"/>
  <c r="K573" i="3"/>
  <c r="L573" i="3"/>
  <c r="M573" i="3"/>
  <c r="N573" i="3"/>
  <c r="O573" i="3"/>
  <c r="P573" i="3"/>
  <c r="K574" i="3"/>
  <c r="L574" i="3"/>
  <c r="M574" i="3"/>
  <c r="N574" i="3"/>
  <c r="O574" i="3"/>
  <c r="P574" i="3"/>
  <c r="K575" i="3"/>
  <c r="L575" i="3"/>
  <c r="M575" i="3"/>
  <c r="N575" i="3"/>
  <c r="O575" i="3"/>
  <c r="P575" i="3"/>
  <c r="K576" i="3"/>
  <c r="L576" i="3"/>
  <c r="M576" i="3"/>
  <c r="N576" i="3"/>
  <c r="O576" i="3"/>
  <c r="P576" i="3"/>
  <c r="K577" i="3"/>
  <c r="L577" i="3"/>
  <c r="M577" i="3"/>
  <c r="N577" i="3"/>
  <c r="O577" i="3"/>
  <c r="P577" i="3"/>
  <c r="K578" i="3"/>
  <c r="L578" i="3"/>
  <c r="M578" i="3"/>
  <c r="N578" i="3"/>
  <c r="O578" i="3"/>
  <c r="P578" i="3"/>
  <c r="K579" i="3"/>
  <c r="L579" i="3"/>
  <c r="M579" i="3"/>
  <c r="N579" i="3"/>
  <c r="O579" i="3"/>
  <c r="P579" i="3"/>
  <c r="K580" i="3"/>
  <c r="L580" i="3"/>
  <c r="M580" i="3"/>
  <c r="N580" i="3"/>
  <c r="O580" i="3"/>
  <c r="P580" i="3"/>
  <c r="K581" i="3"/>
  <c r="L581" i="3"/>
  <c r="M581" i="3"/>
  <c r="N581" i="3"/>
  <c r="O581" i="3"/>
  <c r="P581" i="3"/>
  <c r="K582" i="3"/>
  <c r="L582" i="3"/>
  <c r="M582" i="3"/>
  <c r="N582" i="3"/>
  <c r="O582" i="3"/>
  <c r="P582" i="3"/>
  <c r="K583" i="3"/>
  <c r="L583" i="3"/>
  <c r="M583" i="3"/>
  <c r="N583" i="3"/>
  <c r="O583" i="3"/>
  <c r="P583" i="3"/>
  <c r="K584" i="3"/>
  <c r="L584" i="3"/>
  <c r="M584" i="3"/>
  <c r="N584" i="3"/>
  <c r="O584" i="3"/>
  <c r="P584" i="3"/>
  <c r="K585" i="3"/>
  <c r="L585" i="3"/>
  <c r="M585" i="3"/>
  <c r="N585" i="3"/>
  <c r="O585" i="3"/>
  <c r="P585" i="3"/>
  <c r="K586" i="3"/>
  <c r="L586" i="3"/>
  <c r="M586" i="3"/>
  <c r="N586" i="3"/>
  <c r="O586" i="3"/>
  <c r="P586" i="3"/>
  <c r="K587" i="3"/>
  <c r="L587" i="3"/>
  <c r="M587" i="3"/>
  <c r="N587" i="3"/>
  <c r="O587" i="3"/>
  <c r="P587" i="3"/>
  <c r="K588" i="3"/>
  <c r="L588" i="3"/>
  <c r="M588" i="3"/>
  <c r="N588" i="3"/>
  <c r="O588" i="3"/>
  <c r="P588" i="3"/>
  <c r="K589" i="3"/>
  <c r="L589" i="3"/>
  <c r="M589" i="3"/>
  <c r="N589" i="3"/>
  <c r="O589" i="3"/>
  <c r="P589" i="3"/>
  <c r="K590" i="3"/>
  <c r="L590" i="3"/>
  <c r="M590" i="3"/>
  <c r="N590" i="3"/>
  <c r="O590" i="3"/>
  <c r="P590" i="3"/>
  <c r="K591" i="3"/>
  <c r="L591" i="3"/>
  <c r="M591" i="3"/>
  <c r="N591" i="3"/>
  <c r="O591" i="3"/>
  <c r="P591" i="3"/>
  <c r="K592" i="3"/>
  <c r="L592" i="3"/>
  <c r="M592" i="3"/>
  <c r="N592" i="3"/>
  <c r="O592" i="3"/>
  <c r="P592" i="3"/>
  <c r="K593" i="3"/>
  <c r="L593" i="3"/>
  <c r="M593" i="3"/>
  <c r="N593" i="3"/>
  <c r="O593" i="3"/>
  <c r="P593" i="3"/>
  <c r="K594" i="3"/>
  <c r="L594" i="3"/>
  <c r="M594" i="3"/>
  <c r="N594" i="3"/>
  <c r="O594" i="3"/>
  <c r="P594" i="3"/>
  <c r="K595" i="3"/>
  <c r="L595" i="3"/>
  <c r="M595" i="3"/>
  <c r="N595" i="3"/>
  <c r="O595" i="3"/>
  <c r="P595" i="3"/>
  <c r="K596" i="3"/>
  <c r="L596" i="3"/>
  <c r="M596" i="3"/>
  <c r="N596" i="3"/>
  <c r="O596" i="3"/>
  <c r="P596" i="3"/>
  <c r="K597" i="3"/>
  <c r="L597" i="3"/>
  <c r="M597" i="3"/>
  <c r="N597" i="3"/>
  <c r="O597" i="3"/>
  <c r="P597" i="3"/>
  <c r="K598" i="3"/>
  <c r="L598" i="3"/>
  <c r="M598" i="3"/>
  <c r="N598" i="3"/>
  <c r="O598" i="3"/>
  <c r="P598" i="3"/>
  <c r="K599" i="3"/>
  <c r="L599" i="3"/>
  <c r="M599" i="3"/>
  <c r="N599" i="3"/>
  <c r="O599" i="3"/>
  <c r="P599" i="3"/>
  <c r="K600" i="3"/>
  <c r="L600" i="3"/>
  <c r="M600" i="3"/>
  <c r="N600" i="3"/>
  <c r="O600" i="3"/>
  <c r="P600" i="3"/>
  <c r="K601" i="3"/>
  <c r="L601" i="3"/>
  <c r="M601" i="3"/>
  <c r="N601" i="3"/>
  <c r="O601" i="3"/>
  <c r="P601" i="3"/>
  <c r="K602" i="3"/>
  <c r="L602" i="3"/>
  <c r="M602" i="3"/>
  <c r="N602" i="3"/>
  <c r="O602" i="3"/>
  <c r="P602" i="3"/>
  <c r="K603" i="3"/>
  <c r="L603" i="3"/>
  <c r="M603" i="3"/>
  <c r="N603" i="3"/>
  <c r="O603" i="3"/>
  <c r="P603" i="3"/>
  <c r="K604" i="3"/>
  <c r="L604" i="3"/>
  <c r="M604" i="3"/>
  <c r="N604" i="3"/>
  <c r="O604" i="3"/>
  <c r="P604" i="3"/>
  <c r="K605" i="3"/>
  <c r="L605" i="3"/>
  <c r="M605" i="3"/>
  <c r="N605" i="3"/>
  <c r="O605" i="3"/>
  <c r="P605" i="3"/>
  <c r="K606" i="3"/>
  <c r="L606" i="3"/>
  <c r="M606" i="3"/>
  <c r="N606" i="3"/>
  <c r="O606" i="3"/>
  <c r="P606" i="3"/>
  <c r="K607" i="3"/>
  <c r="L607" i="3"/>
  <c r="M607" i="3"/>
  <c r="N607" i="3"/>
  <c r="O607" i="3"/>
  <c r="P607" i="3"/>
  <c r="K608" i="3"/>
  <c r="L608" i="3"/>
  <c r="M608" i="3"/>
  <c r="N608" i="3"/>
  <c r="O608" i="3"/>
  <c r="P608" i="3"/>
  <c r="K609" i="3"/>
  <c r="L609" i="3"/>
  <c r="M609" i="3"/>
  <c r="N609" i="3"/>
  <c r="O609" i="3"/>
  <c r="P609" i="3"/>
  <c r="K610" i="3"/>
  <c r="L610" i="3"/>
  <c r="M610" i="3"/>
  <c r="N610" i="3"/>
  <c r="O610" i="3"/>
  <c r="P610" i="3"/>
  <c r="K611" i="3"/>
  <c r="L611" i="3"/>
  <c r="M611" i="3"/>
  <c r="N611" i="3"/>
  <c r="O611" i="3"/>
  <c r="P611" i="3"/>
  <c r="K612" i="3"/>
  <c r="L612" i="3"/>
  <c r="M612" i="3"/>
  <c r="N612" i="3"/>
  <c r="O612" i="3"/>
  <c r="P612" i="3"/>
  <c r="K613" i="3"/>
  <c r="L613" i="3"/>
  <c r="M613" i="3"/>
  <c r="N613" i="3"/>
  <c r="O613" i="3"/>
  <c r="P613" i="3"/>
  <c r="K614" i="3"/>
  <c r="L614" i="3"/>
  <c r="M614" i="3"/>
  <c r="N614" i="3"/>
  <c r="O614" i="3"/>
  <c r="P614" i="3"/>
  <c r="K615" i="3"/>
  <c r="L615" i="3"/>
  <c r="M615" i="3"/>
  <c r="N615" i="3"/>
  <c r="O615" i="3"/>
  <c r="P615" i="3"/>
  <c r="K616" i="3"/>
  <c r="L616" i="3"/>
  <c r="M616" i="3"/>
  <c r="N616" i="3"/>
  <c r="O616" i="3"/>
  <c r="P616" i="3"/>
  <c r="K617" i="3"/>
  <c r="L617" i="3"/>
  <c r="M617" i="3"/>
  <c r="N617" i="3"/>
  <c r="O617" i="3"/>
  <c r="P617" i="3"/>
  <c r="K618" i="3"/>
  <c r="L618" i="3"/>
  <c r="M618" i="3"/>
  <c r="N618" i="3"/>
  <c r="O618" i="3"/>
  <c r="P618" i="3"/>
  <c r="K619" i="3"/>
  <c r="L619" i="3"/>
  <c r="M619" i="3"/>
  <c r="N619" i="3"/>
  <c r="O619" i="3"/>
  <c r="P619" i="3"/>
  <c r="K620" i="3"/>
  <c r="L620" i="3"/>
  <c r="M620" i="3"/>
  <c r="N620" i="3"/>
  <c r="O620" i="3"/>
  <c r="P620" i="3"/>
  <c r="K621" i="3"/>
  <c r="L621" i="3"/>
  <c r="M621" i="3"/>
  <c r="N621" i="3"/>
  <c r="O621" i="3"/>
  <c r="P621" i="3"/>
  <c r="K622" i="3"/>
  <c r="L622" i="3"/>
  <c r="M622" i="3"/>
  <c r="N622" i="3"/>
  <c r="O622" i="3"/>
  <c r="P622" i="3"/>
  <c r="K623" i="3"/>
  <c r="L623" i="3"/>
  <c r="M623" i="3"/>
  <c r="N623" i="3"/>
  <c r="O623" i="3"/>
  <c r="P623" i="3"/>
  <c r="K624" i="3"/>
  <c r="L624" i="3"/>
  <c r="M624" i="3"/>
  <c r="N624" i="3"/>
  <c r="O624" i="3"/>
  <c r="P624" i="3"/>
  <c r="K625" i="3"/>
  <c r="L625" i="3"/>
  <c r="M625" i="3"/>
  <c r="N625" i="3"/>
  <c r="O625" i="3"/>
  <c r="P625" i="3"/>
  <c r="K626" i="3"/>
  <c r="L626" i="3"/>
  <c r="M626" i="3"/>
  <c r="N626" i="3"/>
  <c r="O626" i="3"/>
  <c r="P626" i="3"/>
  <c r="K627" i="3"/>
  <c r="L627" i="3"/>
  <c r="M627" i="3"/>
  <c r="N627" i="3"/>
  <c r="O627" i="3"/>
  <c r="P627" i="3"/>
  <c r="K628" i="3"/>
  <c r="L628" i="3"/>
  <c r="M628" i="3"/>
  <c r="N628" i="3"/>
  <c r="O628" i="3"/>
  <c r="P628" i="3"/>
  <c r="K629" i="3"/>
  <c r="L629" i="3"/>
  <c r="M629" i="3"/>
  <c r="N629" i="3"/>
  <c r="O629" i="3"/>
  <c r="P629" i="3"/>
  <c r="K630" i="3"/>
  <c r="L630" i="3"/>
  <c r="M630" i="3"/>
  <c r="N630" i="3"/>
  <c r="O630" i="3"/>
  <c r="P630" i="3"/>
  <c r="K631" i="3"/>
  <c r="L631" i="3"/>
  <c r="M631" i="3"/>
  <c r="N631" i="3"/>
  <c r="O631" i="3"/>
  <c r="P631" i="3"/>
  <c r="K632" i="3"/>
  <c r="L632" i="3"/>
  <c r="M632" i="3"/>
  <c r="N632" i="3"/>
  <c r="O632" i="3"/>
  <c r="P632" i="3"/>
  <c r="K633" i="3"/>
  <c r="L633" i="3"/>
  <c r="M633" i="3"/>
  <c r="N633" i="3"/>
  <c r="O633" i="3"/>
  <c r="P633" i="3"/>
  <c r="K634" i="3"/>
  <c r="L634" i="3"/>
  <c r="M634" i="3"/>
  <c r="N634" i="3"/>
  <c r="O634" i="3"/>
  <c r="P634" i="3"/>
  <c r="K635" i="3"/>
  <c r="L635" i="3"/>
  <c r="M635" i="3"/>
  <c r="N635" i="3"/>
  <c r="O635" i="3"/>
  <c r="P635" i="3"/>
  <c r="K636" i="3"/>
  <c r="L636" i="3"/>
  <c r="M636" i="3"/>
  <c r="N636" i="3"/>
  <c r="O636" i="3"/>
  <c r="P636" i="3"/>
  <c r="K637" i="3"/>
  <c r="L637" i="3"/>
  <c r="M637" i="3"/>
  <c r="N637" i="3"/>
  <c r="O637" i="3"/>
  <c r="P637" i="3"/>
  <c r="K638" i="3"/>
  <c r="L638" i="3"/>
  <c r="M638" i="3"/>
  <c r="N638" i="3"/>
  <c r="O638" i="3"/>
  <c r="P638" i="3"/>
  <c r="K639" i="3"/>
  <c r="L639" i="3"/>
  <c r="M639" i="3"/>
  <c r="N639" i="3"/>
  <c r="O639" i="3"/>
  <c r="P639" i="3"/>
  <c r="K640" i="3"/>
  <c r="L640" i="3"/>
  <c r="M640" i="3"/>
  <c r="N640" i="3"/>
  <c r="O640" i="3"/>
  <c r="P640" i="3"/>
  <c r="K641" i="3"/>
  <c r="L641" i="3"/>
  <c r="M641" i="3"/>
  <c r="N641" i="3"/>
  <c r="O641" i="3"/>
  <c r="P641" i="3"/>
  <c r="K642" i="3"/>
  <c r="L642" i="3"/>
  <c r="M642" i="3"/>
  <c r="N642" i="3"/>
  <c r="O642" i="3"/>
  <c r="P642" i="3"/>
  <c r="K643" i="3"/>
  <c r="L643" i="3"/>
  <c r="M643" i="3"/>
  <c r="N643" i="3"/>
  <c r="O643" i="3"/>
  <c r="P643" i="3"/>
  <c r="K644" i="3"/>
  <c r="L644" i="3"/>
  <c r="M644" i="3"/>
  <c r="N644" i="3"/>
  <c r="O644" i="3"/>
  <c r="P644" i="3"/>
  <c r="K645" i="3"/>
  <c r="L645" i="3"/>
  <c r="M645" i="3"/>
  <c r="N645" i="3"/>
  <c r="O645" i="3"/>
  <c r="P645" i="3"/>
  <c r="K646" i="3"/>
  <c r="L646" i="3"/>
  <c r="M646" i="3"/>
  <c r="N646" i="3"/>
  <c r="O646" i="3"/>
  <c r="P646" i="3"/>
  <c r="K647" i="3"/>
  <c r="L647" i="3"/>
  <c r="M647" i="3"/>
  <c r="N647" i="3"/>
  <c r="O647" i="3"/>
  <c r="P647" i="3"/>
  <c r="K648" i="3"/>
  <c r="L648" i="3"/>
  <c r="M648" i="3"/>
  <c r="N648" i="3"/>
  <c r="O648" i="3"/>
  <c r="P648" i="3"/>
  <c r="K649" i="3"/>
  <c r="L649" i="3"/>
  <c r="M649" i="3"/>
  <c r="N649" i="3"/>
  <c r="O649" i="3"/>
  <c r="P649" i="3"/>
  <c r="K650" i="3"/>
  <c r="L650" i="3"/>
  <c r="M650" i="3"/>
  <c r="N650" i="3"/>
  <c r="O650" i="3"/>
  <c r="P650" i="3"/>
  <c r="K651" i="3"/>
  <c r="L651" i="3"/>
  <c r="M651" i="3"/>
  <c r="N651" i="3"/>
  <c r="O651" i="3"/>
  <c r="P651" i="3"/>
  <c r="K652" i="3"/>
  <c r="L652" i="3"/>
  <c r="M652" i="3"/>
  <c r="N652" i="3"/>
  <c r="O652" i="3"/>
  <c r="P652" i="3"/>
  <c r="K653" i="3"/>
  <c r="L653" i="3"/>
  <c r="M653" i="3"/>
  <c r="N653" i="3"/>
  <c r="O653" i="3"/>
  <c r="P653" i="3"/>
  <c r="K654" i="3"/>
  <c r="L654" i="3"/>
  <c r="M654" i="3"/>
  <c r="N654" i="3"/>
  <c r="O654" i="3"/>
  <c r="P654" i="3"/>
  <c r="K655" i="3"/>
  <c r="L655" i="3"/>
  <c r="M655" i="3"/>
  <c r="N655" i="3"/>
  <c r="O655" i="3"/>
  <c r="P655" i="3"/>
  <c r="K656" i="3"/>
  <c r="L656" i="3"/>
  <c r="M656" i="3"/>
  <c r="N656" i="3"/>
  <c r="O656" i="3"/>
  <c r="P656" i="3"/>
  <c r="K657" i="3"/>
  <c r="L657" i="3"/>
  <c r="M657" i="3"/>
  <c r="N657" i="3"/>
  <c r="O657" i="3"/>
  <c r="P657" i="3"/>
  <c r="K658" i="3"/>
  <c r="L658" i="3"/>
  <c r="M658" i="3"/>
  <c r="N658" i="3"/>
  <c r="O658" i="3"/>
  <c r="P658" i="3"/>
  <c r="K659" i="3"/>
  <c r="L659" i="3"/>
  <c r="M659" i="3"/>
  <c r="N659" i="3"/>
  <c r="O659" i="3"/>
  <c r="P659" i="3"/>
  <c r="K660" i="3"/>
  <c r="L660" i="3"/>
  <c r="M660" i="3"/>
  <c r="N660" i="3"/>
  <c r="O660" i="3"/>
  <c r="P660" i="3"/>
  <c r="K661" i="3"/>
  <c r="L661" i="3"/>
  <c r="M661" i="3"/>
  <c r="N661" i="3"/>
  <c r="O661" i="3"/>
  <c r="P661" i="3"/>
  <c r="K662" i="3"/>
  <c r="L662" i="3"/>
  <c r="M662" i="3"/>
  <c r="N662" i="3"/>
  <c r="O662" i="3"/>
  <c r="P662" i="3"/>
  <c r="K663" i="3"/>
  <c r="L663" i="3"/>
  <c r="M663" i="3"/>
  <c r="N663" i="3"/>
  <c r="O663" i="3"/>
  <c r="P663" i="3"/>
  <c r="K664" i="3"/>
  <c r="L664" i="3"/>
  <c r="M664" i="3"/>
  <c r="N664" i="3"/>
  <c r="O664" i="3"/>
  <c r="P664" i="3"/>
  <c r="K665" i="3"/>
  <c r="L665" i="3"/>
  <c r="M665" i="3"/>
  <c r="N665" i="3"/>
  <c r="O665" i="3"/>
  <c r="P665" i="3"/>
  <c r="K666" i="3"/>
  <c r="L666" i="3"/>
  <c r="M666" i="3"/>
  <c r="N666" i="3"/>
  <c r="O666" i="3"/>
  <c r="P666" i="3"/>
  <c r="K667" i="3"/>
  <c r="L667" i="3"/>
  <c r="M667" i="3"/>
  <c r="N667" i="3"/>
  <c r="O667" i="3"/>
  <c r="P667" i="3"/>
  <c r="K668" i="3"/>
  <c r="L668" i="3"/>
  <c r="M668" i="3"/>
  <c r="N668" i="3"/>
  <c r="O668" i="3"/>
  <c r="P668" i="3"/>
  <c r="K669" i="3"/>
  <c r="L669" i="3"/>
  <c r="M669" i="3"/>
  <c r="N669" i="3"/>
  <c r="O669" i="3"/>
  <c r="P669" i="3"/>
  <c r="K670" i="3"/>
  <c r="L670" i="3"/>
  <c r="M670" i="3"/>
  <c r="N670" i="3"/>
  <c r="O670" i="3"/>
  <c r="P670" i="3"/>
  <c r="K671" i="3"/>
  <c r="L671" i="3"/>
  <c r="M671" i="3"/>
  <c r="N671" i="3"/>
  <c r="O671" i="3"/>
  <c r="P671" i="3"/>
  <c r="K672" i="3"/>
  <c r="L672" i="3"/>
  <c r="M672" i="3"/>
  <c r="N672" i="3"/>
  <c r="O672" i="3"/>
  <c r="P672" i="3"/>
  <c r="K673" i="3"/>
  <c r="L673" i="3"/>
  <c r="M673" i="3"/>
  <c r="N673" i="3"/>
  <c r="O673" i="3"/>
  <c r="P673" i="3"/>
  <c r="K674" i="3"/>
  <c r="L674" i="3"/>
  <c r="M674" i="3"/>
  <c r="N674" i="3"/>
  <c r="O674" i="3"/>
  <c r="P674" i="3"/>
  <c r="K675" i="3"/>
  <c r="L675" i="3"/>
  <c r="M675" i="3"/>
  <c r="N675" i="3"/>
  <c r="O675" i="3"/>
  <c r="P675" i="3"/>
  <c r="K676" i="3"/>
  <c r="L676" i="3"/>
  <c r="M676" i="3"/>
  <c r="N676" i="3"/>
  <c r="O676" i="3"/>
  <c r="P676" i="3"/>
  <c r="K677" i="3"/>
  <c r="L677" i="3"/>
  <c r="M677" i="3"/>
  <c r="N677" i="3"/>
  <c r="O677" i="3"/>
  <c r="P677" i="3"/>
  <c r="K678" i="3"/>
  <c r="L678" i="3"/>
  <c r="M678" i="3"/>
  <c r="N678" i="3"/>
  <c r="O678" i="3"/>
  <c r="P678" i="3"/>
  <c r="K679" i="3"/>
  <c r="L679" i="3"/>
  <c r="M679" i="3"/>
  <c r="N679" i="3"/>
  <c r="O679" i="3"/>
  <c r="P679" i="3"/>
  <c r="K680" i="3"/>
  <c r="L680" i="3"/>
  <c r="M680" i="3"/>
  <c r="N680" i="3"/>
  <c r="O680" i="3"/>
  <c r="P680" i="3"/>
  <c r="K681" i="3"/>
  <c r="L681" i="3"/>
  <c r="M681" i="3"/>
  <c r="N681" i="3"/>
  <c r="O681" i="3"/>
  <c r="P681" i="3"/>
  <c r="K682" i="3"/>
  <c r="L682" i="3"/>
  <c r="M682" i="3"/>
  <c r="N682" i="3"/>
  <c r="O682" i="3"/>
  <c r="P682" i="3"/>
  <c r="K683" i="3"/>
  <c r="L683" i="3"/>
  <c r="M683" i="3"/>
  <c r="N683" i="3"/>
  <c r="O683" i="3"/>
  <c r="P683" i="3"/>
  <c r="K684" i="3"/>
  <c r="L684" i="3"/>
  <c r="M684" i="3"/>
  <c r="N684" i="3"/>
  <c r="O684" i="3"/>
  <c r="P684" i="3"/>
  <c r="K685" i="3"/>
  <c r="L685" i="3"/>
  <c r="M685" i="3"/>
  <c r="N685" i="3"/>
  <c r="O685" i="3"/>
  <c r="P685" i="3"/>
  <c r="K686" i="3"/>
  <c r="L686" i="3"/>
  <c r="M686" i="3"/>
  <c r="N686" i="3"/>
  <c r="O686" i="3"/>
  <c r="P686" i="3"/>
  <c r="K687" i="3"/>
  <c r="L687" i="3"/>
  <c r="M687" i="3"/>
  <c r="N687" i="3"/>
  <c r="O687" i="3"/>
  <c r="P687" i="3"/>
  <c r="K688" i="3"/>
  <c r="L688" i="3"/>
  <c r="M688" i="3"/>
  <c r="N688" i="3"/>
  <c r="O688" i="3"/>
  <c r="P688" i="3"/>
  <c r="K689" i="3"/>
  <c r="L689" i="3"/>
  <c r="M689" i="3"/>
  <c r="N689" i="3"/>
  <c r="O689" i="3"/>
  <c r="P689" i="3"/>
  <c r="K690" i="3"/>
  <c r="L690" i="3"/>
  <c r="M690" i="3"/>
  <c r="N690" i="3"/>
  <c r="O690" i="3"/>
  <c r="P690" i="3"/>
  <c r="K691" i="3"/>
  <c r="L691" i="3"/>
  <c r="M691" i="3"/>
  <c r="N691" i="3"/>
  <c r="O691" i="3"/>
  <c r="P691" i="3"/>
  <c r="K692" i="3"/>
  <c r="L692" i="3"/>
  <c r="M692" i="3"/>
  <c r="N692" i="3"/>
  <c r="O692" i="3"/>
  <c r="P692" i="3"/>
  <c r="K693" i="3"/>
  <c r="L693" i="3"/>
  <c r="M693" i="3"/>
  <c r="N693" i="3"/>
  <c r="O693" i="3"/>
  <c r="P693" i="3"/>
  <c r="K694" i="3"/>
  <c r="L694" i="3"/>
  <c r="M694" i="3"/>
  <c r="N694" i="3"/>
  <c r="O694" i="3"/>
  <c r="P694" i="3"/>
  <c r="K695" i="3"/>
  <c r="L695" i="3"/>
  <c r="M695" i="3"/>
  <c r="N695" i="3"/>
  <c r="O695" i="3"/>
  <c r="P695" i="3"/>
  <c r="K696" i="3"/>
  <c r="L696" i="3"/>
  <c r="M696" i="3"/>
  <c r="N696" i="3"/>
  <c r="O696" i="3"/>
  <c r="P696" i="3"/>
  <c r="K697" i="3"/>
  <c r="L697" i="3"/>
  <c r="M697" i="3"/>
  <c r="N697" i="3"/>
  <c r="O697" i="3"/>
  <c r="P697" i="3"/>
  <c r="K698" i="3"/>
  <c r="L698" i="3"/>
  <c r="M698" i="3"/>
  <c r="N698" i="3"/>
  <c r="O698" i="3"/>
  <c r="P698" i="3"/>
  <c r="K699" i="3"/>
  <c r="L699" i="3"/>
  <c r="M699" i="3"/>
  <c r="N699" i="3"/>
  <c r="O699" i="3"/>
  <c r="P699" i="3"/>
  <c r="K700" i="3"/>
  <c r="L700" i="3"/>
  <c r="M700" i="3"/>
  <c r="N700" i="3"/>
  <c r="O700" i="3"/>
  <c r="P700" i="3"/>
  <c r="K701" i="3"/>
  <c r="L701" i="3"/>
  <c r="M701" i="3"/>
  <c r="N701" i="3"/>
  <c r="O701" i="3"/>
  <c r="P701" i="3"/>
  <c r="K702" i="3"/>
  <c r="L702" i="3"/>
  <c r="M702" i="3"/>
  <c r="N702" i="3"/>
  <c r="O702" i="3"/>
  <c r="P702" i="3"/>
  <c r="K703" i="3"/>
  <c r="L703" i="3"/>
  <c r="M703" i="3"/>
  <c r="N703" i="3"/>
  <c r="O703" i="3"/>
  <c r="P703" i="3"/>
  <c r="K704" i="3"/>
  <c r="L704" i="3"/>
  <c r="M704" i="3"/>
  <c r="N704" i="3"/>
  <c r="O704" i="3"/>
  <c r="P704" i="3"/>
  <c r="K705" i="3"/>
  <c r="L705" i="3"/>
  <c r="M705" i="3"/>
  <c r="N705" i="3"/>
  <c r="O705" i="3"/>
  <c r="P705" i="3"/>
  <c r="K706" i="3"/>
  <c r="L706" i="3"/>
  <c r="M706" i="3"/>
  <c r="N706" i="3"/>
  <c r="O706" i="3"/>
  <c r="P706" i="3"/>
  <c r="K707" i="3"/>
  <c r="L707" i="3"/>
  <c r="M707" i="3"/>
  <c r="N707" i="3"/>
  <c r="O707" i="3"/>
  <c r="P707" i="3"/>
  <c r="K708" i="3"/>
  <c r="L708" i="3"/>
  <c r="M708" i="3"/>
  <c r="N708" i="3"/>
  <c r="O708" i="3"/>
  <c r="P708" i="3"/>
  <c r="K709" i="3"/>
  <c r="L709" i="3"/>
  <c r="M709" i="3"/>
  <c r="N709" i="3"/>
  <c r="O709" i="3"/>
  <c r="P709" i="3"/>
  <c r="K710" i="3"/>
  <c r="L710" i="3"/>
  <c r="M710" i="3"/>
  <c r="N710" i="3"/>
  <c r="O710" i="3"/>
  <c r="P710" i="3"/>
  <c r="K711" i="3"/>
  <c r="L711" i="3"/>
  <c r="M711" i="3"/>
  <c r="N711" i="3"/>
  <c r="O711" i="3"/>
  <c r="P711" i="3"/>
  <c r="K712" i="3"/>
  <c r="L712" i="3"/>
  <c r="M712" i="3"/>
  <c r="N712" i="3"/>
  <c r="O712" i="3"/>
  <c r="P712" i="3"/>
  <c r="K713" i="3"/>
  <c r="L713" i="3"/>
  <c r="M713" i="3"/>
  <c r="N713" i="3"/>
  <c r="O713" i="3"/>
  <c r="P713" i="3"/>
  <c r="K714" i="3"/>
  <c r="L714" i="3"/>
  <c r="M714" i="3"/>
  <c r="N714" i="3"/>
  <c r="O714" i="3"/>
  <c r="P714" i="3"/>
  <c r="K715" i="3"/>
  <c r="L715" i="3"/>
  <c r="M715" i="3"/>
  <c r="N715" i="3"/>
  <c r="O715" i="3"/>
  <c r="P715" i="3"/>
  <c r="K716" i="3"/>
  <c r="L716" i="3"/>
  <c r="M716" i="3"/>
  <c r="N716" i="3"/>
  <c r="O716" i="3"/>
  <c r="P716" i="3"/>
  <c r="K717" i="3"/>
  <c r="L717" i="3"/>
  <c r="M717" i="3"/>
  <c r="N717" i="3"/>
  <c r="O717" i="3"/>
  <c r="P717" i="3"/>
  <c r="K718" i="3"/>
  <c r="L718" i="3"/>
  <c r="M718" i="3"/>
  <c r="N718" i="3"/>
  <c r="O718" i="3"/>
  <c r="P718" i="3"/>
  <c r="K719" i="3"/>
  <c r="L719" i="3"/>
  <c r="M719" i="3"/>
  <c r="N719" i="3"/>
  <c r="O719" i="3"/>
  <c r="P719" i="3"/>
  <c r="K720" i="3"/>
  <c r="L720" i="3"/>
  <c r="M720" i="3"/>
  <c r="N720" i="3"/>
  <c r="O720" i="3"/>
  <c r="P720" i="3"/>
  <c r="K721" i="3"/>
  <c r="L721" i="3"/>
  <c r="M721" i="3"/>
  <c r="N721" i="3"/>
  <c r="O721" i="3"/>
  <c r="P721" i="3"/>
  <c r="K722" i="3"/>
  <c r="L722" i="3"/>
  <c r="M722" i="3"/>
  <c r="N722" i="3"/>
  <c r="O722" i="3"/>
  <c r="P722" i="3"/>
  <c r="K723" i="3"/>
  <c r="L723" i="3"/>
  <c r="M723" i="3"/>
  <c r="N723" i="3"/>
  <c r="O723" i="3"/>
  <c r="P723" i="3"/>
  <c r="K724" i="3"/>
  <c r="L724" i="3"/>
  <c r="M724" i="3"/>
  <c r="N724" i="3"/>
  <c r="O724" i="3"/>
  <c r="P724" i="3"/>
  <c r="K725" i="3"/>
  <c r="L725" i="3"/>
  <c r="M725" i="3"/>
  <c r="N725" i="3"/>
  <c r="O725" i="3"/>
  <c r="P725" i="3"/>
  <c r="K726" i="3"/>
  <c r="L726" i="3"/>
  <c r="M726" i="3"/>
  <c r="N726" i="3"/>
  <c r="O726" i="3"/>
  <c r="P726" i="3"/>
  <c r="K727" i="3"/>
  <c r="L727" i="3"/>
  <c r="M727" i="3"/>
  <c r="N727" i="3"/>
  <c r="O727" i="3"/>
  <c r="P727" i="3"/>
  <c r="K728" i="3"/>
  <c r="L728" i="3"/>
  <c r="M728" i="3"/>
  <c r="N728" i="3"/>
  <c r="O728" i="3"/>
  <c r="P728" i="3"/>
  <c r="K729" i="3"/>
  <c r="L729" i="3"/>
  <c r="M729" i="3"/>
  <c r="N729" i="3"/>
  <c r="O729" i="3"/>
  <c r="P729" i="3"/>
  <c r="K730" i="3"/>
  <c r="L730" i="3"/>
  <c r="M730" i="3"/>
  <c r="N730" i="3"/>
  <c r="O730" i="3"/>
  <c r="P730" i="3"/>
  <c r="K731" i="3"/>
  <c r="L731" i="3"/>
  <c r="M731" i="3"/>
  <c r="N731" i="3"/>
  <c r="O731" i="3"/>
  <c r="P731" i="3"/>
  <c r="K732" i="3"/>
  <c r="L732" i="3"/>
  <c r="M732" i="3"/>
  <c r="N732" i="3"/>
  <c r="O732" i="3"/>
  <c r="P732" i="3"/>
  <c r="K733" i="3"/>
  <c r="L733" i="3"/>
  <c r="M733" i="3"/>
  <c r="N733" i="3"/>
  <c r="O733" i="3"/>
  <c r="P733" i="3"/>
  <c r="K734" i="3"/>
  <c r="L734" i="3"/>
  <c r="M734" i="3"/>
  <c r="N734" i="3"/>
  <c r="O734" i="3"/>
  <c r="P734" i="3"/>
  <c r="K735" i="3"/>
  <c r="L735" i="3"/>
  <c r="M735" i="3"/>
  <c r="N735" i="3"/>
  <c r="O735" i="3"/>
  <c r="P735" i="3"/>
  <c r="K736" i="3"/>
  <c r="L736" i="3"/>
  <c r="M736" i="3"/>
  <c r="N736" i="3"/>
  <c r="O736" i="3"/>
  <c r="P736" i="3"/>
  <c r="K737" i="3"/>
  <c r="L737" i="3"/>
  <c r="M737" i="3"/>
  <c r="N737" i="3"/>
  <c r="O737" i="3"/>
  <c r="P737" i="3"/>
  <c r="K738" i="3"/>
  <c r="L738" i="3"/>
  <c r="M738" i="3"/>
  <c r="N738" i="3"/>
  <c r="O738" i="3"/>
  <c r="P738" i="3"/>
  <c r="K739" i="3"/>
  <c r="L739" i="3"/>
  <c r="M739" i="3"/>
  <c r="N739" i="3"/>
  <c r="O739" i="3"/>
  <c r="P739" i="3"/>
  <c r="K740" i="3"/>
  <c r="L740" i="3"/>
  <c r="M740" i="3"/>
  <c r="N740" i="3"/>
  <c r="O740" i="3"/>
  <c r="P740" i="3"/>
  <c r="K741" i="3"/>
  <c r="L741" i="3"/>
  <c r="M741" i="3"/>
  <c r="N741" i="3"/>
  <c r="O741" i="3"/>
  <c r="P741" i="3"/>
  <c r="K742" i="3"/>
  <c r="L742" i="3"/>
  <c r="M742" i="3"/>
  <c r="N742" i="3"/>
  <c r="O742" i="3"/>
  <c r="P742" i="3"/>
  <c r="K743" i="3"/>
  <c r="L743" i="3"/>
  <c r="M743" i="3"/>
  <c r="N743" i="3"/>
  <c r="O743" i="3"/>
  <c r="P743" i="3"/>
  <c r="K744" i="3"/>
  <c r="L744" i="3"/>
  <c r="M744" i="3"/>
  <c r="N744" i="3"/>
  <c r="O744" i="3"/>
  <c r="P744" i="3"/>
  <c r="K745" i="3"/>
  <c r="L745" i="3"/>
  <c r="M745" i="3"/>
  <c r="N745" i="3"/>
  <c r="O745" i="3"/>
  <c r="P745" i="3"/>
  <c r="K746" i="3"/>
  <c r="L746" i="3"/>
  <c r="M746" i="3"/>
  <c r="N746" i="3"/>
  <c r="O746" i="3"/>
  <c r="P746" i="3"/>
  <c r="K747" i="3"/>
  <c r="L747" i="3"/>
  <c r="M747" i="3"/>
  <c r="N747" i="3"/>
  <c r="O747" i="3"/>
  <c r="P747" i="3"/>
  <c r="K748" i="3"/>
  <c r="L748" i="3"/>
  <c r="M748" i="3"/>
  <c r="N748" i="3"/>
  <c r="O748" i="3"/>
  <c r="P748" i="3"/>
  <c r="K749" i="3"/>
  <c r="L749" i="3"/>
  <c r="M749" i="3"/>
  <c r="N749" i="3"/>
  <c r="O749" i="3"/>
  <c r="P749" i="3"/>
  <c r="K750" i="3"/>
  <c r="L750" i="3"/>
  <c r="M750" i="3"/>
  <c r="N750" i="3"/>
  <c r="O750" i="3"/>
  <c r="P750" i="3"/>
  <c r="K751" i="3"/>
  <c r="L751" i="3"/>
  <c r="M751" i="3"/>
  <c r="N751" i="3"/>
  <c r="O751" i="3"/>
  <c r="P751" i="3"/>
  <c r="K752" i="3"/>
  <c r="L752" i="3"/>
  <c r="M752" i="3"/>
  <c r="N752" i="3"/>
  <c r="O752" i="3"/>
  <c r="P752" i="3"/>
  <c r="K753" i="3"/>
  <c r="L753" i="3"/>
  <c r="M753" i="3"/>
  <c r="N753" i="3"/>
  <c r="O753" i="3"/>
  <c r="P753" i="3"/>
  <c r="K754" i="3"/>
  <c r="L754" i="3"/>
  <c r="M754" i="3"/>
  <c r="N754" i="3"/>
  <c r="O754" i="3"/>
  <c r="P754" i="3"/>
  <c r="K755" i="3"/>
  <c r="L755" i="3"/>
  <c r="M755" i="3"/>
  <c r="N755" i="3"/>
  <c r="O755" i="3"/>
  <c r="P755" i="3"/>
  <c r="K756" i="3"/>
  <c r="L756" i="3"/>
  <c r="M756" i="3"/>
  <c r="N756" i="3"/>
  <c r="O756" i="3"/>
  <c r="P756" i="3"/>
  <c r="K757" i="3"/>
  <c r="L757" i="3"/>
  <c r="M757" i="3"/>
  <c r="N757" i="3"/>
  <c r="O757" i="3"/>
  <c r="P757" i="3"/>
  <c r="K758" i="3"/>
  <c r="L758" i="3"/>
  <c r="M758" i="3"/>
  <c r="N758" i="3"/>
  <c r="O758" i="3"/>
  <c r="P758" i="3"/>
  <c r="K759" i="3"/>
  <c r="L759" i="3"/>
  <c r="M759" i="3"/>
  <c r="N759" i="3"/>
  <c r="O759" i="3"/>
  <c r="P759" i="3"/>
  <c r="K760" i="3"/>
  <c r="L760" i="3"/>
  <c r="M760" i="3"/>
  <c r="N760" i="3"/>
  <c r="O760" i="3"/>
  <c r="P760" i="3"/>
  <c r="K761" i="3"/>
  <c r="L761" i="3"/>
  <c r="M761" i="3"/>
  <c r="N761" i="3"/>
  <c r="O761" i="3"/>
  <c r="P761" i="3"/>
  <c r="K762" i="3"/>
  <c r="L762" i="3"/>
  <c r="M762" i="3"/>
  <c r="N762" i="3"/>
  <c r="O762" i="3"/>
  <c r="P762" i="3"/>
  <c r="K763" i="3"/>
  <c r="L763" i="3"/>
  <c r="M763" i="3"/>
  <c r="N763" i="3"/>
  <c r="O763" i="3"/>
  <c r="P763" i="3"/>
  <c r="K764" i="3"/>
  <c r="L764" i="3"/>
  <c r="M764" i="3"/>
  <c r="N764" i="3"/>
  <c r="O764" i="3"/>
  <c r="P764" i="3"/>
  <c r="K765" i="3"/>
  <c r="L765" i="3"/>
  <c r="M765" i="3"/>
  <c r="N765" i="3"/>
  <c r="O765" i="3"/>
  <c r="P765" i="3"/>
  <c r="K766" i="3"/>
  <c r="L766" i="3"/>
  <c r="M766" i="3"/>
  <c r="N766" i="3"/>
  <c r="O766" i="3"/>
  <c r="P766" i="3"/>
  <c r="K767" i="3"/>
  <c r="L767" i="3"/>
  <c r="M767" i="3"/>
  <c r="N767" i="3"/>
  <c r="O767" i="3"/>
  <c r="P767" i="3"/>
  <c r="K768" i="3"/>
  <c r="L768" i="3"/>
  <c r="M768" i="3"/>
  <c r="N768" i="3"/>
  <c r="O768" i="3"/>
  <c r="P768" i="3"/>
  <c r="K769" i="3"/>
  <c r="L769" i="3"/>
  <c r="M769" i="3"/>
  <c r="N769" i="3"/>
  <c r="O769" i="3"/>
  <c r="P769" i="3"/>
  <c r="K770" i="3"/>
  <c r="L770" i="3"/>
  <c r="M770" i="3"/>
  <c r="N770" i="3"/>
  <c r="O770" i="3"/>
  <c r="P770" i="3"/>
  <c r="K771" i="3"/>
  <c r="L771" i="3"/>
  <c r="M771" i="3"/>
  <c r="N771" i="3"/>
  <c r="O771" i="3"/>
  <c r="P771" i="3"/>
  <c r="K772" i="3"/>
  <c r="L772" i="3"/>
  <c r="M772" i="3"/>
  <c r="N772" i="3"/>
  <c r="O772" i="3"/>
  <c r="P772" i="3"/>
  <c r="K773" i="3"/>
  <c r="L773" i="3"/>
  <c r="M773" i="3"/>
  <c r="N773" i="3"/>
  <c r="O773" i="3"/>
  <c r="P773" i="3"/>
  <c r="K774" i="3"/>
  <c r="L774" i="3"/>
  <c r="M774" i="3"/>
  <c r="N774" i="3"/>
  <c r="O774" i="3"/>
  <c r="P774" i="3"/>
  <c r="K775" i="3"/>
  <c r="L775" i="3"/>
  <c r="M775" i="3"/>
  <c r="N775" i="3"/>
  <c r="O775" i="3"/>
  <c r="P775" i="3"/>
  <c r="K776" i="3"/>
  <c r="L776" i="3"/>
  <c r="M776" i="3"/>
  <c r="N776" i="3"/>
  <c r="O776" i="3"/>
  <c r="P776" i="3"/>
  <c r="K777" i="3"/>
  <c r="L777" i="3"/>
  <c r="M777" i="3"/>
  <c r="N777" i="3"/>
  <c r="O777" i="3"/>
  <c r="P777" i="3"/>
  <c r="K778" i="3"/>
  <c r="L778" i="3"/>
  <c r="M778" i="3"/>
  <c r="N778" i="3"/>
  <c r="O778" i="3"/>
  <c r="P778" i="3"/>
  <c r="K779" i="3"/>
  <c r="L779" i="3"/>
  <c r="M779" i="3"/>
  <c r="N779" i="3"/>
  <c r="O779" i="3"/>
  <c r="P779" i="3"/>
  <c r="K780" i="3"/>
  <c r="L780" i="3"/>
  <c r="M780" i="3"/>
  <c r="N780" i="3"/>
  <c r="O780" i="3"/>
  <c r="P780" i="3"/>
  <c r="K781" i="3"/>
  <c r="L781" i="3"/>
  <c r="M781" i="3"/>
  <c r="N781" i="3"/>
  <c r="O781" i="3"/>
  <c r="P781" i="3"/>
  <c r="K782" i="3"/>
  <c r="L782" i="3"/>
  <c r="M782" i="3"/>
  <c r="N782" i="3"/>
  <c r="O782" i="3"/>
  <c r="P782" i="3"/>
  <c r="K783" i="3"/>
  <c r="L783" i="3"/>
  <c r="M783" i="3"/>
  <c r="N783" i="3"/>
  <c r="O783" i="3"/>
  <c r="P783" i="3"/>
  <c r="K784" i="3"/>
  <c r="L784" i="3"/>
  <c r="M784" i="3"/>
  <c r="N784" i="3"/>
  <c r="O784" i="3"/>
  <c r="P784" i="3"/>
  <c r="K785" i="3"/>
  <c r="L785" i="3"/>
  <c r="M785" i="3"/>
  <c r="N785" i="3"/>
  <c r="O785" i="3"/>
  <c r="P785" i="3"/>
  <c r="K786" i="3"/>
  <c r="L786" i="3"/>
  <c r="M786" i="3"/>
  <c r="N786" i="3"/>
  <c r="O786" i="3"/>
  <c r="P786" i="3"/>
  <c r="K787" i="3"/>
  <c r="L787" i="3"/>
  <c r="M787" i="3"/>
  <c r="N787" i="3"/>
  <c r="O787" i="3"/>
  <c r="P787" i="3"/>
  <c r="K788" i="3"/>
  <c r="L788" i="3"/>
  <c r="M788" i="3"/>
  <c r="N788" i="3"/>
  <c r="O788" i="3"/>
  <c r="P788" i="3"/>
  <c r="K789" i="3"/>
  <c r="L789" i="3"/>
  <c r="M789" i="3"/>
  <c r="N789" i="3"/>
  <c r="O789" i="3"/>
  <c r="P789" i="3"/>
  <c r="K790" i="3"/>
  <c r="L790" i="3"/>
  <c r="M790" i="3"/>
  <c r="N790" i="3"/>
  <c r="O790" i="3"/>
  <c r="P790" i="3"/>
  <c r="K791" i="3"/>
  <c r="L791" i="3"/>
  <c r="M791" i="3"/>
  <c r="N791" i="3"/>
  <c r="O791" i="3"/>
  <c r="P791" i="3"/>
  <c r="K792" i="3"/>
  <c r="L792" i="3"/>
  <c r="M792" i="3"/>
  <c r="N792" i="3"/>
  <c r="O792" i="3"/>
  <c r="P792" i="3"/>
  <c r="K793" i="3"/>
  <c r="L793" i="3"/>
  <c r="M793" i="3"/>
  <c r="N793" i="3"/>
  <c r="O793" i="3"/>
  <c r="P793" i="3"/>
  <c r="K794" i="3"/>
  <c r="L794" i="3"/>
  <c r="M794" i="3"/>
  <c r="N794" i="3"/>
  <c r="O794" i="3"/>
  <c r="P794" i="3"/>
  <c r="K795" i="3"/>
  <c r="L795" i="3"/>
  <c r="M795" i="3"/>
  <c r="N795" i="3"/>
  <c r="O795" i="3"/>
  <c r="P795" i="3"/>
  <c r="K796" i="3"/>
  <c r="L796" i="3"/>
  <c r="M796" i="3"/>
  <c r="N796" i="3"/>
  <c r="O796" i="3"/>
  <c r="P796" i="3"/>
  <c r="K797" i="3"/>
  <c r="L797" i="3"/>
  <c r="M797" i="3"/>
  <c r="N797" i="3"/>
  <c r="O797" i="3"/>
  <c r="P797" i="3"/>
  <c r="K798" i="3"/>
  <c r="L798" i="3"/>
  <c r="M798" i="3"/>
  <c r="N798" i="3"/>
  <c r="O798" i="3"/>
  <c r="P798" i="3"/>
  <c r="K799" i="3"/>
  <c r="L799" i="3"/>
  <c r="M799" i="3"/>
  <c r="N799" i="3"/>
  <c r="O799" i="3"/>
  <c r="P799" i="3"/>
  <c r="K800" i="3"/>
  <c r="L800" i="3"/>
  <c r="M800" i="3"/>
  <c r="N800" i="3"/>
  <c r="O800" i="3"/>
  <c r="P800" i="3"/>
  <c r="K801" i="3"/>
  <c r="L801" i="3"/>
  <c r="M801" i="3"/>
  <c r="N801" i="3"/>
  <c r="O801" i="3"/>
  <c r="P801" i="3"/>
  <c r="K802" i="3"/>
  <c r="L802" i="3"/>
  <c r="M802" i="3"/>
  <c r="N802" i="3"/>
  <c r="O802" i="3"/>
  <c r="P802" i="3"/>
  <c r="K803" i="3"/>
  <c r="L803" i="3"/>
  <c r="M803" i="3"/>
  <c r="N803" i="3"/>
  <c r="O803" i="3"/>
  <c r="P803" i="3"/>
  <c r="K804" i="3"/>
  <c r="L804" i="3"/>
  <c r="M804" i="3"/>
  <c r="N804" i="3"/>
  <c r="O804" i="3"/>
  <c r="P804" i="3"/>
  <c r="K805" i="3"/>
  <c r="L805" i="3"/>
  <c r="M805" i="3"/>
  <c r="N805" i="3"/>
  <c r="O805" i="3"/>
  <c r="P805" i="3"/>
  <c r="K806" i="3"/>
  <c r="L806" i="3"/>
  <c r="M806" i="3"/>
  <c r="N806" i="3"/>
  <c r="O806" i="3"/>
  <c r="P806" i="3"/>
  <c r="K807" i="3"/>
  <c r="L807" i="3"/>
  <c r="M807" i="3"/>
  <c r="N807" i="3"/>
  <c r="O807" i="3"/>
  <c r="P807" i="3"/>
  <c r="K808" i="3"/>
  <c r="L808" i="3"/>
  <c r="M808" i="3"/>
  <c r="N808" i="3"/>
  <c r="O808" i="3"/>
  <c r="P808" i="3"/>
  <c r="K809" i="3"/>
  <c r="L809" i="3"/>
  <c r="M809" i="3"/>
  <c r="N809" i="3"/>
  <c r="O809" i="3"/>
  <c r="P809" i="3"/>
  <c r="K810" i="3"/>
  <c r="L810" i="3"/>
  <c r="M810" i="3"/>
  <c r="N810" i="3"/>
  <c r="O810" i="3"/>
  <c r="P810" i="3"/>
  <c r="M2" i="3"/>
  <c r="N2" i="3"/>
  <c r="O2" i="3"/>
  <c r="P2" i="3"/>
  <c r="L2" i="3"/>
  <c r="K2" i="3"/>
  <c r="AG749" i="3" l="1"/>
  <c r="AB749" i="3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A2" i="1"/>
  <c r="A1" i="1"/>
  <c r="O3" i="1"/>
  <c r="L3" i="1"/>
  <c r="H3" i="1"/>
  <c r="D3" i="1"/>
  <c r="A3" i="1"/>
  <c r="H122" i="2"/>
  <c r="C124" i="2"/>
  <c r="G124" i="2"/>
  <c r="H86" i="2"/>
  <c r="B122" i="2"/>
  <c r="G86" i="2"/>
  <c r="G123" i="2"/>
  <c r="G122" i="2"/>
  <c r="B123" i="2"/>
  <c r="C86" i="2"/>
  <c r="B86" i="2"/>
  <c r="H124" i="2"/>
  <c r="H123" i="2"/>
  <c r="C123" i="2"/>
  <c r="B124" i="2"/>
  <c r="C122" i="2"/>
  <c r="L725" i="1" l="1"/>
  <c r="L724" i="1"/>
  <c r="D4" i="2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B116" i="2"/>
  <c r="H37" i="2"/>
  <c r="G52" i="2"/>
  <c r="G53" i="2"/>
  <c r="G111" i="2"/>
  <c r="G7" i="2"/>
  <c r="H117" i="2"/>
  <c r="B74" i="2"/>
  <c r="B60" i="2"/>
  <c r="B48" i="2"/>
  <c r="C73" i="2"/>
  <c r="G62" i="2"/>
  <c r="G76" i="2"/>
  <c r="B18" i="2"/>
  <c r="G119" i="2"/>
  <c r="C67" i="2"/>
  <c r="B4" i="2"/>
  <c r="H51" i="2"/>
  <c r="H26" i="2"/>
  <c r="B40" i="2"/>
  <c r="B79" i="2"/>
  <c r="G59" i="2"/>
  <c r="C48" i="2"/>
  <c r="G113" i="2"/>
  <c r="H63" i="2"/>
  <c r="G99" i="2"/>
  <c r="B120" i="2"/>
  <c r="H98" i="2"/>
  <c r="B32" i="2"/>
  <c r="G61" i="2"/>
  <c r="G54" i="2"/>
  <c r="H20" i="2"/>
  <c r="H57" i="2"/>
  <c r="H58" i="2"/>
  <c r="G96" i="2"/>
  <c r="G16" i="2"/>
  <c r="H103" i="2"/>
  <c r="B101" i="2"/>
  <c r="C34" i="2"/>
  <c r="H7" i="2"/>
  <c r="B119" i="2"/>
  <c r="B35" i="2"/>
  <c r="B94" i="2"/>
  <c r="G66" i="2"/>
  <c r="G32" i="2"/>
  <c r="G102" i="2"/>
  <c r="H101" i="2"/>
  <c r="G45" i="2"/>
  <c r="B41" i="2"/>
  <c r="B85" i="2"/>
  <c r="B114" i="2"/>
  <c r="B25" i="2"/>
  <c r="B14" i="2"/>
  <c r="C8" i="2"/>
  <c r="B69" i="2"/>
  <c r="H77" i="2"/>
  <c r="B63" i="2"/>
  <c r="C26" i="2"/>
  <c r="B98" i="2"/>
  <c r="H47" i="2"/>
  <c r="G23" i="2"/>
  <c r="H9" i="2"/>
  <c r="H16" i="2"/>
  <c r="H67" i="2"/>
  <c r="H33" i="2"/>
  <c r="G17" i="2"/>
  <c r="H18" i="2"/>
  <c r="H84" i="2"/>
  <c r="H31" i="2"/>
  <c r="C102" i="2"/>
  <c r="B109" i="2"/>
  <c r="B96" i="2"/>
  <c r="C120" i="2"/>
  <c r="C43" i="2"/>
  <c r="C98" i="2"/>
  <c r="B5" i="2"/>
  <c r="B81" i="2"/>
  <c r="B87" i="2"/>
  <c r="C95" i="2"/>
  <c r="H79" i="2"/>
  <c r="H106" i="2"/>
  <c r="C99" i="2"/>
  <c r="H85" i="2"/>
  <c r="H105" i="2"/>
  <c r="C105" i="2"/>
  <c r="G11" i="2"/>
  <c r="G64" i="2"/>
  <c r="H83" i="2"/>
  <c r="H92" i="2"/>
  <c r="C16" i="2"/>
  <c r="G89" i="2"/>
  <c r="C109" i="2"/>
  <c r="C87" i="2"/>
  <c r="H48" i="2"/>
  <c r="B13" i="2"/>
  <c r="C29" i="2"/>
  <c r="B39" i="2"/>
  <c r="H94" i="2"/>
  <c r="C24" i="2"/>
  <c r="B31" i="2"/>
  <c r="G9" i="2"/>
  <c r="B107" i="2"/>
  <c r="C112" i="2"/>
  <c r="C118" i="2"/>
  <c r="C60" i="2"/>
  <c r="C77" i="2"/>
  <c r="B28" i="2"/>
  <c r="G73" i="2"/>
  <c r="C37" i="2"/>
  <c r="G6" i="2"/>
  <c r="G112" i="2"/>
  <c r="C62" i="2"/>
  <c r="B10" i="2"/>
  <c r="H99" i="2"/>
  <c r="B99" i="2"/>
  <c r="G87" i="2"/>
  <c r="C78" i="2"/>
  <c r="B80" i="2"/>
  <c r="H120" i="2"/>
  <c r="B95" i="2"/>
  <c r="H65" i="2"/>
  <c r="G100" i="2"/>
  <c r="G58" i="2"/>
  <c r="C96" i="2"/>
  <c r="B73" i="2"/>
  <c r="G74" i="2"/>
  <c r="H76" i="2"/>
  <c r="G20" i="2"/>
  <c r="B106" i="2"/>
  <c r="H113" i="2"/>
  <c r="B112" i="2"/>
  <c r="H71" i="2"/>
  <c r="B72" i="2"/>
  <c r="G21" i="2"/>
  <c r="G12" i="2"/>
  <c r="G50" i="2"/>
  <c r="H112" i="2"/>
  <c r="G63" i="2"/>
  <c r="H13" i="2"/>
  <c r="C65" i="2"/>
  <c r="B57" i="2"/>
  <c r="H54" i="2"/>
  <c r="C57" i="2"/>
  <c r="C28" i="2"/>
  <c r="B71" i="2"/>
  <c r="H38" i="2"/>
  <c r="C40" i="2"/>
  <c r="C27" i="2"/>
  <c r="B90" i="2"/>
  <c r="H5" i="2"/>
  <c r="H56" i="2"/>
  <c r="G77" i="2"/>
  <c r="C72" i="2"/>
  <c r="C97" i="2"/>
  <c r="B6" i="2"/>
  <c r="H39" i="2"/>
  <c r="H93" i="2"/>
  <c r="B100" i="2"/>
  <c r="H81" i="2"/>
  <c r="H6" i="2"/>
  <c r="G48" i="2"/>
  <c r="H42" i="2"/>
  <c r="G60" i="2"/>
  <c r="H90" i="2"/>
  <c r="H28" i="2"/>
  <c r="H15" i="2"/>
  <c r="B58" i="2"/>
  <c r="G40" i="2"/>
  <c r="B75" i="2"/>
  <c r="C39" i="2"/>
  <c r="G47" i="2"/>
  <c r="G81" i="2"/>
  <c r="H64" i="2"/>
  <c r="H109" i="2"/>
  <c r="G19" i="2"/>
  <c r="G57" i="2"/>
  <c r="H32" i="2"/>
  <c r="B83" i="2"/>
  <c r="C56" i="2"/>
  <c r="G28" i="2"/>
  <c r="H115" i="2"/>
  <c r="C106" i="2"/>
  <c r="C108" i="2"/>
  <c r="B26" i="2"/>
  <c r="H12" i="2"/>
  <c r="B17" i="2"/>
  <c r="H43" i="2"/>
  <c r="C59" i="2"/>
  <c r="C103" i="2"/>
  <c r="H24" i="2"/>
  <c r="B115" i="2"/>
  <c r="H89" i="2"/>
  <c r="B21" i="2"/>
  <c r="H11" i="2"/>
  <c r="C18" i="2"/>
  <c r="B66" i="2"/>
  <c r="H75" i="2"/>
  <c r="B49" i="2"/>
  <c r="H121" i="2"/>
  <c r="B108" i="2"/>
  <c r="G24" i="2"/>
  <c r="C90" i="2"/>
  <c r="H60" i="2"/>
  <c r="G22" i="2"/>
  <c r="G4" i="2"/>
  <c r="C12" i="2"/>
  <c r="H22" i="2"/>
  <c r="C82" i="2"/>
  <c r="C35" i="2"/>
  <c r="H82" i="2"/>
  <c r="C53" i="2"/>
  <c r="C15" i="2"/>
  <c r="G116" i="2"/>
  <c r="C79" i="2"/>
  <c r="B102" i="2"/>
  <c r="G78" i="2"/>
  <c r="H62" i="2"/>
  <c r="H102" i="2"/>
  <c r="H73" i="2"/>
  <c r="B82" i="2"/>
  <c r="G56" i="2"/>
  <c r="H55" i="2"/>
  <c r="B51" i="2"/>
  <c r="B104" i="2"/>
  <c r="G49" i="2"/>
  <c r="B92" i="2"/>
  <c r="C83" i="2"/>
  <c r="H23" i="2"/>
  <c r="H10" i="2"/>
  <c r="B93" i="2"/>
  <c r="H41" i="2"/>
  <c r="H25" i="2"/>
  <c r="G33" i="2"/>
  <c r="C64" i="2"/>
  <c r="H27" i="2"/>
  <c r="C119" i="2"/>
  <c r="H36" i="2"/>
  <c r="B27" i="2"/>
  <c r="G118" i="2"/>
  <c r="G90" i="2"/>
  <c r="H52" i="2"/>
  <c r="C116" i="2"/>
  <c r="G79" i="2"/>
  <c r="C58" i="2"/>
  <c r="H14" i="2"/>
  <c r="G68" i="2"/>
  <c r="G51" i="2"/>
  <c r="G117" i="2"/>
  <c r="G84" i="2"/>
  <c r="B91" i="2"/>
  <c r="C51" i="2"/>
  <c r="G104" i="2"/>
  <c r="B62" i="2"/>
  <c r="G83" i="2"/>
  <c r="C84" i="2"/>
  <c r="B77" i="2"/>
  <c r="G55" i="2"/>
  <c r="C49" i="2"/>
  <c r="H72" i="2"/>
  <c r="G34" i="2"/>
  <c r="H104" i="2"/>
  <c r="C21" i="2"/>
  <c r="H45" i="2"/>
  <c r="H49" i="2"/>
  <c r="G93" i="2"/>
  <c r="C74" i="2"/>
  <c r="H110" i="2"/>
  <c r="H111" i="2"/>
  <c r="G46" i="2"/>
  <c r="G39" i="2"/>
  <c r="G13" i="2"/>
  <c r="G38" i="2"/>
  <c r="H97" i="2"/>
  <c r="C114" i="2"/>
  <c r="B38" i="2"/>
  <c r="B121" i="2"/>
  <c r="B118" i="2"/>
  <c r="C63" i="2"/>
  <c r="B22" i="2"/>
  <c r="G80" i="2"/>
  <c r="B43" i="2"/>
  <c r="G67" i="2"/>
  <c r="B12" i="2"/>
  <c r="G85" i="2"/>
  <c r="G36" i="2"/>
  <c r="C10" i="2"/>
  <c r="C91" i="2"/>
  <c r="B117" i="2"/>
  <c r="H118" i="2"/>
  <c r="H100" i="2"/>
  <c r="C7" i="2"/>
  <c r="G75" i="2"/>
  <c r="H78" i="2"/>
  <c r="G92" i="2"/>
  <c r="H53" i="2"/>
  <c r="H80" i="2"/>
  <c r="C36" i="2"/>
  <c r="B54" i="2"/>
  <c r="B15" i="2"/>
  <c r="G29" i="2"/>
  <c r="H46" i="2"/>
  <c r="G94" i="2"/>
  <c r="B68" i="2"/>
  <c r="G115" i="2"/>
  <c r="C17" i="2"/>
  <c r="C25" i="2"/>
  <c r="H119" i="2"/>
  <c r="B52" i="2"/>
  <c r="C22" i="2"/>
  <c r="C31" i="2"/>
  <c r="B46" i="2"/>
  <c r="C47" i="2"/>
  <c r="C101" i="2"/>
  <c r="B103" i="2"/>
  <c r="C5" i="2"/>
  <c r="C110" i="2"/>
  <c r="G27" i="2"/>
  <c r="C61" i="2"/>
  <c r="G114" i="2"/>
  <c r="G14" i="2"/>
  <c r="H4" i="2"/>
  <c r="H69" i="2"/>
  <c r="G107" i="2"/>
  <c r="G31" i="2"/>
  <c r="H17" i="2"/>
  <c r="C42" i="2"/>
  <c r="B56" i="2"/>
  <c r="B11" i="2"/>
  <c r="C66" i="2"/>
  <c r="C46" i="2"/>
  <c r="C121" i="2"/>
  <c r="C94" i="2"/>
  <c r="B20" i="2"/>
  <c r="B19" i="2"/>
  <c r="B45" i="2"/>
  <c r="B59" i="2"/>
  <c r="H116" i="2"/>
  <c r="H44" i="2"/>
  <c r="H21" i="2"/>
  <c r="G41" i="2"/>
  <c r="B34" i="2"/>
  <c r="G65" i="2"/>
  <c r="B65" i="2"/>
  <c r="C117" i="2"/>
  <c r="G72" i="2"/>
  <c r="C50" i="2"/>
  <c r="H66" i="2"/>
  <c r="H114" i="2"/>
  <c r="H34" i="2"/>
  <c r="H59" i="2"/>
  <c r="C93" i="2"/>
  <c r="B16" i="2"/>
  <c r="C100" i="2"/>
  <c r="C89" i="2"/>
  <c r="H87" i="2"/>
  <c r="G18" i="2"/>
  <c r="C52" i="2"/>
  <c r="B36" i="2"/>
  <c r="H107" i="2"/>
  <c r="B78" i="2"/>
  <c r="C113" i="2"/>
  <c r="G91" i="2"/>
  <c r="G42" i="2"/>
  <c r="B64" i="2"/>
  <c r="G110" i="2"/>
  <c r="C33" i="2"/>
  <c r="H96" i="2"/>
  <c r="C11" i="2"/>
  <c r="G8" i="2"/>
  <c r="H35" i="2"/>
  <c r="C13" i="2"/>
  <c r="B76" i="2"/>
  <c r="H95" i="2"/>
  <c r="G5" i="2"/>
  <c r="B8" i="2"/>
  <c r="H68" i="2"/>
  <c r="G121" i="2"/>
  <c r="C14" i="2"/>
  <c r="B111" i="2"/>
  <c r="B89" i="2"/>
  <c r="C19" i="2"/>
  <c r="G44" i="2"/>
  <c r="H74" i="2"/>
  <c r="B29" i="2"/>
  <c r="G97" i="2"/>
  <c r="C85" i="2"/>
  <c r="G25" i="2"/>
  <c r="C20" i="2"/>
  <c r="B53" i="2"/>
  <c r="H61" i="2"/>
  <c r="G69" i="2"/>
  <c r="B24" i="2"/>
  <c r="C111" i="2"/>
  <c r="G43" i="2"/>
  <c r="C92" i="2"/>
  <c r="G35" i="2"/>
  <c r="H91" i="2"/>
  <c r="C81" i="2"/>
  <c r="H50" i="2"/>
  <c r="H8" i="2"/>
  <c r="C44" i="2"/>
  <c r="B33" i="2"/>
  <c r="B110" i="2"/>
  <c r="B67" i="2"/>
  <c r="C104" i="2"/>
  <c r="G108" i="2"/>
  <c r="C68" i="2"/>
  <c r="G120" i="2"/>
  <c r="G103" i="2"/>
  <c r="B37" i="2"/>
  <c r="C75" i="2"/>
  <c r="C69" i="2"/>
  <c r="B50" i="2"/>
  <c r="C6" i="2"/>
  <c r="G98" i="2"/>
  <c r="C76" i="2"/>
  <c r="C32" i="2"/>
  <c r="G82" i="2"/>
  <c r="B42" i="2"/>
  <c r="C45" i="2"/>
  <c r="B61" i="2"/>
  <c r="B47" i="2"/>
  <c r="B44" i="2"/>
  <c r="B23" i="2"/>
  <c r="G109" i="2"/>
  <c r="C41" i="2"/>
  <c r="C55" i="2"/>
  <c r="C107" i="2"/>
  <c r="H108" i="2"/>
  <c r="B113" i="2"/>
  <c r="C38" i="2"/>
  <c r="G106" i="2"/>
  <c r="H40" i="2"/>
  <c r="G37" i="2"/>
  <c r="B105" i="2"/>
  <c r="B55" i="2"/>
  <c r="C23" i="2"/>
  <c r="B9" i="2"/>
  <c r="C71" i="2"/>
  <c r="G101" i="2"/>
  <c r="C115" i="2"/>
  <c r="G105" i="2"/>
  <c r="C9" i="2"/>
  <c r="G71" i="2"/>
  <c r="G10" i="2"/>
  <c r="C54" i="2"/>
  <c r="C80" i="2"/>
  <c r="B97" i="2"/>
  <c r="G15" i="2"/>
  <c r="C4" i="2"/>
  <c r="B84" i="2"/>
  <c r="G95" i="2"/>
  <c r="G26" i="2"/>
  <c r="H19" i="2"/>
  <c r="H29" i="2"/>
  <c r="B7" i="2"/>
</calcChain>
</file>

<file path=xl/sharedStrings.xml><?xml version="1.0" encoding="utf-8"?>
<sst xmlns="http://schemas.openxmlformats.org/spreadsheetml/2006/main" count="16559" uniqueCount="3139">
  <si>
    <t>N</t>
  </si>
  <si>
    <t>Bulbasaur</t>
  </si>
  <si>
    <t>Grass</t>
  </si>
  <si>
    <t>Poison</t>
  </si>
  <si>
    <t>Ivysaur</t>
  </si>
  <si>
    <t>Lv. 16</t>
  </si>
  <si>
    <t>Venusaur</t>
  </si>
  <si>
    <t>Lv. 32</t>
  </si>
  <si>
    <t>Charmander</t>
  </si>
  <si>
    <t>Fire</t>
  </si>
  <si>
    <t>Charmeleon</t>
  </si>
  <si>
    <t>Charizard</t>
  </si>
  <si>
    <t>Flying</t>
  </si>
  <si>
    <t>Lv. 36</t>
  </si>
  <si>
    <t>Squirtle</t>
  </si>
  <si>
    <t>Water</t>
  </si>
  <si>
    <t>Wartortle</t>
  </si>
  <si>
    <t>Blastoise</t>
  </si>
  <si>
    <t>Caterpie</t>
  </si>
  <si>
    <t>Bug</t>
  </si>
  <si>
    <t>Metapod</t>
  </si>
  <si>
    <t>Lv. 7</t>
  </si>
  <si>
    <t>Butterfree</t>
  </si>
  <si>
    <t>Lv. 10</t>
  </si>
  <si>
    <t>Weedle</t>
  </si>
  <si>
    <t>Kakuna</t>
  </si>
  <si>
    <t>Beedrill</t>
  </si>
  <si>
    <t>Pidgey</t>
  </si>
  <si>
    <t>Normal</t>
  </si>
  <si>
    <t>Pidgeotto</t>
  </si>
  <si>
    <t>Lv. 18</t>
  </si>
  <si>
    <t>Pidgeot</t>
  </si>
  <si>
    <t>Rattata</t>
  </si>
  <si>
    <t>Raticate</t>
  </si>
  <si>
    <t>Lv. 20</t>
  </si>
  <si>
    <t>Spearow</t>
  </si>
  <si>
    <t>Fearow</t>
  </si>
  <si>
    <t>Ekans</t>
  </si>
  <si>
    <t>Arbok</t>
  </si>
  <si>
    <t>Lv. 22</t>
  </si>
  <si>
    <t>Pikachu</t>
  </si>
  <si>
    <t>Electric</t>
  </si>
  <si>
    <t>Friendship</t>
  </si>
  <si>
    <t>Raichu</t>
  </si>
  <si>
    <t>Thunderstone</t>
  </si>
  <si>
    <t>Sandshrew</t>
  </si>
  <si>
    <t>Ground</t>
  </si>
  <si>
    <t>Sandslash</t>
  </si>
  <si>
    <t>Nidoran ♀</t>
  </si>
  <si>
    <t>Nidorina</t>
  </si>
  <si>
    <t>Nidoqueen</t>
  </si>
  <si>
    <t>Moon Stone</t>
  </si>
  <si>
    <t>Nidoran ♂</t>
  </si>
  <si>
    <t>Nidorino</t>
  </si>
  <si>
    <t>Nidoking</t>
  </si>
  <si>
    <t>Clefairy</t>
  </si>
  <si>
    <t>Fairy</t>
  </si>
  <si>
    <t>Clefable</t>
  </si>
  <si>
    <t>Vulpix</t>
  </si>
  <si>
    <t>Ninetales</t>
  </si>
  <si>
    <t>Fire Stone</t>
  </si>
  <si>
    <t>Jigglypuff</t>
  </si>
  <si>
    <t>Wigglytuff</t>
  </si>
  <si>
    <t>Zubat</t>
  </si>
  <si>
    <t>Golbat</t>
  </si>
  <si>
    <t>Oddish</t>
  </si>
  <si>
    <t>Gloom</t>
  </si>
  <si>
    <t>Vileplume</t>
  </si>
  <si>
    <t>Leaf Stone</t>
  </si>
  <si>
    <t>Paras</t>
  </si>
  <si>
    <t>Parasect</t>
  </si>
  <si>
    <t>Lv. 24</t>
  </si>
  <si>
    <t>Venonat</t>
  </si>
  <si>
    <t>Venomoth</t>
  </si>
  <si>
    <t>Lv. 31</t>
  </si>
  <si>
    <t>Diglett</t>
  </si>
  <si>
    <t>Dugtrio</t>
  </si>
  <si>
    <t>Lv. 26</t>
  </si>
  <si>
    <t>Meowth</t>
  </si>
  <si>
    <t>Persian</t>
  </si>
  <si>
    <t>Lv. 28</t>
  </si>
  <si>
    <t>Psyduck</t>
  </si>
  <si>
    <t>Golduck</t>
  </si>
  <si>
    <t>Lv. 33</t>
  </si>
  <si>
    <t>Mankey</t>
  </si>
  <si>
    <t>Primeape</t>
  </si>
  <si>
    <t>Growlithe</t>
  </si>
  <si>
    <t>Arcanine</t>
  </si>
  <si>
    <t>Poliwag</t>
  </si>
  <si>
    <t>Poliwhirl</t>
  </si>
  <si>
    <t>Lv. 25</t>
  </si>
  <si>
    <t>Poliwrath</t>
  </si>
  <si>
    <t>Water Stone</t>
  </si>
  <si>
    <t>Abra</t>
  </si>
  <si>
    <t>Psychic</t>
  </si>
  <si>
    <t>Kadabra</t>
  </si>
  <si>
    <t>Alakazam</t>
  </si>
  <si>
    <t>Trade</t>
  </si>
  <si>
    <t>Machop</t>
  </si>
  <si>
    <t>Machoke</t>
  </si>
  <si>
    <t>Machamp</t>
  </si>
  <si>
    <t>Bellsprout</t>
  </si>
  <si>
    <t>Weepinbell</t>
  </si>
  <si>
    <t>Lv. 21</t>
  </si>
  <si>
    <t>Victreebel</t>
  </si>
  <si>
    <t>Tentacool</t>
  </si>
  <si>
    <t>Tentacruel</t>
  </si>
  <si>
    <t>Lv. 30</t>
  </si>
  <si>
    <t>Geodude</t>
  </si>
  <si>
    <t>Rock</t>
  </si>
  <si>
    <t>Graveler</t>
  </si>
  <si>
    <t>Golem</t>
  </si>
  <si>
    <t>Ponyta</t>
  </si>
  <si>
    <t>Rapidash</t>
  </si>
  <si>
    <t>Lv. 40</t>
  </si>
  <si>
    <t>Slowpoke</t>
  </si>
  <si>
    <t>Slowbro</t>
  </si>
  <si>
    <t>Lv. 37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</si>
  <si>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</si>
  <si>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</si>
  <si>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</si>
  <si>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</si>
  <si>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</si>
  <si>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</si>
  <si>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</si>
  <si>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</si>
  <si>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</si>
  <si>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Lv. 34</t>
  </si>
  <si>
    <t>Grimer</t>
  </si>
  <si>
    <t>Muk</t>
  </si>
  <si>
    <t>Lv. 38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</si>
  <si>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</si>
  <si>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</si>
  <si>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</si>
  <si>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</si>
  <si>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</si>
  <si>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</si>
  <si>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</si>
  <si>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</si>
  <si>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</si>
  <si>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</si>
  <si>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</si>
  <si>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</si>
  <si>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</si>
  <si>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</si>
  <si>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</si>
  <si>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</si>
  <si>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</si>
  <si>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</si>
  <si>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Lv. 20 (Atk&gt;Def)</t>
  </si>
  <si>
    <t>Hitmonchan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</si>
  <si>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</si>
  <si>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</si>
  <si>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</si>
  <si>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</si>
  <si>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</si>
  <si>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</si>
  <si>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</si>
  <si>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</si>
  <si>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</si>
  <si>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Morn/Day Fr. h/ Oval Stone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</si>
  <si>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</si>
  <si>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</si>
  <si>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</si>
  <si>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</si>
  <si>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</si>
  <si>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</si>
  <si>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</si>
  <si>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</si>
  <si>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</si>
  <si>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Level w/ Mimic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</si>
  <si>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</si>
  <si>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</si>
  <si>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</si>
  <si>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</si>
  <si>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</si>
  <si>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</si>
  <si>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</si>
  <si>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</si>
  <si>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</si>
  <si>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</si>
  <si>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</si>
  <si>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</si>
  <si>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</si>
  <si>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</si>
  <si>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</si>
  <si>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</si>
  <si>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</si>
  <si>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</si>
  <si>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</si>
  <si>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</si>
  <si>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</si>
  <si>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</si>
  <si>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</si>
  <si>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</si>
  <si>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</si>
  <si>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</si>
  <si>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</si>
  <si>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</si>
  <si>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Lv. 55</t>
  </si>
  <si>
    <t>Mewtwo</t>
  </si>
  <si>
    <t>Mew</t>
  </si>
  <si>
    <t>Chikorita</t>
  </si>
  <si>
    <t>Bayleef</t>
  </si>
  <si>
    <t>Meganium</t>
  </si>
  <si>
    <t>Cyndaquil</t>
  </si>
  <si>
    <t>Quilava</t>
  </si>
  <si>
    <t>Lv. 14</t>
  </si>
  <si>
    <t>Typhlosion</t>
  </si>
  <si>
    <t>Totodile</t>
  </si>
  <si>
    <t>Croconaw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</si>
  <si>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</si>
  <si>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</si>
  <si>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</si>
  <si>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</si>
  <si>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</si>
  <si>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</si>
  <si>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</si>
  <si>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</si>
  <si>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</si>
  <si>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</si>
  <si>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</si>
  <si>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</si>
  <si>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</si>
  <si>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</si>
  <si>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</si>
  <si>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</si>
  <si>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</si>
  <si>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</si>
  <si>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</si>
  <si>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</si>
  <si>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</si>
  <si>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</si>
  <si>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</si>
  <si>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</si>
  <si>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</si>
  <si>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Sun Stone</t>
  </si>
  <si>
    <t>Marill</t>
  </si>
  <si>
    <t>Azumarill</t>
  </si>
  <si>
    <t>Sudowoodo</t>
  </si>
  <si>
    <t>Politoed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</si>
  <si>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</si>
  <si>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</si>
  <si>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</si>
  <si>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</si>
  <si>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</si>
  <si>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</si>
  <si>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</si>
  <si>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</si>
  <si>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</si>
  <si>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</si>
  <si>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</si>
  <si>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Morn/Day Friendship</t>
  </si>
  <si>
    <t>Umbreon</t>
  </si>
  <si>
    <t>Dark</t>
  </si>
  <si>
    <t>Nite Friendship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</si>
  <si>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</si>
  <si>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</si>
  <si>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</si>
  <si>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</si>
  <si>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</si>
  <si>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</si>
  <si>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</si>
  <si>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</si>
  <si>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</si>
  <si>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</si>
  <si>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</si>
  <si>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</si>
  <si>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</si>
  <si>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</si>
  <si>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</si>
  <si>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</si>
  <si>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</si>
  <si>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</si>
  <si>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</si>
  <si>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</si>
  <si>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</si>
  <si>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</si>
  <si>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</si>
  <si>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</si>
  <si>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</si>
  <si>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</si>
  <si>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</si>
  <si>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</si>
  <si>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</si>
  <si>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</si>
  <si>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</si>
  <si>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Level t/ Remoraid</t>
  </si>
  <si>
    <t>Skarmory</t>
  </si>
  <si>
    <t>Houndour</t>
  </si>
  <si>
    <t>Houndoom</t>
  </si>
  <si>
    <t>Kingdra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</si>
  <si>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</si>
  <si>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</si>
  <si>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</si>
  <si>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</si>
  <si>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</si>
  <si>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</si>
  <si>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</si>
  <si>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</si>
  <si>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</si>
  <si>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</si>
  <si>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</si>
  <si>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</si>
  <si>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</si>
  <si>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</si>
  <si>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</si>
  <si>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</si>
  <si>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</si>
  <si>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</si>
  <si>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</si>
  <si>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</si>
  <si>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</si>
  <si>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</si>
  <si>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</si>
  <si>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</si>
  <si>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</si>
  <si>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</si>
  <si>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</si>
  <si>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</si>
  <si>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</si>
  <si>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</si>
  <si>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</si>
  <si>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</si>
  <si>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</si>
  <si>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</si>
  <si>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</si>
  <si>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</si>
  <si>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</si>
  <si>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</si>
  <si>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</si>
  <si>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</si>
  <si>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</si>
  <si>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</si>
  <si>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</si>
  <si>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</si>
  <si>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</si>
  <si>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</si>
  <si>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</si>
  <si>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</si>
  <si>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</si>
  <si>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</si>
  <si>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</si>
  <si>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</si>
  <si>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</si>
  <si>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</si>
  <si>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</si>
  <si>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</si>
  <si>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</si>
  <si>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</si>
  <si>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</si>
  <si>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</si>
  <si>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</si>
  <si>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</si>
  <si>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</si>
  <si>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</si>
  <si>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</si>
  <si>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</si>
  <si>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</si>
  <si>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</si>
  <si>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</si>
  <si>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</si>
  <si>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</si>
  <si>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</si>
  <si>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</si>
  <si>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</si>
  <si>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</si>
  <si>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</si>
  <si>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</si>
  <si>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</si>
  <si>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</si>
  <si>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</si>
  <si>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</si>
  <si>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</si>
  <si>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</si>
  <si>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</si>
  <si>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</si>
  <si>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</si>
  <si>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</si>
  <si>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</si>
  <si>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</si>
  <si>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</si>
  <si>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</si>
  <si>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</si>
  <si>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</si>
  <si>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</si>
  <si>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</si>
  <si>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</si>
  <si>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</si>
  <si>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</si>
  <si>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</si>
  <si>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</si>
  <si>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</si>
  <si>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</si>
  <si>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</si>
  <si>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</si>
  <si>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Lv. 45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</si>
  <si>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</si>
  <si>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</si>
  <si>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</si>
  <si>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</si>
  <si>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</si>
  <si>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</si>
  <si>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</si>
  <si>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</si>
  <si>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</si>
  <si>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</si>
  <si>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</si>
  <si>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</si>
  <si>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</si>
  <si>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</si>
  <si>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</si>
  <si>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</si>
  <si>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</si>
  <si>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</si>
  <si>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</si>
  <si>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</si>
  <si>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Level w/ Max Beauty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</si>
  <si>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</si>
  <si>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</si>
  <si>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</si>
  <si>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</si>
  <si>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</si>
  <si>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</si>
  <si>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</si>
  <si>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</si>
  <si>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</si>
  <si>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</si>
  <si>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</si>
  <si>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</si>
  <si>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</si>
  <si>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</si>
  <si>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</si>
  <si>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</si>
  <si>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</si>
  <si>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</si>
  <si>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</si>
  <si>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</si>
  <si>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</si>
  <si>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</si>
  <si>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</si>
  <si>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</si>
  <si>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</si>
  <si>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</si>
  <si>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</si>
  <si>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</si>
  <si>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</si>
  <si>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</si>
  <si>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</si>
  <si>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</si>
  <si>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</si>
  <si>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</si>
  <si>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</si>
  <si>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</si>
  <si>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</si>
  <si>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</si>
  <si>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</si>
  <si>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</si>
  <si>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</si>
  <si>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</si>
  <si>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</si>
  <si>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</si>
  <si>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</si>
  <si>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</si>
  <si>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</si>
  <si>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</si>
  <si>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</si>
  <si>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</si>
  <si>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</si>
  <si>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</si>
  <si>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</si>
  <si>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</si>
  <si>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</si>
  <si>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</si>
  <si>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</si>
  <si>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</si>
  <si>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</si>
  <si>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</si>
  <si>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</si>
  <si>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</si>
  <si>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</si>
  <si>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</si>
  <si>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</si>
  <si>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</si>
  <si>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</si>
  <si>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</t>
  </si>
  <si>
    <t>Lv. 20F Plant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</si>
  <si>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</si>
  <si>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</si>
  <si>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</si>
  <si>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</si>
  <si>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</si>
  <si>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</si>
  <si>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</si>
  <si>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</si>
  <si>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</si>
  <si>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</si>
  <si>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</si>
  <si>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</si>
  <si>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</si>
  <si>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Level w/ Double Hit</t>
  </si>
  <si>
    <t>Drifloon</t>
  </si>
  <si>
    <t>Drifblim</t>
  </si>
  <si>
    <t>Buneary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</si>
  <si>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</si>
  <si>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</si>
  <si>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</si>
  <si>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</si>
  <si>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</si>
  <si>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</si>
  <si>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</si>
  <si>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</si>
  <si>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</si>
  <si>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</si>
  <si>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</si>
  <si>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</si>
  <si>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</si>
  <si>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</si>
  <si>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</si>
  <si>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</si>
  <si>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</si>
  <si>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</si>
  <si>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</si>
  <si>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</si>
  <si>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</si>
  <si>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</si>
  <si>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</si>
  <si>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</si>
  <si>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</si>
  <si>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</si>
  <si>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</si>
  <si>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</si>
  <si>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</si>
  <si>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</si>
  <si>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</si>
  <si>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</si>
  <si>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</si>
  <si>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</si>
  <si>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</si>
  <si>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</si>
  <si>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</si>
  <si>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</si>
  <si>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</si>
  <si>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</si>
  <si>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</si>
  <si>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</si>
  <si>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</si>
  <si>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</si>
  <si>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</si>
  <si>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</si>
  <si>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</si>
  <si>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</si>
  <si>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</si>
  <si>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</si>
  <si>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</si>
  <si>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</si>
  <si>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</si>
  <si>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</si>
  <si>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</si>
  <si>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</si>
  <si>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</si>
  <si>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</si>
  <si>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</si>
  <si>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</si>
  <si>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</si>
  <si>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</si>
  <si>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</si>
  <si>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</si>
  <si>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</si>
  <si>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</si>
  <si>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</si>
  <si>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</si>
  <si>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</si>
  <si>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</si>
  <si>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</si>
  <si>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</si>
  <si>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</si>
  <si>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</si>
  <si>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</si>
  <si>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</si>
  <si>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</si>
  <si>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</si>
  <si>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</si>
  <si>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</si>
  <si>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</si>
  <si>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</si>
  <si>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</si>
  <si>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</si>
  <si>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</si>
  <si>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</si>
  <si>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</si>
  <si>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</si>
  <si>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</si>
  <si>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</si>
  <si>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</si>
  <si>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</si>
  <si>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</si>
  <si>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</si>
  <si>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</si>
  <si>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</si>
  <si>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</si>
  <si>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</si>
  <si>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</si>
  <si>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</si>
  <si>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</si>
  <si>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</si>
  <si>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</si>
  <si>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</si>
  <si>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</si>
  <si>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</si>
  <si>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</si>
  <si>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</si>
  <si>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</si>
  <si>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</si>
  <si>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</si>
  <si>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</si>
  <si>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</si>
  <si>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</si>
  <si>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</si>
  <si>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</si>
  <si>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</si>
  <si>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</si>
  <si>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</si>
  <si>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</si>
  <si>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</si>
  <si>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</si>
  <si>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</si>
  <si>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</si>
  <si>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</si>
  <si>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</si>
  <si>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</si>
  <si>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</si>
  <si>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</si>
  <si>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</si>
  <si>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</si>
  <si>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</si>
  <si>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</si>
  <si>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</si>
  <si>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</si>
  <si>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</si>
  <si>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</si>
  <si>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</si>
  <si>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</si>
  <si>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</si>
  <si>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</si>
  <si>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</si>
  <si>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</si>
  <si>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</si>
  <si>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</si>
  <si>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</si>
  <si>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</si>
  <si>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</si>
  <si>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</si>
  <si>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</si>
  <si>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</si>
  <si>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</si>
  <si>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</si>
  <si>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</si>
  <si>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</si>
  <si>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</si>
  <si>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</si>
  <si>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</si>
  <si>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</si>
  <si>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</si>
  <si>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</si>
  <si>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</si>
  <si>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</si>
  <si>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</si>
  <si>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</si>
  <si>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</si>
  <si>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</si>
  <si>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</si>
  <si>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</si>
  <si>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</si>
  <si>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</si>
  <si>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</si>
  <si>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</si>
  <si>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</si>
  <si>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</si>
  <si>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</si>
  <si>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</si>
  <si>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</si>
  <si>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</si>
  <si>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</si>
  <si>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</si>
  <si>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</si>
  <si>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</si>
  <si>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</si>
  <si>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</si>
  <si>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</si>
  <si>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</si>
  <si>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</si>
  <si>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</si>
  <si>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</si>
  <si>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</si>
  <si>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</si>
  <si>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</si>
  <si>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</si>
  <si>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</si>
  <si>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</si>
  <si>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</si>
  <si>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</si>
  <si>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</si>
  <si>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</si>
  <si>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</si>
  <si>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</si>
  <si>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</si>
  <si>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</si>
  <si>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</si>
  <si>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</si>
  <si>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</si>
  <si>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</si>
  <si>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</si>
  <si>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</si>
  <si>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</si>
  <si>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</si>
  <si>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</si>
  <si>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</si>
  <si>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</si>
  <si>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</si>
  <si>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</si>
  <si>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</si>
  <si>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</si>
  <si>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</si>
  <si>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</si>
  <si>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</si>
  <si>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</si>
  <si>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</si>
  <si>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</si>
  <si>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</si>
  <si>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</si>
  <si>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</si>
  <si>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</si>
  <si>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</si>
  <si>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</si>
  <si>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</si>
  <si>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</si>
  <si>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</si>
  <si>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</si>
  <si>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</si>
  <si>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</si>
  <si>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</si>
  <si>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</si>
  <si>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</si>
  <si>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</si>
  <si>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</si>
  <si>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</si>
  <si>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</si>
  <si>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</si>
  <si>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</si>
  <si>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</si>
  <si>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</si>
  <si>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</si>
  <si>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</si>
  <si>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</si>
  <si>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</si>
  <si>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</si>
  <si>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</si>
  <si>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</si>
  <si>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</si>
  <si>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</si>
  <si>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</si>
  <si>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</si>
  <si>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</si>
  <si>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</si>
  <si>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</si>
  <si>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</si>
  <si>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</si>
  <si>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</si>
  <si>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</si>
  <si>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</si>
  <si>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Lv. 9</t>
  </si>
  <si>
    <t>Vivillon</t>
  </si>
  <si>
    <t>Lv. 12</t>
  </si>
  <si>
    <t>Litleo</t>
  </si>
  <si>
    <t>Pyroar</t>
  </si>
  <si>
    <t>Flabébé</t>
  </si>
  <si>
    <t>Floette</t>
  </si>
  <si>
    <t>Lv. 19</t>
  </si>
  <si>
    <t>Florges</t>
  </si>
  <si>
    <t>Skiddo</t>
  </si>
  <si>
    <t>Gogoat</t>
  </si>
  <si>
    <t>Pancham</t>
  </si>
  <si>
    <t>Pangoro</t>
  </si>
  <si>
    <t>Lv. 32 \w Dark-type in party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</si>
  <si>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</si>
  <si>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</si>
  <si>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</si>
  <si>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</si>
  <si>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</si>
  <si>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</si>
  <si>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</si>
  <si>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</si>
  <si>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Trade holding Sachet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</si>
  <si>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</si>
  <si>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</si>
  <si>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</si>
  <si>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</si>
  <si>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</si>
  <si>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</si>
  <si>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</si>
  <si>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</si>
  <si>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</si>
  <si>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</si>
  <si>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</si>
  <si>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</si>
  <si>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</si>
  <si>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</si>
  <si>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Lv. 39 During daytime</t>
  </si>
  <si>
    <t>Amaura</t>
  </si>
  <si>
    <t>Aurorus</t>
  </si>
  <si>
    <t>Lv. 39 During nighttime</t>
  </si>
  <si>
    <t>Sylveon</t>
  </si>
  <si>
    <t>Hawlucha</t>
  </si>
  <si>
    <t>Dedenne</t>
  </si>
  <si>
    <t>Carbink</t>
  </si>
  <si>
    <t>Goomy</t>
  </si>
  <si>
    <t>Sliggoo</t>
  </si>
  <si>
    <t>Goodra</t>
  </si>
  <si>
    <t>Lv. 50 in the rain</t>
  </si>
  <si>
    <t>Klefki</t>
  </si>
  <si>
    <t>Phantump</t>
  </si>
  <si>
    <t>Trevenant</t>
  </si>
  <si>
    <t>Pumpkaboo</t>
  </si>
  <si>
    <t>Gourgeist</t>
  </si>
  <si>
    <t>Bermite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</si>
  <si>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</si>
  <si>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</si>
  <si>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</si>
  <si>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</si>
  <si>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</si>
  <si>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</si>
  <si>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</si>
  <si>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</si>
  <si>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</si>
  <si>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In Box</t>
  </si>
  <si>
    <t>OT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</si>
  <si>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</si>
  <si>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</si>
  <si>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</si>
  <si>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</si>
  <si>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</si>
  <si>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</si>
  <si>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</si>
  <si>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</si>
  <si>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</si>
  <si>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</si>
  <si>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Lv. 30 3DS upside down</t>
  </si>
  <si>
    <t>Trade Whipped Dream</t>
  </si>
  <si>
    <t>Two Affection hearts and Fairy-type move</t>
  </si>
  <si>
    <t>#</t>
  </si>
  <si>
    <t>Evolution Requirement</t>
  </si>
  <si>
    <t>N/A</t>
  </si>
  <si>
    <t>→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</si>
  <si>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</si>
  <si>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</si>
  <si>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</si>
  <si>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</si>
  <si>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</si>
  <si>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</si>
  <si>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</si>
  <si>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</si>
  <si>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</si>
  <si>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</si>
  <si>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</si>
  <si>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</si>
  <si>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Average Size</t>
  </si>
  <si>
    <t>Whipped Dream</t>
  </si>
  <si>
    <t>Sachet</t>
  </si>
  <si>
    <t>For Karrablast</t>
  </si>
  <si>
    <t>For Shelmet</t>
  </si>
  <si>
    <t>Special Evolution Chart</t>
  </si>
  <si>
    <t>Into</t>
  </si>
  <si>
    <t>Evolution Via Trade</t>
  </si>
  <si>
    <t>Evolution Via Stone</t>
  </si>
  <si>
    <t>Dawn Stone (Male)</t>
  </si>
  <si>
    <t>Dawn Stone (Female)</t>
  </si>
  <si>
    <t>Cinccino</t>
  </si>
  <si>
    <t>Evolution Via Happiness</t>
  </si>
  <si>
    <t>Daytime</t>
  </si>
  <si>
    <t>Nighttime</t>
  </si>
  <si>
    <t>Beauty</t>
  </si>
  <si>
    <t>Evolution Via Other Means</t>
  </si>
  <si>
    <t>In A Magnetic Field Area</t>
  </si>
  <si>
    <t>After Rollout Learned</t>
  </si>
  <si>
    <t>Daytime (Holding Oval Stone)</t>
  </si>
  <si>
    <t>After Ancientpower Learned</t>
  </si>
  <si>
    <t>After Mimic Learned</t>
  </si>
  <si>
    <t>Near A Mossy Rock</t>
  </si>
  <si>
    <t>Near An Icy Rock</t>
  </si>
  <si>
    <t>Maximum Affection + Fairy-Type Move</t>
  </si>
  <si>
    <t>After Double Hit Learned</t>
  </si>
  <si>
    <t>Nighttime (Holding Razor Fang)</t>
  </si>
  <si>
    <t>Nighttime (Holding Razor Claw)</t>
  </si>
  <si>
    <t>With Remoraid In Party</t>
  </si>
  <si>
    <t>Held Item/Stone/SpecialCondition</t>
  </si>
  <si>
    <t>Tag Team Battle Inspiration</t>
  </si>
  <si>
    <t>Synopsis</t>
  </si>
  <si>
    <t>Pictures</t>
  </si>
  <si>
    <t>A Performance Pop Quiz!</t>
  </si>
  <si>
    <t>#PM</t>
  </si>
  <si>
    <t>Shiny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</si>
  <si>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</si>
  <si>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</si>
  <si>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</si>
  <si>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</si>
  <si>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</si>
  <si>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</si>
  <si>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</si>
  <si>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</si>
  <si>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</si>
  <si>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</si>
  <si>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</si>
  <si>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</si>
  <si>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</si>
  <si>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</si>
  <si>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</si>
  <si>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</si>
  <si>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</si>
  <si>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</si>
  <si>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</si>
  <si>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</si>
  <si>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</si>
  <si>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</si>
  <si>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</si>
  <si>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</si>
  <si>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</si>
  <si>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</si>
  <si>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</si>
  <si>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</si>
  <si>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</si>
  <si>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</si>
  <si>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</si>
  <si>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</si>
  <si>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</si>
  <si>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</si>
  <si>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</si>
  <si>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</si>
  <si>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</si>
  <si>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</si>
  <si>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</si>
  <si>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</si>
  <si>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</si>
  <si>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</si>
  <si>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</si>
  <si>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</si>
  <si>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</si>
  <si>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</si>
  <si>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</si>
  <si>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</si>
  <si>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</si>
  <si>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</si>
  <si>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</si>
  <si>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</si>
  <si>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</si>
  <si>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</si>
  <si>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</si>
  <si>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</si>
  <si>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</si>
  <si>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</si>
  <si>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</si>
  <si>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</si>
  <si>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</si>
  <si>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</si>
  <si>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</si>
  <si>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</si>
  <si>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</si>
  <si>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</si>
  <si>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</si>
  <si>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</si>
  <si>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</si>
  <si>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</si>
  <si>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</si>
  <si>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</si>
  <si>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</si>
  <si>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</si>
  <si>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</si>
  <si>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</si>
  <si>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</si>
  <si>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</si>
  <si>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</si>
  <si>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</si>
  <si>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Fight</t>
  </si>
  <si>
    <t>Lv.17</t>
  </si>
  <si>
    <t>Lv.20</t>
  </si>
  <si>
    <t>Near Elec.Rock/Vast Poni Canyon</t>
  </si>
  <si>
    <t>Near Ice Rock</t>
  </si>
  <si>
    <t>Varies</t>
  </si>
  <si>
    <t>Lv.22</t>
  </si>
  <si>
    <t>Female @ Lv. 33</t>
  </si>
  <si>
    <t>Level w/Stomp</t>
  </si>
  <si>
    <t>Level w/High Happiness</t>
  </si>
  <si>
    <t>Lv. 53 (Sun)</t>
  </si>
  <si>
    <t>Lv. 53 (Moon)</t>
  </si>
  <si>
    <t>Marshadow</t>
  </si>
  <si>
    <t>Near Electric Rock @ Vast Poni Canyon</t>
  </si>
  <si>
    <t>Near Ice Rock @ Mount Lanakila</t>
  </si>
  <si>
    <t>Attack &gt; Defense @ Lv. 20</t>
  </si>
  <si>
    <t>Attack &lt; Defense @ Lv. 20</t>
  </si>
  <si>
    <t>Attack = Defense @ Lv. 20</t>
  </si>
  <si>
    <t>Random, Based On Personality @ Lv. 7</t>
  </si>
  <si>
    <t>With Empty Spot In Party @ Lv. 20</t>
  </si>
  <si>
    <t>Male @ Lv. 20</t>
  </si>
  <si>
    <t>Plant Cloak + Female + Outside @ Lv. 20</t>
  </si>
  <si>
    <t>Sandy Cloak + Female + Outside @ Lv. 20</t>
  </si>
  <si>
    <t>Trash Cloak + Female + Outside @ Lv. 20</t>
  </si>
  <si>
    <t>Female @ Lv. 21</t>
  </si>
  <si>
    <t>With A Dark Type Pokémon In Party @ Lv. 32</t>
  </si>
  <si>
    <t>Holding 3DS Upside Down @ Lv. 30</t>
  </si>
  <si>
    <t>Daytime @ Lv. 39</t>
  </si>
  <si>
    <t>Nighttime @ Lv. 39</t>
  </si>
  <si>
    <t>During Rain @ Lv. 55</t>
  </si>
  <si>
    <t>,</t>
  </si>
  <si>
    <t>Attack1</t>
  </si>
  <si>
    <t>Name</t>
  </si>
  <si>
    <t>Type</t>
  </si>
  <si>
    <t>Cat.</t>
  </si>
  <si>
    <t>Power</t>
  </si>
  <si>
    <t>Acc.</t>
  </si>
  <si>
    <t>PP</t>
  </si>
  <si>
    <t>TM</t>
  </si>
  <si>
    <t>Effect</t>
  </si>
  <si>
    <t>Prob. (%)</t>
  </si>
  <si>
    <t>10,000,000 Volt Thunderbolt</t>
  </si>
  <si>
    <t>—</t>
  </si>
  <si>
    <t>Absorb</t>
  </si>
  <si>
    <t>User recovers half the HP inflicted on opponent.</t>
  </si>
  <si>
    <t>Accelerock</t>
  </si>
  <si>
    <t>User attacks first.</t>
  </si>
  <si>
    <t>Acid</t>
  </si>
  <si>
    <t>Acid Armor</t>
  </si>
  <si>
    <t>Acid Downpour</t>
  </si>
  <si>
    <t>Poison type Z-Move.</t>
  </si>
  <si>
    <t>Acid Spray</t>
  </si>
  <si>
    <t>Acrobatics</t>
  </si>
  <si>
    <t>TM62</t>
  </si>
  <si>
    <t>Stronger when the user does not have a held item.</t>
  </si>
  <si>
    <t>Acupressure</t>
  </si>
  <si>
    <t>Sharply raises a random stat.</t>
  </si>
  <si>
    <t>Aerial Ace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</si>
  <si>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</si>
  <si>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</si>
  <si>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</si>
  <si>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</si>
  <si>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</si>
  <si>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</si>
  <si>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</si>
  <si>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Air Cutter</t>
  </si>
  <si>
    <t>Air Slash</t>
  </si>
  <si>
    <t>May cause flinching.</t>
  </si>
  <si>
    <t>All-Out Pummeling</t>
  </si>
  <si>
    <t>Fighting</t>
  </si>
  <si>
    <t>Fighting type Z-Move.</t>
  </si>
  <si>
    <t>Ally Switch</t>
  </si>
  <si>
    <t>User switches with opposite teammate.</t>
  </si>
  <si>
    <t>Amnesia</t>
  </si>
  <si>
    <t>Anchor Shot</t>
  </si>
  <si>
    <t>The user entangles the target with its anchor chain while attacking. The target becomes unable to flee.</t>
  </si>
  <si>
    <t>Ancient Power</t>
  </si>
  <si>
    <t>Aqua Jet</t>
  </si>
  <si>
    <t>Aqua Ring</t>
  </si>
  <si>
    <t>Restores a little HP each turn.</t>
  </si>
  <si>
    <t>Aqua Tail</t>
  </si>
  <si>
    <t>Arm Thrust</t>
  </si>
  <si>
    <t>Hits 2-5 times in one turn.</t>
  </si>
  <si>
    <t>Aromatherapy</t>
  </si>
  <si>
    <t>Cures all status problems in your party.</t>
  </si>
  <si>
    <t>Aromatic Mist</t>
  </si>
  <si>
    <t>Raises Special Defense of allies.</t>
  </si>
  <si>
    <t>Assist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</si>
  <si>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</si>
  <si>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</si>
  <si>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</si>
  <si>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</si>
  <si>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</si>
  <si>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</si>
  <si>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Aura Sphere</t>
  </si>
  <si>
    <t>Aurora Beam</t>
  </si>
  <si>
    <t>Aurora Veil</t>
  </si>
  <si>
    <t>TM70</t>
  </si>
  <si>
    <t>Halves damage from Physical and Special attacks for five turns.</t>
  </si>
  <si>
    <t>Autotomize</t>
  </si>
  <si>
    <t>Halves weight and sharply raises Speed.</t>
  </si>
  <si>
    <t>Avalanche</t>
  </si>
  <si>
    <t>Power doubles if user took damage first.</t>
  </si>
  <si>
    <t>Baby-Doll Eyes</t>
  </si>
  <si>
    <t>Baneful Bunker</t>
  </si>
  <si>
    <t>In addition to protecting the user from attacks, this move also poisons any attacker that makes direct contact.</t>
  </si>
  <si>
    <t>Barrage</t>
  </si>
  <si>
    <t>Barrier</t>
  </si>
  <si>
    <t>Baton Pass</t>
  </si>
  <si>
    <t>User switches out and gives stat changes to the incoming Pokémon.</t>
  </si>
  <si>
    <t>Beak Blast</t>
  </si>
  <si>
    <t>The user first heats up its beak, and then it attacks the target. Making direct contact with the Pokémon while it’s heating up its beak results in a burn.</t>
  </si>
  <si>
    <t>Beat Up</t>
  </si>
  <si>
    <t>Each Pokémon in your party attacks.</t>
  </si>
  <si>
    <t>Belch</t>
  </si>
  <si>
    <t>User must have consumed a Berry.</t>
  </si>
  <si>
    <t>Belly Drum</t>
  </si>
  <si>
    <t>User loses 50% of its max HP, but Attack raises to maximum.</t>
  </si>
  <si>
    <t>Bestow</t>
  </si>
  <si>
    <t>Bide</t>
  </si>
  <si>
    <t>User takes damage for two turns then strikes back double.</t>
  </si>
  <si>
    <t>Bind</t>
  </si>
  <si>
    <t>Traps opponent, damaging them for 4-5 turns.</t>
  </si>
  <si>
    <t>Bite</t>
  </si>
  <si>
    <t>Black Hole Eclipse</t>
  </si>
  <si>
    <t>Dark type Z-Move.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</si>
  <si>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</si>
  <si>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</si>
  <si>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</si>
  <si>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</si>
  <si>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</si>
  <si>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</si>
  <si>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</si>
  <si>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</si>
  <si>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</si>
  <si>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Bloom Doom</t>
  </si>
  <si>
    <t>Grass type Z-Move.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</si>
  <si>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</si>
  <si>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</si>
  <si>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</si>
  <si>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</si>
  <si>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</si>
  <si>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</si>
  <si>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</si>
  <si>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</si>
  <si>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</si>
  <si>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</si>
  <si>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adjacent Pokémon.</t>
  </si>
  <si>
    <t>Bounce</t>
  </si>
  <si>
    <t>Springs up on first turn, attacks on second. May paralyze opponent.</t>
  </si>
  <si>
    <t>Brave Bird</t>
  </si>
  <si>
    <t>User receives recoil damage.</t>
  </si>
  <si>
    <t>Breakneck Blitz</t>
  </si>
  <si>
    <t>Normal type Z-Move.</t>
  </si>
  <si>
    <t>Brick Break</t>
  </si>
  <si>
    <t>TM31</t>
  </si>
  <si>
    <t>Breaks through Reflect and Light Screen barriers.</t>
  </si>
  <si>
    <t>Brine</t>
  </si>
  <si>
    <t>Brutal Swing</t>
  </si>
  <si>
    <t>TM59</t>
  </si>
  <si>
    <t>The user swings its body around violently to inflict damage on everything in its vicinity.</t>
  </si>
  <si>
    <t>Bubble</t>
  </si>
  <si>
    <t>Bubble Beam</t>
  </si>
  <si>
    <t>Bug Bite</t>
  </si>
  <si>
    <t>Bug Buzz</t>
  </si>
  <si>
    <t>Bulk Up</t>
  </si>
  <si>
    <t>TM08</t>
  </si>
  <si>
    <t>Bulldoze</t>
  </si>
  <si>
    <t>TM78</t>
  </si>
  <si>
    <t>Bullet Punch</t>
  </si>
  <si>
    <t>Bullet Seed</t>
  </si>
  <si>
    <t>Burn Up</t>
  </si>
  <si>
    <t>To inflict massive damage, the user burns itself out. After using this move, the user will no longer be Fire type.</t>
  </si>
  <si>
    <t>Calm Mind</t>
  </si>
  <si>
    <t>TM04</t>
  </si>
  <si>
    <t>Camouflage</t>
  </si>
  <si>
    <t>Captivate</t>
  </si>
  <si>
    <t>Catastropika</t>
  </si>
  <si>
    <t>Celebrate</t>
  </si>
  <si>
    <t>The Pokémon congratulates you on your special day. No battle effect.</t>
  </si>
  <si>
    <t>Charge</t>
  </si>
  <si>
    <t>Charge Beam</t>
  </si>
  <si>
    <t>TM57</t>
  </si>
  <si>
    <t>Charm</t>
  </si>
  <si>
    <t>Chatter</t>
  </si>
  <si>
    <t>Confuses opponent.</t>
  </si>
  <si>
    <t>Chip Away</t>
  </si>
  <si>
    <t>Circle Throw</t>
  </si>
  <si>
    <t>In battles, the opponent switches. In the wild, the Pokémon runs.</t>
  </si>
  <si>
    <t>Clamp</t>
  </si>
  <si>
    <t>Clanging Scales</t>
  </si>
  <si>
    <t>Clangorous Soulblaze</t>
  </si>
  <si>
    <t>Clear Smog</t>
  </si>
  <si>
    <t>Close Combat</t>
  </si>
  <si>
    <t>Coil</t>
  </si>
  <si>
    <t>Comet Punch</t>
  </si>
  <si>
    <t>Confide</t>
  </si>
  <si>
    <t>TM100</t>
  </si>
  <si>
    <t>Confuse Ray</t>
  </si>
  <si>
    <t>Confusion</t>
  </si>
  <si>
    <t>May confuse opponent.</t>
  </si>
  <si>
    <t>Constrict</t>
  </si>
  <si>
    <t>Continental Crush</t>
  </si>
  <si>
    <t>Rock type Z-Move.</t>
  </si>
  <si>
    <t>Conversion</t>
  </si>
  <si>
    <t>Conversion 2</t>
  </si>
  <si>
    <t>Copycat</t>
  </si>
  <si>
    <t>Core Enforcer</t>
  </si>
  <si>
    <t>Corkscrew Crash</t>
  </si>
  <si>
    <t>Steel type Z-Move.</t>
  </si>
  <si>
    <t>Cosmic Power</t>
  </si>
  <si>
    <t>Cotton Guard</t>
  </si>
  <si>
    <t>Cotton Spore</t>
  </si>
  <si>
    <t>Counter</t>
  </si>
  <si>
    <t>When hit by a Physical Attack, user strikes back with 2x power.</t>
  </si>
  <si>
    <t>Covet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</si>
  <si>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</si>
  <si>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</si>
  <si>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</si>
  <si>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</si>
  <si>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</si>
  <si>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</si>
  <si>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</si>
  <si>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Crush Claw</t>
  </si>
  <si>
    <t>Crush Grip</t>
  </si>
  <si>
    <t>More powerful when opponent has higher HP.</t>
  </si>
  <si>
    <t>Curse</t>
  </si>
  <si>
    <t>Ghosts lose 50% of max HP and curse the opponent; Non-Ghosts raise Attack, Defense and lower Speed.</t>
  </si>
  <si>
    <t>Cut</t>
  </si>
  <si>
    <t>Dark Pulse</t>
  </si>
  <si>
    <t>TM97</t>
  </si>
  <si>
    <t>Dark Void</t>
  </si>
  <si>
    <t>Puts all adjacent opponents to sleep.</t>
  </si>
  <si>
    <t>Darkest Lariat</t>
  </si>
  <si>
    <t>Dazzling Gleam</t>
  </si>
  <si>
    <t>TM99</t>
  </si>
  <si>
    <t>Hits all adjacent opponents.</t>
  </si>
  <si>
    <t>Defend Order</t>
  </si>
  <si>
    <t>Defense Curl</t>
  </si>
  <si>
    <t>Defog</t>
  </si>
  <si>
    <t>Destiny Bond</t>
  </si>
  <si>
    <t>If the user faints, the opponent also faints.</t>
  </si>
  <si>
    <t>Detect</t>
  </si>
  <si>
    <t>Devastating Drake</t>
  </si>
  <si>
    <t>Dragon type Z-Move.</t>
  </si>
  <si>
    <t>Diamond Storm</t>
  </si>
  <si>
    <t>Dig</t>
  </si>
  <si>
    <t>Digs underground on first turn, attacks on second. Can also escape from caves.</t>
  </si>
  <si>
    <t>Disable</t>
  </si>
  <si>
    <t>Disarming Voice</t>
  </si>
  <si>
    <t>Discharge</t>
  </si>
  <si>
    <t>Dive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</si>
  <si>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</si>
  <si>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</si>
  <si>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</si>
  <si>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</si>
  <si>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</si>
  <si>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</si>
  <si>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Slap</t>
  </si>
  <si>
    <t>Double Team</t>
  </si>
  <si>
    <t>TM32</t>
  </si>
  <si>
    <t>Double-Edge</t>
  </si>
  <si>
    <t>Draco Meteor</t>
  </si>
  <si>
    <t>Dragon Ascent</t>
  </si>
  <si>
    <t>Dragon Breath</t>
  </si>
  <si>
    <t>Dragon Claw</t>
  </si>
  <si>
    <t>TM02</t>
  </si>
  <si>
    <t>Dragon Dance</t>
  </si>
  <si>
    <t>Dragon Hammer</t>
  </si>
  <si>
    <t>The user uses its body like a hammer to attack the target and inflict damage.</t>
  </si>
  <si>
    <t>Dragon Pulse</t>
  </si>
  <si>
    <t>Dragon Rage</t>
  </si>
  <si>
    <t>Always inflicts 40 HP.</t>
  </si>
  <si>
    <t>Dragon Rush</t>
  </si>
  <si>
    <t>Dragon Tail</t>
  </si>
  <si>
    <t>TM82</t>
  </si>
  <si>
    <t>Drain Punch</t>
  </si>
  <si>
    <t>Draining Kiss</t>
  </si>
  <si>
    <t>User recovers most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</si>
  <si>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</si>
  <si>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</si>
  <si>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</si>
  <si>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</si>
  <si>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</si>
  <si>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</si>
  <si>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 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</si>
  <si>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</si>
  <si>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</si>
  <si>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</si>
  <si>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</si>
  <si>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</si>
  <si>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</si>
  <si>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turn.</t>
  </si>
  <si>
    <t>Eerie Impulse</t>
  </si>
  <si>
    <t>Egg Bomb</t>
  </si>
  <si>
    <t>Electric Terrain</t>
  </si>
  <si>
    <t>Prevents all Pokémon from falling asleep for 5 turns.</t>
  </si>
  <si>
    <t>Electrify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</si>
  <si>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</si>
  <si>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</si>
  <si>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</si>
  <si>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</si>
  <si>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</si>
  <si>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</si>
  <si>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</si>
  <si>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</si>
  <si>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</si>
  <si>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</si>
  <si>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Endure</t>
  </si>
  <si>
    <t>Always left with at least 1 HP, but may fail if used consecutively.</t>
  </si>
  <si>
    <t>Energy Ball</t>
  </si>
  <si>
    <t>TM53</t>
  </si>
  <si>
    <t>Entrainment</t>
  </si>
  <si>
    <t>Eruption</t>
  </si>
  <si>
    <t>Explosion</t>
  </si>
  <si>
    <t>TM64</t>
  </si>
  <si>
    <t>User faints.</t>
  </si>
  <si>
    <t>Extrasensory</t>
  </si>
  <si>
    <t>Extreme Evoboost</t>
  </si>
  <si>
    <t>Eevee-exclusive Z-Move. Sharply raises all stats.</t>
  </si>
  <si>
    <t>Extreme Speed</t>
  </si>
  <si>
    <t>Facade</t>
  </si>
  <si>
    <t>TM42</t>
  </si>
  <si>
    <t>Power doubles if user is burned, poisoned, or paralyzed.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</si>
  <si>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</si>
  <si>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</si>
  <si>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</si>
  <si>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</si>
  <si>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</si>
  <si>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</si>
  <si>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</si>
  <si>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</si>
  <si>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</si>
  <si>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 Dance</t>
  </si>
  <si>
    <t>Feint</t>
  </si>
  <si>
    <t>Only hits if opponent uses Protect or Detect in the same turn.</t>
  </si>
  <si>
    <t>Feint Attack</t>
  </si>
  <si>
    <t>Fell Stinger</t>
  </si>
  <si>
    <t>Fiery Dance</t>
  </si>
  <si>
    <t>Final Gambit</t>
  </si>
  <si>
    <t>Fire Blast</t>
  </si>
  <si>
    <t>TM38</t>
  </si>
  <si>
    <t>Fire Fang</t>
  </si>
  <si>
    <t>May cause flinching and/or burn opponent.</t>
  </si>
  <si>
    <t>Fire Lash</t>
  </si>
  <si>
    <t>The user strikes the target with a burning lash. This also lowers the target’s Defense stat.</t>
  </si>
  <si>
    <t>Fire Pledge</t>
  </si>
  <si>
    <t>Added effects appear if combined with Grass Pledge or Water Pledge.</t>
  </si>
  <si>
    <t>Fire Punch</t>
  </si>
  <si>
    <t>Fire Spin</t>
  </si>
  <si>
    <t>First Impression</t>
  </si>
  <si>
    <t>Although this move has great power, it only works the first turn the user is in battle.</t>
  </si>
  <si>
    <t>Fissure</t>
  </si>
  <si>
    <t>One-Hit-KO, if it hits.</t>
  </si>
  <si>
    <t>Flail</t>
  </si>
  <si>
    <t>Flame Burst</t>
  </si>
  <si>
    <t>May also injure nearby Pokémon.</t>
  </si>
  <si>
    <t>Flame Charge</t>
  </si>
  <si>
    <t>TM43</t>
  </si>
  <si>
    <t>Flame Wheel</t>
  </si>
  <si>
    <t>Flamethrower</t>
  </si>
  <si>
    <t>TM35</t>
  </si>
  <si>
    <t>Flare Blitz</t>
  </si>
  <si>
    <t>User receives recoil damage. May burn opponent.</t>
  </si>
  <si>
    <t>Flash</t>
  </si>
  <si>
    <t>Flash Cannon</t>
  </si>
  <si>
    <t>TM91</t>
  </si>
  <si>
    <t>Flatter</t>
  </si>
  <si>
    <t>Confuses opponent, but raises its Special Attack by two stages.</t>
  </si>
  <si>
    <t>Fleur Cannon</t>
  </si>
  <si>
    <t>Fling</t>
  </si>
  <si>
    <t>TM56</t>
  </si>
  <si>
    <t>Power depends on held item.</t>
  </si>
  <si>
    <t>Floral Healing</t>
  </si>
  <si>
    <t>The user restores the target’s HP by up to half of its max HP. It restores more HP when the terrain is grass.</t>
  </si>
  <si>
    <t>Flower Shield</t>
  </si>
  <si>
    <t>Sharply raises Defense of all Grass-type Pokémon on the field.</t>
  </si>
  <si>
    <t>Fly</t>
  </si>
  <si>
    <t>TM76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</si>
  <si>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</si>
  <si>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</si>
  <si>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</si>
  <si>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</si>
  <si>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</si>
  <si>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</si>
  <si>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</si>
  <si>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</si>
  <si>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</si>
  <si>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</si>
  <si>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</si>
  <si>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</si>
  <si>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</si>
  <si>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Adds Grass type to opponent.</t>
  </si>
  <si>
    <t>Foul Play</t>
  </si>
  <si>
    <t>Freeze Shock</t>
  </si>
  <si>
    <t>Charges on first turn, attacks on second. May paralyze opponent.</t>
  </si>
  <si>
    <t>Freeze-Dry</t>
  </si>
  <si>
    <t>May freeze opponent. Super-effective against Water types.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</si>
  <si>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</si>
  <si>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</si>
  <si>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</si>
  <si>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</si>
  <si>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</si>
  <si>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</si>
  <si>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</si>
  <si>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</si>
  <si>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</si>
  <si>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</si>
  <si>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</si>
  <si>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</si>
  <si>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</si>
  <si>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</si>
  <si>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</si>
  <si>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</si>
  <si>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Gear Grind</t>
  </si>
  <si>
    <t>Gear Up</t>
  </si>
  <si>
    <t>The user engages its gears to raise the Attack and Sp. Atk stats of ally Pokémon with the Plus or Minus Ability.</t>
  </si>
  <si>
    <t>Genesis Supernova</t>
  </si>
  <si>
    <t>Geomancy</t>
  </si>
  <si>
    <t>Giga Drain</t>
  </si>
  <si>
    <t>Giga Impact</t>
  </si>
  <si>
    <t>TM68</t>
  </si>
  <si>
    <t>Gigavolt Havoc</t>
  </si>
  <si>
    <t>Electric type Z-Move.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</si>
  <si>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</si>
  <si>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</si>
  <si>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</si>
  <si>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</si>
  <si>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</si>
  <si>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</si>
  <si>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</si>
  <si>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</si>
  <si>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 Whistle</t>
  </si>
  <si>
    <t>Puts opponent to sleep.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</si>
  <si>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</si>
  <si>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</si>
  <si>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</si>
  <si>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</si>
  <si>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</si>
  <si>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Growth</t>
  </si>
  <si>
    <t>Grudge</t>
  </si>
  <si>
    <t>Guard Split</t>
  </si>
  <si>
    <t>Averages Defense and Special Defense with the target.</t>
  </si>
  <si>
    <t>Guard Swap</t>
  </si>
  <si>
    <t>User and opponent swap Defense and Special Defense.</t>
  </si>
  <si>
    <t>Guardian of Alola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</si>
  <si>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</si>
  <si>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</si>
  <si>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</si>
  <si>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</si>
  <si>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</si>
  <si>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</si>
  <si>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</si>
  <si>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user, the stronger the attack.</t>
  </si>
  <si>
    <t>Hail</t>
  </si>
  <si>
    <t>TM07</t>
  </si>
  <si>
    <t>Non-Ice types are damaged for 5 turns.</t>
  </si>
  <si>
    <t>Hammer Arm</t>
  </si>
  <si>
    <t>Happy Hour</t>
  </si>
  <si>
    <t>Doubles prize money from trainer battles.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</si>
  <si>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</si>
  <si>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</si>
  <si>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</si>
  <si>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</si>
  <si>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</si>
  <si>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</si>
  <si>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</si>
  <si>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 Block</t>
  </si>
  <si>
    <t>Prevents the opponent from restoring HP for 5 turns.</t>
  </si>
  <si>
    <t>Heal Order</t>
  </si>
  <si>
    <t>User recovers half its max HP.</t>
  </si>
  <si>
    <t>Heal Pulse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</si>
  <si>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</si>
  <si>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</si>
  <si>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</si>
  <si>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</si>
  <si>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</si>
  <si>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</si>
  <si>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</si>
  <si>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</si>
  <si>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</si>
  <si>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</si>
  <si>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Hex</t>
  </si>
  <si>
    <t>Inflicts more damage if the target has a status condition.</t>
  </si>
  <si>
    <t>Hidden Power</t>
  </si>
  <si>
    <t>TM10</t>
  </si>
  <si>
    <t>High Horsepower</t>
  </si>
  <si>
    <t>The user fiercely attacks the target using its entire body.</t>
  </si>
  <si>
    <t>High Jump Kick</t>
  </si>
  <si>
    <t>If it misses, the user loses half their HP.</t>
  </si>
  <si>
    <t>Hold Back</t>
  </si>
  <si>
    <t>Hold Hands</t>
  </si>
  <si>
    <t>Makes the user and an ally very happy.</t>
  </si>
  <si>
    <t>Hone Claws</t>
  </si>
  <si>
    <t>Horn Attack</t>
  </si>
  <si>
    <t>Horn Drill</t>
  </si>
  <si>
    <t>Horn Leech</t>
  </si>
  <si>
    <t>Howl</t>
  </si>
  <si>
    <t>Hurricane</t>
  </si>
  <si>
    <t>Hydro Cannon</t>
  </si>
  <si>
    <t>Hydro Pump</t>
  </si>
  <si>
    <t>Hydro Vortex</t>
  </si>
  <si>
    <t>Water type Z-Move.</t>
  </si>
  <si>
    <t>Hyper Beam</t>
  </si>
  <si>
    <t>TM15</t>
  </si>
  <si>
    <t>Hyper Fang</t>
  </si>
  <si>
    <t>Hyper Voice</t>
  </si>
  <si>
    <t>Hyperspace Fury</t>
  </si>
  <si>
    <t>Hyperspace Hole</t>
  </si>
  <si>
    <t>Can strike through Protect/Detect.</t>
  </si>
  <si>
    <t>Hypnosis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</si>
  <si>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</si>
  <si>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</si>
  <si>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</si>
  <si>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</si>
  <si>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</si>
  <si>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</si>
  <si>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</si>
  <si>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</si>
  <si>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Hammer</t>
  </si>
  <si>
    <t>The user swings and hits with its strong, heavy fist. It lowers the user’s Speed, however.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</si>
  <si>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</si>
  <si>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</si>
  <si>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</si>
  <si>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</si>
  <si>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</si>
  <si>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</si>
  <si>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</si>
  <si>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</si>
  <si>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Inferno</t>
  </si>
  <si>
    <t>Burns opponent.</t>
  </si>
  <si>
    <t>Inferno Overdrive</t>
  </si>
  <si>
    <t>Fire type Z-Move.</t>
  </si>
  <si>
    <t>Infestation</t>
  </si>
  <si>
    <t>TM83</t>
  </si>
  <si>
    <t>Ingrain</t>
  </si>
  <si>
    <t>User restores HP each turn. User cannot escape/switch.</t>
  </si>
  <si>
    <t>Instruct</t>
  </si>
  <si>
    <t>Allows an ally to use a move instead.</t>
  </si>
  <si>
    <t>Ion Deluge</t>
  </si>
  <si>
    <t>Changes Normal-type moves to Electric-type.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</si>
  <si>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</si>
  <si>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</si>
  <si>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</si>
  <si>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</si>
  <si>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</si>
  <si>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</si>
  <si>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</si>
  <si>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</si>
  <si>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Knock Off</t>
  </si>
  <si>
    <t>Laser Focus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</si>
  <si>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</si>
  <si>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</si>
  <si>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</si>
  <si>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</si>
  <si>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</si>
  <si>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</si>
  <si>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Leafage</t>
  </si>
  <si>
    <t>Strikes opponent with leaves.</t>
  </si>
  <si>
    <t>Leech Life</t>
  </si>
  <si>
    <t>TM28</t>
  </si>
  <si>
    <t>Leech Seed</t>
  </si>
  <si>
    <t>User steals HP from opponent each turn.</t>
  </si>
  <si>
    <t>Leer</t>
  </si>
  <si>
    <t>Lick</t>
  </si>
  <si>
    <t>Light of Ruin</t>
  </si>
  <si>
    <t>Light Screen</t>
  </si>
  <si>
    <t>TM16</t>
  </si>
  <si>
    <t>Halves damage from Special attacks for 5 turns.</t>
  </si>
  <si>
    <t>Light That Burns the Sky</t>
  </si>
  <si>
    <t>Liquidation</t>
  </si>
  <si>
    <t>The user slams into the target using a full-force blast of water. This may also lower the target’s Defense stat.</t>
  </si>
  <si>
    <t>Lock-On</t>
  </si>
  <si>
    <t>Lovely Kiss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</si>
  <si>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</si>
  <si>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</si>
  <si>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</si>
  <si>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</si>
  <si>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</si>
  <si>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</si>
  <si>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</si>
  <si>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Lunge</t>
  </si>
  <si>
    <t>The user makes a lunge at the target, attacking with full force. This also lowers the target’s Attack stat.</t>
  </si>
  <si>
    <t>Luster Purge</t>
  </si>
  <si>
    <t>Mach Punch</t>
  </si>
  <si>
    <t>Magic Coat</t>
  </si>
  <si>
    <t>Reflects moves that cause status conditions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</si>
  <si>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</si>
  <si>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</si>
  <si>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</si>
  <si>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</si>
  <si>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</si>
  <si>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</si>
  <si>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User becomes immune to Ground-type moves for 5 turns.</t>
  </si>
  <si>
    <t>Magnetic Flux</t>
  </si>
  <si>
    <t>Raises Defense and Sp. Defense of Plus/Minus Pokémon.</t>
  </si>
  <si>
    <t>Magnitude</t>
  </si>
  <si>
    <t>Hits with random power.</t>
  </si>
  <si>
    <t>Malicious Moonsault</t>
  </si>
  <si>
    <t>Mat Block</t>
  </si>
  <si>
    <t>Protects teammates from damaging moves.</t>
  </si>
  <si>
    <t>Me First</t>
  </si>
  <si>
    <t>Mean Look</t>
  </si>
  <si>
    <t>Meditate</t>
  </si>
  <si>
    <t>Mega Drain</t>
  </si>
  <si>
    <t>Mega Kick</t>
  </si>
  <si>
    <t>Mega Punch</t>
  </si>
  <si>
    <t>Megahorn</t>
  </si>
  <si>
    <t>Memento</t>
  </si>
  <si>
    <t>Menacing Moonraze Maelstrom</t>
  </si>
  <si>
    <t>Metal Burst</t>
  </si>
  <si>
    <t>Metal Claw</t>
  </si>
  <si>
    <t>Metal Sound</t>
  </si>
  <si>
    <t>Meteor Mash</t>
  </si>
  <si>
    <t>Metronome</t>
  </si>
  <si>
    <t>User performs any move in the game at random.</t>
  </si>
  <si>
    <t>Milk Drink</t>
  </si>
  <si>
    <t>Mimic</t>
  </si>
  <si>
    <t>Mind Blown</t>
  </si>
  <si>
    <t>Mind Reader</t>
  </si>
  <si>
    <t>Minimize</t>
  </si>
  <si>
    <t>Miracle Eye</t>
  </si>
  <si>
    <t>Mirror Coat</t>
  </si>
  <si>
    <t>When hit by a Special Attack, user strikes back with 2x power.</t>
  </si>
  <si>
    <t>Mirror Move</t>
  </si>
  <si>
    <t>Mirror Shot</t>
  </si>
  <si>
    <t>Mist</t>
  </si>
  <si>
    <t>Mist Ball</t>
  </si>
  <si>
    <t>Misty Terrain</t>
  </si>
  <si>
    <t>Protects the field from status conditions for 5 turns.</t>
  </si>
  <si>
    <t>Moonblast</t>
  </si>
  <si>
    <t>Moongeist Beam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</si>
  <si>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</si>
  <si>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</si>
  <si>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</si>
  <si>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</si>
  <si>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</si>
  <si>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</si>
  <si>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Weakens the power of Electric-type moves.</t>
  </si>
  <si>
    <t>Mud-Slap</t>
  </si>
  <si>
    <t>Muddy Water</t>
  </si>
  <si>
    <t>Multi-Attack</t>
  </si>
  <si>
    <t>Mystical Fire</t>
  </si>
  <si>
    <t>Nasty Plot</t>
  </si>
  <si>
    <t>Natural Gift</t>
  </si>
  <si>
    <t>Nature Power</t>
  </si>
  <si>
    <t>TM96</t>
  </si>
  <si>
    <t>Uses a certain move based on the current terrain.</t>
  </si>
  <si>
    <t>Needle Arm</t>
  </si>
  <si>
    <t>Never-Ending Nightmare</t>
  </si>
  <si>
    <t>Ghost type Z-Move.</t>
  </si>
  <si>
    <t>Night Daze</t>
  </si>
  <si>
    <t>Night Shade</t>
  </si>
  <si>
    <t>Night Slash</t>
  </si>
  <si>
    <t>Nightmare</t>
  </si>
  <si>
    <t>The sleeping opponent loses 25% of its max HP each turn.</t>
  </si>
  <si>
    <t>Noble Roar</t>
  </si>
  <si>
    <t>Nuzzle</t>
  </si>
  <si>
    <t>Oblivion Wing</t>
  </si>
  <si>
    <t>User recovers most of the HP inflicted on opponent.</t>
  </si>
  <si>
    <t>Oceanic Operetta</t>
  </si>
  <si>
    <t>Octazooka</t>
  </si>
  <si>
    <t>Odor Sleuth</t>
  </si>
  <si>
    <t>Ominous Wind</t>
  </si>
  <si>
    <t>Origin Pulse</t>
  </si>
  <si>
    <t>Outrage</t>
  </si>
  <si>
    <t>User attacks for 2-3 turns but then becomes confused.</t>
  </si>
  <si>
    <t>Overheat</t>
  </si>
  <si>
    <t>TM50</t>
  </si>
  <si>
    <t>Pain Split</t>
  </si>
  <si>
    <t>Parabolic Charge</t>
  </si>
  <si>
    <t>Parting Shot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</si>
  <si>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</si>
  <si>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</si>
  <si>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</si>
  <si>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</si>
  <si>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</si>
  <si>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</si>
  <si>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</si>
  <si>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</si>
  <si>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</si>
  <si>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</si>
  <si>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</si>
  <si>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</si>
  <si>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Photon Geyser</t>
  </si>
  <si>
    <t>Uses Attack or Special Attack stat, whichever is higher.</t>
  </si>
  <si>
    <t>Pin Missile</t>
  </si>
  <si>
    <t>Plasma Fists</t>
  </si>
  <si>
    <t>Changes Normal-type moves to Electric-type moves.</t>
  </si>
  <si>
    <t>Play Nice</t>
  </si>
  <si>
    <t>Play Rough</t>
  </si>
  <si>
    <t>Pluck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</si>
  <si>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</si>
  <si>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</si>
  <si>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</si>
  <si>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</si>
  <si>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</si>
  <si>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</si>
  <si>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</si>
  <si>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</si>
  <si>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Powder</t>
  </si>
  <si>
    <t>Poison Sting</t>
  </si>
  <si>
    <t>Poison Tail</t>
  </si>
  <si>
    <t>Pollen Puff</t>
  </si>
  <si>
    <t>The user attacks the enemy with a pollen puff that explodes. If the target is an ally, it gives the ally a pollen puff that restores its HP instead.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</si>
  <si>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</si>
  <si>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</si>
  <si>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</si>
  <si>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</si>
  <si>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</si>
  <si>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</si>
  <si>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</si>
  <si>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</si>
  <si>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</si>
  <si>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</si>
  <si>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Power Trip</t>
  </si>
  <si>
    <t>The user boasts its strength and attacks the target. The more the user’s stats are raised, the greater the move’s power.</t>
  </si>
  <si>
    <t>Power Whip</t>
  </si>
  <si>
    <t>Power-Up Punch</t>
  </si>
  <si>
    <t>Raises Attack.</t>
  </si>
  <si>
    <t>Precipice Blades</t>
  </si>
  <si>
    <t>Present</t>
  </si>
  <si>
    <t>Either deals damage or heals.</t>
  </si>
  <si>
    <t>Prismatic Laser</t>
  </si>
  <si>
    <t>The user shoots powerful lasers using the power of a prism. The user can’t move on the next turn.</t>
  </si>
  <si>
    <t>Protect</t>
  </si>
  <si>
    <t>TM17</t>
  </si>
  <si>
    <t>Psybeam</t>
  </si>
  <si>
    <t>Psych Up</t>
  </si>
  <si>
    <t>TM77</t>
  </si>
  <si>
    <t>TM29</t>
  </si>
  <si>
    <t>Psychic Fangs</t>
  </si>
  <si>
    <t>The user bites the target with its psychic capabilities. This can also destroy Light Screen and Reflect.</t>
  </si>
  <si>
    <t>Psychic Terrain</t>
  </si>
  <si>
    <t>Prevents priority moves from being used for 5 turns.</t>
  </si>
  <si>
    <t>Psycho Boost</t>
  </si>
  <si>
    <t>Psycho Cut</t>
  </si>
  <si>
    <t>Psycho Shift</t>
  </si>
  <si>
    <t>Psyshock</t>
  </si>
  <si>
    <t>TM03</t>
  </si>
  <si>
    <t>Psystrike</t>
  </si>
  <si>
    <t>Psywave</t>
  </si>
  <si>
    <t>Pulverizing Pancake</t>
  </si>
  <si>
    <t>Punishment</t>
  </si>
  <si>
    <t>Purify</t>
  </si>
  <si>
    <t>The user heals the target’s status condition. If the move succeeds, it also restores the user’s own HP.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</si>
  <si>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</si>
  <si>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</si>
  <si>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</si>
  <si>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</si>
  <si>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</si>
  <si>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</si>
  <si>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</si>
  <si>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Quiver Dance</t>
  </si>
  <si>
    <t>Rage</t>
  </si>
  <si>
    <t>Rage Powder</t>
  </si>
  <si>
    <t>Forces attacks to hit user, not team-mates.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</si>
  <si>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</si>
  <si>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</si>
  <si>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</si>
  <si>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</si>
  <si>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</si>
  <si>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</si>
  <si>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</si>
  <si>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</si>
  <si>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</si>
  <si>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</si>
  <si>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Recycle</t>
  </si>
  <si>
    <t>Reflect</t>
  </si>
  <si>
    <t>TM33</t>
  </si>
  <si>
    <t>Halves damage from Physical attacks for 5 turns.</t>
  </si>
  <si>
    <t>Reflect Type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</si>
  <si>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</si>
  <si>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</si>
  <si>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</si>
  <si>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</si>
  <si>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</si>
  <si>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</si>
  <si>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</si>
  <si>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</si>
  <si>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Inflicts double damage if a teammate fainted on the last turn.</t>
  </si>
  <si>
    <t>Return</t>
  </si>
  <si>
    <t>TM27</t>
  </si>
  <si>
    <t>Revelation Dance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</si>
  <si>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</si>
  <si>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</si>
  <si>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</si>
  <si>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</si>
  <si>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</si>
  <si>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</si>
  <si>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</si>
  <si>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</si>
  <si>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</si>
  <si>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</si>
  <si>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</si>
  <si>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</si>
  <si>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</si>
  <si>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Rock Throw</t>
  </si>
  <si>
    <t>Rock Tomb</t>
  </si>
  <si>
    <t>TM39</t>
  </si>
  <si>
    <t>Rock Wrecker</t>
  </si>
  <si>
    <t>Role Play</t>
  </si>
  <si>
    <t>Rolling Kick</t>
  </si>
  <si>
    <t>Rollout</t>
  </si>
  <si>
    <t>Roost</t>
  </si>
  <si>
    <t>TM19</t>
  </si>
  <si>
    <t>User recovers half of its max HP and loses the Flying type temporarily.</t>
  </si>
  <si>
    <t>Rototiller</t>
  </si>
  <si>
    <t>Raises Attack and Special Attack of Grass-types.</t>
  </si>
  <si>
    <t>Round</t>
  </si>
  <si>
    <t>TM48</t>
  </si>
  <si>
    <t>Power increases if teammates use it in the same turn.</t>
  </si>
  <si>
    <t>Sacred Fire</t>
  </si>
  <si>
    <t>Sacred Sword</t>
  </si>
  <si>
    <t>Safeguard</t>
  </si>
  <si>
    <t>TM20</t>
  </si>
  <si>
    <t>Sand Attack</t>
  </si>
  <si>
    <t>Sand Tomb</t>
  </si>
  <si>
    <t>Sandstorm</t>
  </si>
  <si>
    <t>TM37</t>
  </si>
  <si>
    <t>Creates a sandstorm for 5 turns.</t>
  </si>
  <si>
    <t>Savage Spin-Out</t>
  </si>
  <si>
    <t>Bug type Z-Move.</t>
  </si>
  <si>
    <t>Scald</t>
  </si>
  <si>
    <t>TM55</t>
  </si>
  <si>
    <t>Scary Face</t>
  </si>
  <si>
    <t>Scratch</t>
  </si>
  <si>
    <t>Screech</t>
  </si>
  <si>
    <t>Searing Shot</t>
  </si>
  <si>
    <t>Searing Sunraze Smash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</si>
  <si>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</si>
  <si>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</si>
  <si>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</si>
  <si>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</si>
  <si>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</si>
  <si>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</si>
  <si>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Self-Destruct</t>
  </si>
  <si>
    <t>Shadow Ball</t>
  </si>
  <si>
    <t>TM30</t>
  </si>
  <si>
    <t>Shadow Bone</t>
  </si>
  <si>
    <t>The user attacks by beating the target with a bone that contains a spirit. This may also lower the target’s Defense stat.</t>
  </si>
  <si>
    <t>Shadow Claw</t>
  </si>
  <si>
    <t>TM65</t>
  </si>
  <si>
    <t>Shadow Force</t>
  </si>
  <si>
    <t>Shadow Punch</t>
  </si>
  <si>
    <t>Shadow Sneak</t>
  </si>
  <si>
    <t>Sharpen</t>
  </si>
  <si>
    <t>Shattered Psyche</t>
  </si>
  <si>
    <t>Psychic type Z-Move.</t>
  </si>
  <si>
    <t>Sheer Cold</t>
  </si>
  <si>
    <t>Shell Smash</t>
  </si>
  <si>
    <t>Shell Trap</t>
  </si>
  <si>
    <t>Deals more damage to opponent if hit by a Physical move.</t>
  </si>
  <si>
    <t>Shift Gear</t>
  </si>
  <si>
    <t>Shock Wave</t>
  </si>
  <si>
    <t>Shore Up</t>
  </si>
  <si>
    <t>The user regains up to half of its max HP. It restores more HP in a sandstorm.</t>
  </si>
  <si>
    <t>Signal Beam</t>
  </si>
  <si>
    <t>Silver Wind</t>
  </si>
  <si>
    <t>May raise all stats of user at once.</t>
  </si>
  <si>
    <t>Simple Beam</t>
  </si>
  <si>
    <t>Sing</t>
  </si>
  <si>
    <t>Sinister Arrow Raid</t>
  </si>
  <si>
    <t>Sketch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</si>
  <si>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</si>
  <si>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</si>
  <si>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</si>
  <si>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</si>
  <si>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</si>
  <si>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</si>
  <si>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</si>
  <si>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</si>
  <si>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</si>
  <si>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</si>
  <si>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</si>
  <si>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</si>
  <si>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</si>
  <si>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</si>
  <si>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</si>
  <si>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</si>
  <si>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TM88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</si>
  <si>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</si>
  <si>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</si>
  <si>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</si>
  <si>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</si>
  <si>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</si>
  <si>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</si>
  <si>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</si>
  <si>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</si>
  <si>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Makes Flying-type Pokémon vulnerable to Ground moves.</t>
  </si>
  <si>
    <t>Smart Strike</t>
  </si>
  <si>
    <t>TM67</t>
  </si>
  <si>
    <t>The user stabs the target with a sharp horn. This attack never misses.</t>
  </si>
  <si>
    <t>Smelling Salts</t>
  </si>
  <si>
    <t>Power doubles if opponent is paralyzed, but cures it.</t>
  </si>
  <si>
    <t>Smog</t>
  </si>
  <si>
    <t>Smokescreen</t>
  </si>
  <si>
    <t>Snarl</t>
  </si>
  <si>
    <t>TM95</t>
  </si>
  <si>
    <t>Snatch</t>
  </si>
  <si>
    <t>Snore</t>
  </si>
  <si>
    <t>Can only be used if asleep. May cause flinching.</t>
  </si>
  <si>
    <t>Soak</t>
  </si>
  <si>
    <t>Soft-Boiled</t>
  </si>
  <si>
    <t>Solar Beam</t>
  </si>
  <si>
    <t>TM22</t>
  </si>
  <si>
    <t>Charges on first turn, attacks on second.</t>
  </si>
  <si>
    <t>Solar Blade</t>
  </si>
  <si>
    <t>Sonic Boom</t>
  </si>
  <si>
    <t>Always inflicts 20 HP.</t>
  </si>
  <si>
    <t>Spacial Rend</t>
  </si>
  <si>
    <t>Spark</t>
  </si>
  <si>
    <t>Sparkling Aria</t>
  </si>
  <si>
    <t>Heals the burns of its target.</t>
  </si>
  <si>
    <t>Spectral Thief</t>
  </si>
  <si>
    <t>The user hides in the target’s shadow, steals the target’s stat boosts, and then attacks.</t>
  </si>
  <si>
    <t>Speed Swap</t>
  </si>
  <si>
    <t>The user exchanges Speed stats with the target.</t>
  </si>
  <si>
    <t>Spider Web</t>
  </si>
  <si>
    <t>Opponent cannot escape/switch.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</si>
  <si>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</si>
  <si>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</si>
  <si>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</si>
  <si>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</si>
  <si>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</si>
  <si>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Spirit Shackle</t>
  </si>
  <si>
    <t>Prevents the opponent switching out.</t>
  </si>
  <si>
    <t>Spit Up</t>
  </si>
  <si>
    <t>Power depends on how many times the user performed Stockpile.</t>
  </si>
  <si>
    <t>Spite</t>
  </si>
  <si>
    <t>Splash</t>
  </si>
  <si>
    <t>Splintered Stormshards</t>
  </si>
  <si>
    <t>Spore</t>
  </si>
  <si>
    <t>Spotlight</t>
  </si>
  <si>
    <t>The user shines a spotlight on the target so that only the target will be attacked during the turn.</t>
  </si>
  <si>
    <t>Stealth Rock</t>
  </si>
  <si>
    <t>Damages opponent switching into battle.</t>
  </si>
  <si>
    <t>Steam Eruption</t>
  </si>
  <si>
    <t>Steamroller</t>
  </si>
  <si>
    <t>Steel Wing</t>
  </si>
  <si>
    <t>TM51</t>
  </si>
  <si>
    <t>Sticky Web</t>
  </si>
  <si>
    <t>Stockpile</t>
  </si>
  <si>
    <t>Stores energy for use with Spit Up and Swallow.</t>
  </si>
  <si>
    <t>Stoked Sparksurfer</t>
  </si>
  <si>
    <t>Stomp</t>
  </si>
  <si>
    <t>Stomping Tantrum</t>
  </si>
  <si>
    <t>Driven by frustration, the user attacks the target. If the user’s previous move has failed, the power of this move doubles.</t>
  </si>
  <si>
    <t>Stone Edge</t>
  </si>
  <si>
    <t>TM71</t>
  </si>
  <si>
    <t>Stored Power</t>
  </si>
  <si>
    <t>Storm Throw</t>
  </si>
  <si>
    <t>Strength</t>
  </si>
  <si>
    <t>Strength Sap</t>
  </si>
  <si>
    <t>The user restores its HP by the same amount as the target’s Attack stat. It also lowers the target’s Attack stat.</t>
  </si>
  <si>
    <t>String Shot</t>
  </si>
  <si>
    <t>Struggle</t>
  </si>
  <si>
    <t>Only usable when all PP are gone. Hurts the user.</t>
  </si>
  <si>
    <t>Struggle Bug</t>
  </si>
  <si>
    <t>Stun Spore</t>
  </si>
  <si>
    <t>Submission</t>
  </si>
  <si>
    <t>Substitute</t>
  </si>
  <si>
    <t>TM90</t>
  </si>
  <si>
    <t>Uses HP to creates a decoy that takes hits.</t>
  </si>
  <si>
    <t>Subzero Slammer</t>
  </si>
  <si>
    <t>Ice type Z-Move.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</si>
  <si>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</si>
  <si>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</si>
  <si>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</si>
  <si>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</si>
  <si>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</si>
  <si>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Sunsteel Strike</t>
  </si>
  <si>
    <t>Super Fang</t>
  </si>
  <si>
    <t>Superpower</t>
  </si>
  <si>
    <t>Supersonic</t>
  </si>
  <si>
    <t>Supersonic Skystrike</t>
  </si>
  <si>
    <t>Flying type Z-Move.</t>
  </si>
  <si>
    <t>Surf</t>
  </si>
  <si>
    <t>TM94</t>
  </si>
  <si>
    <t>Swagger</t>
  </si>
  <si>
    <t>TM87</t>
  </si>
  <si>
    <t>Opponent becomes confused, but its Attack is sharply raised.</t>
  </si>
  <si>
    <t>Swallow</t>
  </si>
  <si>
    <t>The more times the user has performed Stockpile, the more HP is recovered.</t>
  </si>
  <si>
    <t>Sweet Kiss</t>
  </si>
  <si>
    <t>Sweet Scent</t>
  </si>
  <si>
    <t>Swift</t>
  </si>
  <si>
    <t>Switcheroo</t>
  </si>
  <si>
    <t>Swaps held items with the opponent.</t>
  </si>
  <si>
    <t>Swords Dance</t>
  </si>
  <si>
    <t>TM75</t>
  </si>
  <si>
    <t>Synchronoise</t>
  </si>
  <si>
    <t>Hits any Pokémon that shares a type with the user.</t>
  </si>
  <si>
    <t>Synthesis</t>
  </si>
  <si>
    <t>Tackle</t>
  </si>
  <si>
    <t>Tail Glow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</si>
  <si>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</si>
  <si>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</si>
  <si>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</si>
  <si>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</si>
  <si>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</si>
  <si>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</si>
  <si>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</si>
  <si>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</si>
  <si>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Tearful Look</t>
  </si>
  <si>
    <t>The user gets teary eyed to make the target lose its combative spirit. This lowers the target’s Attack and Sp. Atk stats.</t>
  </si>
  <si>
    <t>Techno Blast</t>
  </si>
  <si>
    <t>Type depends on the Drive being held.</t>
  </si>
  <si>
    <t>Tectonic Rage</t>
  </si>
  <si>
    <t>Ground type Z-Move.</t>
  </si>
  <si>
    <t>Teeter Dance</t>
  </si>
  <si>
    <t>Confuses all Pokémon.</t>
  </si>
  <si>
    <t>Telekinesis</t>
  </si>
  <si>
    <t>Teleport</t>
  </si>
  <si>
    <t>Allows user to flee wild battles; also warps player to last PokéCenter.</t>
  </si>
  <si>
    <t>Thief</t>
  </si>
  <si>
    <t>TM46</t>
  </si>
  <si>
    <t>Thousand Arrows</t>
  </si>
  <si>
    <t>Thousand Waves</t>
  </si>
  <si>
    <t>Thrash</t>
  </si>
  <si>
    <t>Throat Chop</t>
  </si>
  <si>
    <t>Prevents use of sound moves for two turns.</t>
  </si>
  <si>
    <t>Thunder</t>
  </si>
  <si>
    <t>TM25</t>
  </si>
  <si>
    <t>Thunder Fang</t>
  </si>
  <si>
    <t>May cause flinching and/or paralyze opponent.</t>
  </si>
  <si>
    <t>Thunder Punch</t>
  </si>
  <si>
    <t>Thunder Shock</t>
  </si>
  <si>
    <t>Thunder Wave</t>
  </si>
  <si>
    <t>TM73</t>
  </si>
  <si>
    <t>Thunderbolt</t>
  </si>
  <si>
    <t>TM24</t>
  </si>
  <si>
    <t>Tickle</t>
  </si>
  <si>
    <t>Topsy-Turvy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</si>
  <si>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</si>
  <si>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</si>
  <si>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</si>
  <si>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</si>
  <si>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</si>
  <si>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</si>
  <si>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</si>
  <si>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</si>
  <si>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</si>
  <si>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Toxic Thread</t>
  </si>
  <si>
    <t>The user shoots poisonous threads to poison the target and lower the target’s Speed stat.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</si>
  <si>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</si>
  <si>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</si>
  <si>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</si>
  <si>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</si>
  <si>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</si>
  <si>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</si>
  <si>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</si>
  <si>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</si>
  <si>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Trick-or-Treat</t>
  </si>
  <si>
    <t>Adds Ghost type to opponent.</t>
  </si>
  <si>
    <t>Triple Kick</t>
  </si>
  <si>
    <t>Hits thrice in one turn at increasing power.</t>
  </si>
  <si>
    <t>Trop Kick</t>
  </si>
  <si>
    <t>Trump Card</t>
  </si>
  <si>
    <t>The lower the PP, the higher the power.</t>
  </si>
  <si>
    <t>Twineedle</t>
  </si>
  <si>
    <t>Hits twice in one turn. May poison opponent.</t>
  </si>
  <si>
    <t>Twinkle Tackle</t>
  </si>
  <si>
    <t>Fairy type Z-Move.</t>
  </si>
  <si>
    <t>Twister</t>
  </si>
  <si>
    <t>May cause flinching. Hits Pokémon using Fly/Bounce with double power.</t>
  </si>
  <si>
    <t>U-turn</t>
  </si>
  <si>
    <t>TM89</t>
  </si>
  <si>
    <t>User switches out immediately after attacking.</t>
  </si>
  <si>
    <t>Uproar</t>
  </si>
  <si>
    <t>User attacks for 3 turns and prevents sleep.</t>
  </si>
  <si>
    <t>V-create</t>
  </si>
  <si>
    <t>Vacuum Wave</t>
  </si>
  <si>
    <t>Venom Drench</t>
  </si>
  <si>
    <t>Venoshock</t>
  </si>
  <si>
    <t>TM09</t>
  </si>
  <si>
    <t>Inflicts double damage if the target is poisoned.</t>
  </si>
  <si>
    <t>Vice 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</si>
  <si>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</si>
  <si>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</si>
  <si>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</si>
  <si>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</si>
  <si>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</si>
  <si>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</si>
  <si>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</si>
  <si>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</si>
  <si>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Wake-Up Slap</t>
  </si>
  <si>
    <t>Power doubles if opponent is asleep,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</si>
  <si>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</si>
  <si>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</si>
  <si>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</si>
  <si>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</si>
  <si>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</si>
  <si>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</si>
  <si>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Weakens the power of Fire-type moves.</t>
  </si>
  <si>
    <t>Water Spout</t>
  </si>
  <si>
    <t>Waterfall</t>
  </si>
  <si>
    <t>TM98</t>
  </si>
  <si>
    <t>Weather Ball</t>
  </si>
  <si>
    <t>Whirlpool</t>
  </si>
  <si>
    <t>Whirlwind</t>
  </si>
  <si>
    <t>Wide Guard</t>
  </si>
  <si>
    <t>Wild Charge</t>
  </si>
  <si>
    <t>TM93</t>
  </si>
  <si>
    <t>Will-O-Wisp</t>
  </si>
  <si>
    <t>TM61</t>
  </si>
  <si>
    <t>Wing Attack</t>
  </si>
  <si>
    <t>Wish</t>
  </si>
  <si>
    <t>The user recovers HP in the following turn.</t>
  </si>
  <si>
    <t>Withdraw</t>
  </si>
  <si>
    <t>Wonder Room</t>
  </si>
  <si>
    <t>Wood Hammer</t>
  </si>
  <si>
    <t>Work Up</t>
  </si>
  <si>
    <t>TM01</t>
  </si>
  <si>
    <t>Worry Seed</t>
  </si>
  <si>
    <t>Wrap</t>
  </si>
  <si>
    <t>Wring Out</t>
  </si>
  <si>
    <t>X-Scissor</t>
  </si>
  <si>
    <t>TM81</t>
  </si>
  <si>
    <t>Yawn</t>
  </si>
  <si>
    <t>Puts opponent to sleep in the next turn.</t>
  </si>
  <si>
    <t>Zap Cannon</t>
  </si>
  <si>
    <t>Zen Headbutt</t>
  </si>
  <si>
    <t>Zing Zap</t>
  </si>
  <si>
    <t>A strong electric blast crashes down on the target, giving it an electric shock. This may also make the target flinch.</t>
  </si>
  <si>
    <t>Special</t>
  </si>
  <si>
    <t>Physical</t>
  </si>
  <si>
    <t>Status</t>
  </si>
  <si>
    <t>Z-Move</t>
  </si>
  <si>
    <t>Guaranteed hit</t>
  </si>
  <si>
    <t>Self-move</t>
  </si>
  <si>
    <t>Attack2</t>
  </si>
  <si>
    <t>Attack3</t>
  </si>
  <si>
    <t>Attack4</t>
  </si>
  <si>
    <t>aPowder</t>
  </si>
  <si>
    <t>aInfestation</t>
  </si>
  <si>
    <t>aTwineedle</t>
  </si>
  <si>
    <t>aSteamroller</t>
  </si>
  <si>
    <t>aU-turn</t>
  </si>
  <si>
    <t>aLunge</t>
  </si>
  <si>
    <t>aX-Scissor</t>
  </si>
  <si>
    <t>aMegahorn</t>
  </si>
  <si>
    <t>aEmbargo</t>
  </si>
  <si>
    <t>aFlatter</t>
  </si>
  <si>
    <t>aFling</t>
  </si>
  <si>
    <t>aMemento</t>
  </si>
  <si>
    <t>aPunishment</t>
  </si>
  <si>
    <t>aQuash</t>
  </si>
  <si>
    <t>aSnatch</t>
  </si>
  <si>
    <t>aSwitcheroo</t>
  </si>
  <si>
    <t>aTaunt</t>
  </si>
  <si>
    <t>aTopsy-Turvy</t>
  </si>
  <si>
    <t>aTorment</t>
  </si>
  <si>
    <t>aPursuit</t>
  </si>
  <si>
    <t>aPayback</t>
  </si>
  <si>
    <t>aSnarl</t>
  </si>
  <si>
    <t>aAssurance</t>
  </si>
  <si>
    <t>aBite</t>
  </si>
  <si>
    <t>aThief</t>
  </si>
  <si>
    <t>aCrunch</t>
  </si>
  <si>
    <t>aTwister</t>
  </si>
  <si>
    <t>aOutrage</t>
  </si>
  <si>
    <t>aCharge</t>
  </si>
  <si>
    <t>aElectrify</t>
  </si>
  <si>
    <t>aNuzzle</t>
  </si>
  <si>
    <t>aElectroweb</t>
  </si>
  <si>
    <t>aSpark</t>
  </si>
  <si>
    <t>aDischarge</t>
  </si>
  <si>
    <t>aThunderbolt</t>
  </si>
  <si>
    <t>aThunder</t>
  </si>
  <si>
    <t>aCatastropika</t>
  </si>
  <si>
    <t>aCharm</t>
  </si>
  <si>
    <t>aGeomancy</t>
  </si>
  <si>
    <t>aMoonlight</t>
  </si>
  <si>
    <t>aMoonblast</t>
  </si>
  <si>
    <t>aCounter</t>
  </si>
  <si>
    <t>aDetect</t>
  </si>
  <si>
    <t>aReversal</t>
  </si>
  <si>
    <t>aRevenge</t>
  </si>
  <si>
    <t>aSubmission</t>
  </si>
  <si>
    <t>aSuperpower</t>
  </si>
  <si>
    <t>aWill-O-Wisp</t>
  </si>
  <si>
    <t>aEmber</t>
  </si>
  <si>
    <t>aIncinerate</t>
  </si>
  <si>
    <t>aFlamethrower</t>
  </si>
  <si>
    <t>aInferno</t>
  </si>
  <si>
    <t>aOverheat</t>
  </si>
  <si>
    <t>aEruption</t>
  </si>
  <si>
    <t>aV-create</t>
  </si>
  <si>
    <t>aDefog</t>
  </si>
  <si>
    <t>aRoost</t>
  </si>
  <si>
    <t>aTailwind</t>
  </si>
  <si>
    <t>aPeck</t>
  </si>
  <si>
    <t>aGust</t>
  </si>
  <si>
    <t>aAcrobatics</t>
  </si>
  <si>
    <t>aPluck</t>
  </si>
  <si>
    <t>aChatter</t>
  </si>
  <si>
    <t>aBounce</t>
  </si>
  <si>
    <t>aFly</t>
  </si>
  <si>
    <t>aAeroblast</t>
  </si>
  <si>
    <t>aHurricane</t>
  </si>
  <si>
    <t>aCurse</t>
  </si>
  <si>
    <t>aGrudge</t>
  </si>
  <si>
    <t>aNightmare</t>
  </si>
  <si>
    <t>aSpite</t>
  </si>
  <si>
    <t>aTrick-or-Treat</t>
  </si>
  <si>
    <t>aAstonish</t>
  </si>
  <si>
    <t>aLick</t>
  </si>
  <si>
    <t>aHex</t>
  </si>
  <si>
    <t>aAromatherapy</t>
  </si>
  <si>
    <t>aIngrain</t>
  </si>
  <si>
    <t>aSpore</t>
  </si>
  <si>
    <t>aSynthesis</t>
  </si>
  <si>
    <t>aAbsorb</t>
  </si>
  <si>
    <t>aLeafage</t>
  </si>
  <si>
    <t>aFissure</t>
  </si>
  <si>
    <t>aMagnitude</t>
  </si>
  <si>
    <t>aRototiller</t>
  </si>
  <si>
    <t>aSpikes</t>
  </si>
  <si>
    <t>aMud-Slap</t>
  </si>
  <si>
    <t>aBonemerang</t>
  </si>
  <si>
    <t>aBulldoze</t>
  </si>
  <si>
    <t>aDig</t>
  </si>
  <si>
    <t>aEarthquake</t>
  </si>
  <si>
    <t>aHail</t>
  </si>
  <si>
    <t>aHaze</t>
  </si>
  <si>
    <t>aMist</t>
  </si>
  <si>
    <t>aAvalanche</t>
  </si>
  <si>
    <t>aGlaciate</t>
  </si>
  <si>
    <t>aFreeze-Dry</t>
  </si>
  <si>
    <t>aBlizzard</t>
  </si>
  <si>
    <t>aAcupressure</t>
  </si>
  <si>
    <t>aAssist</t>
  </si>
  <si>
    <t>aAttract</t>
  </si>
  <si>
    <t>aBestow</t>
  </si>
  <si>
    <t>aBide</t>
  </si>
  <si>
    <t>aBlock</t>
  </si>
  <si>
    <t>aCamouflage</t>
  </si>
  <si>
    <t>aCaptivate</t>
  </si>
  <si>
    <t>aCelebrate</t>
  </si>
  <si>
    <t>aConfide</t>
  </si>
  <si>
    <t>aConversion</t>
  </si>
  <si>
    <t>aCopycat</t>
  </si>
  <si>
    <t>aDisable</t>
  </si>
  <si>
    <t>aEncore</t>
  </si>
  <si>
    <t>aEndeavor</t>
  </si>
  <si>
    <t>aEndure</t>
  </si>
  <si>
    <t>aEntrainment</t>
  </si>
  <si>
    <t>aFlail</t>
  </si>
  <si>
    <t>aFlash</t>
  </si>
  <si>
    <t>aForesight</t>
  </si>
  <si>
    <t>aFrustration</t>
  </si>
  <si>
    <t>aGlare</t>
  </si>
  <si>
    <t>aGrowl</t>
  </si>
  <si>
    <t>aGrowth</t>
  </si>
  <si>
    <t>aGuillotine</t>
  </si>
  <si>
    <t>aHarden</t>
  </si>
  <si>
    <t>aHowl</t>
  </si>
  <si>
    <t>aLeer</t>
  </si>
  <si>
    <t>aLock-On</t>
  </si>
  <si>
    <t>aMetronome</t>
  </si>
  <si>
    <t>aMimic</t>
  </si>
  <si>
    <t>aMinimize</t>
  </si>
  <si>
    <t>aPresent</t>
  </si>
  <si>
    <t>aProtect</t>
  </si>
  <si>
    <t>aRecover</t>
  </si>
  <si>
    <t>aRecycle</t>
  </si>
  <si>
    <t>aRefresh</t>
  </si>
  <si>
    <t>aReturn</t>
  </si>
  <si>
    <t>aRoar</t>
  </si>
  <si>
    <t>aSafeguard</t>
  </si>
  <si>
    <t>aScreech</t>
  </si>
  <si>
    <t>aSharpen</t>
  </si>
  <si>
    <t>aSing</t>
  </si>
  <si>
    <t>aSketch</t>
  </si>
  <si>
    <t>aSmokescreen</t>
  </si>
  <si>
    <t>aSoft-Boiled</t>
  </si>
  <si>
    <t>aSplash</t>
  </si>
  <si>
    <t>aSpotlight</t>
  </si>
  <si>
    <t>aStockpile</t>
  </si>
  <si>
    <t>aSubstitute</t>
  </si>
  <si>
    <t>aSupersonic</t>
  </si>
  <si>
    <t>aSwagger</t>
  </si>
  <si>
    <t>aSwallow</t>
  </si>
  <si>
    <t>aTickle</t>
  </si>
  <si>
    <t>aTransform</t>
  </si>
  <si>
    <t>aWhirlwind</t>
  </si>
  <si>
    <t>aWish</t>
  </si>
  <si>
    <t>aYawn</t>
  </si>
  <si>
    <t>aConstrict</t>
  </si>
  <si>
    <t>aBarrage</t>
  </si>
  <si>
    <t>aBind</t>
  </si>
  <si>
    <t>aWrap</t>
  </si>
  <si>
    <t>aRage</t>
  </si>
  <si>
    <t>aFeint</t>
  </si>
  <si>
    <t>aPound</t>
  </si>
  <si>
    <t>aScratch</t>
  </si>
  <si>
    <t>aTackle</t>
  </si>
  <si>
    <t>aCut</t>
  </si>
  <si>
    <t>aSnore</t>
  </si>
  <si>
    <t>aStruggle</t>
  </si>
  <si>
    <t>aCovet</t>
  </si>
  <si>
    <t>aRound</t>
  </si>
  <si>
    <t>aSwift</t>
  </si>
  <si>
    <t>aStomp</t>
  </si>
  <si>
    <t>aFacade</t>
  </si>
  <si>
    <t>aHeadbutt</t>
  </si>
  <si>
    <t>aRetaliate</t>
  </si>
  <si>
    <t>aSlash</t>
  </si>
  <si>
    <t>aSlam</t>
  </si>
  <si>
    <t>aStrength</t>
  </si>
  <si>
    <t>aMulti-Attack</t>
  </si>
  <si>
    <t>aUproar</t>
  </si>
  <si>
    <t>aJudgment</t>
  </si>
  <si>
    <t>aDouble-Edge</t>
  </si>
  <si>
    <t>aThrash</t>
  </si>
  <si>
    <t>aBoomburst</t>
  </si>
  <si>
    <t>aSelf-Destruct</t>
  </si>
  <si>
    <t>aExplosion</t>
  </si>
  <si>
    <t>aCoil</t>
  </si>
  <si>
    <t>aPurify</t>
  </si>
  <si>
    <t>aToxic</t>
  </si>
  <si>
    <t>aSmog</t>
  </si>
  <si>
    <t>aAcid</t>
  </si>
  <si>
    <t>aSludge</t>
  </si>
  <si>
    <t>aVenoshock</t>
  </si>
  <si>
    <t>aBelch</t>
  </si>
  <si>
    <t>aAgility</t>
  </si>
  <si>
    <t>aAmnesia</t>
  </si>
  <si>
    <t>aBarrier</t>
  </si>
  <si>
    <t>aGravity</t>
  </si>
  <si>
    <t>aHypnosis</t>
  </si>
  <si>
    <t>aImprison</t>
  </si>
  <si>
    <t>aInstruct</t>
  </si>
  <si>
    <t>aKinesis</t>
  </si>
  <si>
    <t>aMeditate</t>
  </si>
  <si>
    <t>aPsywave</t>
  </si>
  <si>
    <t>aReflect</t>
  </si>
  <si>
    <t>aRest</t>
  </si>
  <si>
    <t>aTelekinesis</t>
  </si>
  <si>
    <t>aTeleport</t>
  </si>
  <si>
    <t>aTrick</t>
  </si>
  <si>
    <t>aConfusion</t>
  </si>
  <si>
    <t>aPsybeam</t>
  </si>
  <si>
    <t>aExtrasensory</t>
  </si>
  <si>
    <t>aPsyshock</t>
  </si>
  <si>
    <t>aPsychic</t>
  </si>
  <si>
    <t>aPsystrike</t>
  </si>
  <si>
    <t>aSynchronoise</t>
  </si>
  <si>
    <t>aSandstorm</t>
  </si>
  <si>
    <t>aRollout</t>
  </si>
  <si>
    <t>aAccelerock</t>
  </si>
  <si>
    <t>aAutotomize</t>
  </si>
  <si>
    <t>aSoak</t>
  </si>
  <si>
    <t>aWithdraw</t>
  </si>
  <si>
    <t>aClamp</t>
  </si>
  <si>
    <t>aWhirlpool</t>
  </si>
  <si>
    <t>aBubble</t>
  </si>
  <si>
    <t>aBrine</t>
  </si>
  <si>
    <t>aOctazooka</t>
  </si>
  <si>
    <t>aDive</t>
  </si>
  <si>
    <t>aScald</t>
  </si>
  <si>
    <t>aWaterfall</t>
  </si>
  <si>
    <t>aLiquidation</t>
  </si>
  <si>
    <t>aSurf</t>
  </si>
  <si>
    <t>aCrabhammer</t>
  </si>
  <si>
    <t>aDefendOrder</t>
  </si>
  <si>
    <t>aHealOrder</t>
  </si>
  <si>
    <t>aQuiverDance</t>
  </si>
  <si>
    <t>aRagePowder</t>
  </si>
  <si>
    <t>aSavageSpin-Out</t>
  </si>
  <si>
    <t>aSpiderWeb</t>
  </si>
  <si>
    <t>aStickyWeb</t>
  </si>
  <si>
    <t>aStringShot</t>
  </si>
  <si>
    <t>aTailGlow</t>
  </si>
  <si>
    <t>aPinMissile</t>
  </si>
  <si>
    <t>aFuryCutter</t>
  </si>
  <si>
    <t>aFellStinger</t>
  </si>
  <si>
    <t>aStruggleBug</t>
  </si>
  <si>
    <t>aBugBite</t>
  </si>
  <si>
    <t>aSilverWind</t>
  </si>
  <si>
    <t>aSignalBeam</t>
  </si>
  <si>
    <t>aLeechLife</t>
  </si>
  <si>
    <t>aAttackOrder</t>
  </si>
  <si>
    <t>aBugBuzz</t>
  </si>
  <si>
    <t>aFirstImpression</t>
  </si>
  <si>
    <t>aPollenPuff</t>
  </si>
  <si>
    <t>aBeatUp</t>
  </si>
  <si>
    <t>aBlackHoleEclipse</t>
  </si>
  <si>
    <t>aDarkVoid</t>
  </si>
  <si>
    <t>aFakeTears</t>
  </si>
  <si>
    <t>aHoneClaws</t>
  </si>
  <si>
    <t>aNastyPlot</t>
  </si>
  <si>
    <t>aPartingShot</t>
  </si>
  <si>
    <t>aPowerTrip</t>
  </si>
  <si>
    <t>aBrutalSwing</t>
  </si>
  <si>
    <t>aFeintAttack</t>
  </si>
  <si>
    <t>aKnockOff</t>
  </si>
  <si>
    <t>aNightSlash</t>
  </si>
  <si>
    <t>aSuckerPunch</t>
  </si>
  <si>
    <t>aDarkPulse</t>
  </si>
  <si>
    <t>aThroatChop</t>
  </si>
  <si>
    <t>aDarkestLariat</t>
  </si>
  <si>
    <t>aNightDaze</t>
  </si>
  <si>
    <t>aFoulPlay</t>
  </si>
  <si>
    <t>aHyperspaceFury</t>
  </si>
  <si>
    <t>aMaliciousMoonsault</t>
  </si>
  <si>
    <t>aDevastatingDrake</t>
  </si>
  <si>
    <t>aDragonDance</t>
  </si>
  <si>
    <t>aDragonRage</t>
  </si>
  <si>
    <t>aDualChop</t>
  </si>
  <si>
    <t>aDragonBreath</t>
  </si>
  <si>
    <t>aDragonTail</t>
  </si>
  <si>
    <t>aDragonClaw</t>
  </si>
  <si>
    <t>aDragonPulse</t>
  </si>
  <si>
    <t>aDragonHammer</t>
  </si>
  <si>
    <t>aCoreEnforcer</t>
  </si>
  <si>
    <t>aDragonRush</t>
  </si>
  <si>
    <t>aSpacialRend</t>
  </si>
  <si>
    <t>aClangingScales</t>
  </si>
  <si>
    <t>aDracoMeteor</t>
  </si>
  <si>
    <t>aRoarofTime</t>
  </si>
  <si>
    <t>aClangorousSoulblaze</t>
  </si>
  <si>
    <t>aEerieImpulse</t>
  </si>
  <si>
    <t>aElectricTerrain</t>
  </si>
  <si>
    <t>aElectroBall</t>
  </si>
  <si>
    <t>aGigavoltHavoc</t>
  </si>
  <si>
    <t>aIonDeluge</t>
  </si>
  <si>
    <t>aMagnetRise</t>
  </si>
  <si>
    <t>aMagneticFlux</t>
  </si>
  <si>
    <t>aThunderWave</t>
  </si>
  <si>
    <t>aThunderShock</t>
  </si>
  <si>
    <t>aChargeBeam</t>
  </si>
  <si>
    <t>aShockWave</t>
  </si>
  <si>
    <t>aParabolicCharge</t>
  </si>
  <si>
    <t>aThunderFang</t>
  </si>
  <si>
    <t>aVoltSwitch</t>
  </si>
  <si>
    <t>aThunderPunch</t>
  </si>
  <si>
    <t>aZingZap</t>
  </si>
  <si>
    <t>aWildCharge</t>
  </si>
  <si>
    <t>aFusionBolt</t>
  </si>
  <si>
    <t>aPlasmaFists</t>
  </si>
  <si>
    <t>aVoltTackle</t>
  </si>
  <si>
    <t>aZapCannon</t>
  </si>
  <si>
    <t>aBoltStrike</t>
  </si>
  <si>
    <t>aStokedSparksurfer</t>
  </si>
  <si>
    <t>a10,000,000VoltThunderbolt</t>
  </si>
  <si>
    <t>aAromaticMist</t>
  </si>
  <si>
    <t>aBaby-DollEyes</t>
  </si>
  <si>
    <t>aCraftyShield</t>
  </si>
  <si>
    <t>aFairyLock</t>
  </si>
  <si>
    <t>aFloralHealing</t>
  </si>
  <si>
    <t>aFlowerShield</t>
  </si>
  <si>
    <t>aGuardianofAlola</t>
  </si>
  <si>
    <t>aMistyTerrain</t>
  </si>
  <si>
    <t>aSweetKiss</t>
  </si>
  <si>
    <t>aTwinkleTackle</t>
  </si>
  <si>
    <t>aDisarmingVoice</t>
  </si>
  <si>
    <t>aFairyWind</t>
  </si>
  <si>
    <t>aDrainingKiss</t>
  </si>
  <si>
    <t>aDazzlingGleam</t>
  </si>
  <si>
    <t>aPlayRough</t>
  </si>
  <si>
    <t>aFleurCannon</t>
  </si>
  <si>
    <t>aLightofRuin</t>
  </si>
  <si>
    <t>aAll-OutPummeling</t>
  </si>
  <si>
    <t>aBulkUp</t>
  </si>
  <si>
    <t>aFinalGambit</t>
  </si>
  <si>
    <t>aLowKick</t>
  </si>
  <si>
    <t>aMatBlock</t>
  </si>
  <si>
    <t>aQuickGuard</t>
  </si>
  <si>
    <t>aSeismicToss</t>
  </si>
  <si>
    <t>aTripleKick</t>
  </si>
  <si>
    <t>aArmThrust</t>
  </si>
  <si>
    <t>aDoubleKick</t>
  </si>
  <si>
    <t>aMachPunch</t>
  </si>
  <si>
    <t>aPower-UpPunch</t>
  </si>
  <si>
    <t>aRockSmash</t>
  </si>
  <si>
    <t>aVacuumWave</t>
  </si>
  <si>
    <t>aKarateChop</t>
  </si>
  <si>
    <t>aCircleThrow</t>
  </si>
  <si>
    <t>aForcePalm</t>
  </si>
  <si>
    <t>aRollingKick</t>
  </si>
  <si>
    <t>aStormThrow</t>
  </si>
  <si>
    <t>aLowSweep</t>
  </si>
  <si>
    <t>aVitalThrow</t>
  </si>
  <si>
    <t>aWake-UpSlap</t>
  </si>
  <si>
    <t>aBrickBreak</t>
  </si>
  <si>
    <t>aDrainPunch</t>
  </si>
  <si>
    <t>aAuraSphere</t>
  </si>
  <si>
    <t>aSecretSword</t>
  </si>
  <si>
    <t>aSkyUppercut</t>
  </si>
  <si>
    <t>aSacredSword</t>
  </si>
  <si>
    <t>aCrossChop</t>
  </si>
  <si>
    <t>aDynamicPunch</t>
  </si>
  <si>
    <t>aFlyingPress</t>
  </si>
  <si>
    <t>aHammerArm</t>
  </si>
  <si>
    <t>aJumpKick</t>
  </si>
  <si>
    <t>aCloseCombat</t>
  </si>
  <si>
    <t>aFocusBlast</t>
  </si>
  <si>
    <t>aHighJumpKick</t>
  </si>
  <si>
    <t>aFocusPunch</t>
  </si>
  <si>
    <t>aHeatCrash</t>
  </si>
  <si>
    <t>aInfernoOverdrive</t>
  </si>
  <si>
    <t>aSunnyDay</t>
  </si>
  <si>
    <t>aFireSpin</t>
  </si>
  <si>
    <t>aFlameCharge</t>
  </si>
  <si>
    <t>aFlameWheel</t>
  </si>
  <si>
    <t>aFireFang</t>
  </si>
  <si>
    <t>aFlameBurst</t>
  </si>
  <si>
    <t>aFirePunch</t>
  </si>
  <si>
    <t>aMysticalFire</t>
  </si>
  <si>
    <t>aFieryDance</t>
  </si>
  <si>
    <t>aFireLash</t>
  </si>
  <si>
    <t>aFirePledge</t>
  </si>
  <si>
    <t>aLavaPlume</t>
  </si>
  <si>
    <t>aBlazeKick</t>
  </si>
  <si>
    <t>aHeatWave</t>
  </si>
  <si>
    <t>aFusionFlare</t>
  </si>
  <si>
    <t>aSacredFire</t>
  </si>
  <si>
    <t>aSearingShot</t>
  </si>
  <si>
    <t>aFireBlast</t>
  </si>
  <si>
    <t>aFlareBlitz</t>
  </si>
  <si>
    <t>aMagmaStorm</t>
  </si>
  <si>
    <t>aBlueFlare</t>
  </si>
  <si>
    <t>aBurnUp</t>
  </si>
  <si>
    <t>aBlastBurn</t>
  </si>
  <si>
    <t>aMindBlown</t>
  </si>
  <si>
    <t>aShellTrap</t>
  </si>
  <si>
    <t>aFeatherDance</t>
  </si>
  <si>
    <t>aMirrorMove</t>
  </si>
  <si>
    <t>aSupersonicSkystrike</t>
  </si>
  <si>
    <t>aAerialAce</t>
  </si>
  <si>
    <t>aAirCutter</t>
  </si>
  <si>
    <t>aSkyDrop</t>
  </si>
  <si>
    <t>aWingAttack</t>
  </si>
  <si>
    <t>aAirSlash</t>
  </si>
  <si>
    <t>aDrillPeck</t>
  </si>
  <si>
    <t>aOblivionWing</t>
  </si>
  <si>
    <t>aBeakBlast</t>
  </si>
  <si>
    <t>aBraveBird</t>
  </si>
  <si>
    <t>aDragonAscent</t>
  </si>
  <si>
    <t>aSkyAttack</t>
  </si>
  <si>
    <t>aConfuseRay</t>
  </si>
  <si>
    <t>aDestinyBond</t>
  </si>
  <si>
    <t>aNever-EndingNightmare</t>
  </si>
  <si>
    <t>aNightShade</t>
  </si>
  <si>
    <t>aShadowSneak</t>
  </si>
  <si>
    <t>aOminousWind</t>
  </si>
  <si>
    <t>aShadowPunch</t>
  </si>
  <si>
    <t>aShadowClaw</t>
  </si>
  <si>
    <t>aShadowBall</t>
  </si>
  <si>
    <t>aSpiritShackle</t>
  </si>
  <si>
    <t>aShadowBone</t>
  </si>
  <si>
    <t>aPhantomForce</t>
  </si>
  <si>
    <t>aSpectralThief</t>
  </si>
  <si>
    <t>aMoongeistBeam</t>
  </si>
  <si>
    <t>aShadowForce</t>
  </si>
  <si>
    <t>aSinisterArrowRaid</t>
  </si>
  <si>
    <t>aMenacingMoonrazeMaelstrom</t>
  </si>
  <si>
    <t>aBloomDoom</t>
  </si>
  <si>
    <t>aCottonGuard</t>
  </si>
  <si>
    <t>aCottonSpore</t>
  </si>
  <si>
    <t>aGrassKnot</t>
  </si>
  <si>
    <t>aGrassWhistle</t>
  </si>
  <si>
    <t>aGrassyTerrain</t>
  </si>
  <si>
    <t>aLeechSeed</t>
  </si>
  <si>
    <t>aSleepPowder</t>
  </si>
  <si>
    <t>aSpikyShield</t>
  </si>
  <si>
    <t>aStrengthSap</t>
  </si>
  <si>
    <t>aStunSpore</t>
  </si>
  <si>
    <t>aWorrySeed</t>
  </si>
  <si>
    <t>aBulletSeed</t>
  </si>
  <si>
    <t>aMegaDrain</t>
  </si>
  <si>
    <t>aVineWhip</t>
  </si>
  <si>
    <t>aRazorLeaf</t>
  </si>
  <si>
    <t>aMagicalLeaf</t>
  </si>
  <si>
    <t>aNeedleArm</t>
  </si>
  <si>
    <t>aLeafTornado</t>
  </si>
  <si>
    <t>aTropKick</t>
  </si>
  <si>
    <t>aGigaDrain</t>
  </si>
  <si>
    <t>aHornLeech</t>
  </si>
  <si>
    <t>aGrassPledge</t>
  </si>
  <si>
    <t>aSeedBomb</t>
  </si>
  <si>
    <t>aEnergyBall</t>
  </si>
  <si>
    <t>aLeafBlade</t>
  </si>
  <si>
    <t>aPetalBlizzard</t>
  </si>
  <si>
    <t>aPetalDance</t>
  </si>
  <si>
    <t>aPowerWhip</t>
  </si>
  <si>
    <t>aSeedFlare</t>
  </si>
  <si>
    <t>aSolarBeam</t>
  </si>
  <si>
    <t>aWoodHammer</t>
  </si>
  <si>
    <t>aSolarBlade</t>
  </si>
  <si>
    <t>aLeafStorm</t>
  </si>
  <si>
    <t>aFrenzyPlant</t>
  </si>
  <si>
    <t>aMudSport</t>
  </si>
  <si>
    <t>aSandAttack</t>
  </si>
  <si>
    <t>aShoreUp</t>
  </si>
  <si>
    <t>aTectonicRage</t>
  </si>
  <si>
    <t>aBoneRush</t>
  </si>
  <si>
    <t>aSandTomb</t>
  </si>
  <si>
    <t>aMudShot</t>
  </si>
  <si>
    <t>aBoneClub</t>
  </si>
  <si>
    <t>aMudBomb</t>
  </si>
  <si>
    <t>aStompingTantrum</t>
  </si>
  <si>
    <t>aDrillRun</t>
  </si>
  <si>
    <t>aEarthPower</t>
  </si>
  <si>
    <t>aThousandArrows</t>
  </si>
  <si>
    <t>aThousandWaves</t>
  </si>
  <si>
    <t>aHighHorsepower</t>
  </si>
  <si>
    <t>aPrecipiceBlades</t>
  </si>
  <si>
    <t>aAuroraVeil</t>
  </si>
  <si>
    <t>aSheerCold</t>
  </si>
  <si>
    <t>aSubzeroSlammer</t>
  </si>
  <si>
    <t>aIcicleSpear</t>
  </si>
  <si>
    <t>aIceBall</t>
  </si>
  <si>
    <t>aIceShard</t>
  </si>
  <si>
    <t>aPowderSnow</t>
  </si>
  <si>
    <t>aIcyWind</t>
  </si>
  <si>
    <t>aFrostBreath</t>
  </si>
  <si>
    <t>aAuroraBeam</t>
  </si>
  <si>
    <t>aIceFang</t>
  </si>
  <si>
    <t>aIcePunch</t>
  </si>
  <si>
    <t>aIcicleCrash</t>
  </si>
  <si>
    <t>aIceBeam</t>
  </si>
  <si>
    <t>aIceHammer</t>
  </si>
  <si>
    <t>aFreezeShock</t>
  </si>
  <si>
    <t>aIceBurn</t>
  </si>
  <si>
    <t>aAfterYou</t>
  </si>
  <si>
    <t>aBatonPass</t>
  </si>
  <si>
    <t>aBellyDrum</t>
  </si>
  <si>
    <t>aBreakneckBlitz</t>
  </si>
  <si>
    <t>aConversion2</t>
  </si>
  <si>
    <t>aCrushGrip</t>
  </si>
  <si>
    <t>aDefenseCurl</t>
  </si>
  <si>
    <t>aDoubleTeam</t>
  </si>
  <si>
    <t>aExtremeEvoboost</t>
  </si>
  <si>
    <t>aFocusEnergy</t>
  </si>
  <si>
    <t>aFollowMe</t>
  </si>
  <si>
    <t>aHappyHour</t>
  </si>
  <si>
    <t>aHealBell</t>
  </si>
  <si>
    <t>aHelpingHand</t>
  </si>
  <si>
    <t>aHoldHands</t>
  </si>
  <si>
    <t>aHornDrill</t>
  </si>
  <si>
    <t>aLaserFocus</t>
  </si>
  <si>
    <t>aLovelyKiss</t>
  </si>
  <si>
    <t>aLuckyChant</t>
  </si>
  <si>
    <t>aMeFirst</t>
  </si>
  <si>
    <t>aMeanLook</t>
  </si>
  <si>
    <t>aMilkDrink</t>
  </si>
  <si>
    <t>aMindReader</t>
  </si>
  <si>
    <t>aMorningSun</t>
  </si>
  <si>
    <t>aNaturalGift</t>
  </si>
  <si>
    <t>aNaturePower</t>
  </si>
  <si>
    <t>aNobleRoar</t>
  </si>
  <si>
    <t>aOdorSleuth</t>
  </si>
  <si>
    <t>aPainSplit</t>
  </si>
  <si>
    <t>aPerishSong</t>
  </si>
  <si>
    <t>aPlayNice</t>
  </si>
  <si>
    <t>aPsychUp</t>
  </si>
  <si>
    <t>aReflectType</t>
  </si>
  <si>
    <t>aScaryFace</t>
  </si>
  <si>
    <t>aShellSmash</t>
  </si>
  <si>
    <t>aSimpleBeam</t>
  </si>
  <si>
    <t>aSlackOff</t>
  </si>
  <si>
    <t>aSleepTalk</t>
  </si>
  <si>
    <t>aSonicBoom</t>
  </si>
  <si>
    <t>aSpitUp</t>
  </si>
  <si>
    <t>aSuperFang</t>
  </si>
  <si>
    <t>aSweetScent</t>
  </si>
  <si>
    <t>aSwordsDance</t>
  </si>
  <si>
    <t>aTailWhip</t>
  </si>
  <si>
    <t>aTearfulLook</t>
  </si>
  <si>
    <t>aTeeterDance</t>
  </si>
  <si>
    <t>aTrumpCard</t>
  </si>
  <si>
    <t>aWorkUp</t>
  </si>
  <si>
    <t>aWringOut</t>
  </si>
  <si>
    <t>aDoubleSlap</t>
  </si>
  <si>
    <t>aFuryAttack</t>
  </si>
  <si>
    <t>aCometPunch</t>
  </si>
  <si>
    <t>aFurySwipes</t>
  </si>
  <si>
    <t>aRapidSpin</t>
  </si>
  <si>
    <t>aSpikeCannon</t>
  </si>
  <si>
    <t>aTailSlap</t>
  </si>
  <si>
    <t>aDoubleHit</t>
  </si>
  <si>
    <t>aEchoedVoice</t>
  </si>
  <si>
    <t>aFakeOut</t>
  </si>
  <si>
    <t>aFalseSwipe</t>
  </si>
  <si>
    <t>aHoldBack</t>
  </si>
  <si>
    <t>aPayDay</t>
  </si>
  <si>
    <t>aQuickAttack</t>
  </si>
  <si>
    <t>aWeatherBall</t>
  </si>
  <si>
    <t>aViceGrip</t>
  </si>
  <si>
    <t>aHiddenPower</t>
  </si>
  <si>
    <t>aHornAttack</t>
  </si>
  <si>
    <t>aChipAway</t>
  </si>
  <si>
    <t>aDizzyPunch</t>
  </si>
  <si>
    <t>aSecretPower</t>
  </si>
  <si>
    <t>aSmellingSalts</t>
  </si>
  <si>
    <t>aCrushClaw</t>
  </si>
  <si>
    <t>aRelicSong</t>
  </si>
  <si>
    <t>aExtremeSpeed</t>
  </si>
  <si>
    <t>aHyperFang</t>
  </si>
  <si>
    <t>aMegaPunch</t>
  </si>
  <si>
    <t>aRazorWind</t>
  </si>
  <si>
    <t>aTriAttack</t>
  </si>
  <si>
    <t>aBodySlam</t>
  </si>
  <si>
    <t>aHyperVoice</t>
  </si>
  <si>
    <t>aRevelationDance</t>
  </si>
  <si>
    <t>aRockClimb</t>
  </si>
  <si>
    <t>aTakeDown</t>
  </si>
  <si>
    <t>aEggBomb</t>
  </si>
  <si>
    <t>aHeadCharge</t>
  </si>
  <si>
    <t>aMegaKick</t>
  </si>
  <si>
    <t>aTechnoBlast</t>
  </si>
  <si>
    <t>aSkullBash</t>
  </si>
  <si>
    <t>aLastResort</t>
  </si>
  <si>
    <t>aGigaImpact</t>
  </si>
  <si>
    <t>aHyperBeam</t>
  </si>
  <si>
    <t>aPulverizingPancake</t>
  </si>
  <si>
    <t>aAcidArmor</t>
  </si>
  <si>
    <t>aAcidDownpour</t>
  </si>
  <si>
    <t>aBanefulBunker</t>
  </si>
  <si>
    <t>aGastroAcid</t>
  </si>
  <si>
    <t>aPoisonGas</t>
  </si>
  <si>
    <t>aPoisonPowder</t>
  </si>
  <si>
    <t>aToxicSpikes</t>
  </si>
  <si>
    <t>aToxicThread</t>
  </si>
  <si>
    <t>aVenomDrench</t>
  </si>
  <si>
    <t>aPoisonSting</t>
  </si>
  <si>
    <t>aAcidSpray</t>
  </si>
  <si>
    <t>aClearSmog</t>
  </si>
  <si>
    <t>aPoisonFang</t>
  </si>
  <si>
    <t>aPoisonTail</t>
  </si>
  <si>
    <t>aCrossPoison</t>
  </si>
  <si>
    <t>aPoisonJab</t>
  </si>
  <si>
    <t>aSludgeBomb</t>
  </si>
  <si>
    <t>aSludgeWave</t>
  </si>
  <si>
    <t>aGunkShot</t>
  </si>
  <si>
    <t>aAllySwitch</t>
  </si>
  <si>
    <t>aCalmMind</t>
  </si>
  <si>
    <t>aCosmicPower</t>
  </si>
  <si>
    <t>aGuardSplit</t>
  </si>
  <si>
    <t>aGuardSwap</t>
  </si>
  <si>
    <t>aHealBlock</t>
  </si>
  <si>
    <t>aHealPulse</t>
  </si>
  <si>
    <t>aHealingWish</t>
  </si>
  <si>
    <t>aHeartSwap</t>
  </si>
  <si>
    <t>aLightScreen</t>
  </si>
  <si>
    <t>aLunarDance</t>
  </si>
  <si>
    <t>aMagicCoat</t>
  </si>
  <si>
    <t>aMagicRoom</t>
  </si>
  <si>
    <t>aMiracleEye</t>
  </si>
  <si>
    <t>aMirrorCoat</t>
  </si>
  <si>
    <t>aPowerSplit</t>
  </si>
  <si>
    <t>aPowerSwap</t>
  </si>
  <si>
    <t>aPowerTrick</t>
  </si>
  <si>
    <t>aPsychicTerrain</t>
  </si>
  <si>
    <t>aPsychoShift</t>
  </si>
  <si>
    <t>aRolePlay</t>
  </si>
  <si>
    <t>aShatteredPsyche</t>
  </si>
  <si>
    <t>aSkillSwap</t>
  </si>
  <si>
    <t>aSpeedSwap</t>
  </si>
  <si>
    <t>aTrickRoom</t>
  </si>
  <si>
    <t>aWonderRoom</t>
  </si>
  <si>
    <t>aStoredPower</t>
  </si>
  <si>
    <t>aHeartStamp</t>
  </si>
  <si>
    <t>aLusterPurge</t>
  </si>
  <si>
    <t>aMistBall</t>
  </si>
  <si>
    <t>aPsychoCut</t>
  </si>
  <si>
    <t>aHyperspaceHole</t>
  </si>
  <si>
    <t>aZenHeadbutt</t>
  </si>
  <si>
    <t>aPsychicFangs</t>
  </si>
  <si>
    <t>aDreamEater</t>
  </si>
  <si>
    <t>aPhotonGeyser</t>
  </si>
  <si>
    <t>aFutureSight</t>
  </si>
  <si>
    <t>aPsychoBoost</t>
  </si>
  <si>
    <t>aPrismaticLaser</t>
  </si>
  <si>
    <t>aGenesisSupernova</t>
  </si>
  <si>
    <t>aLightThatBurnstheSky</t>
  </si>
  <si>
    <t>aContinentalCrush</t>
  </si>
  <si>
    <t>aRockPolish</t>
  </si>
  <si>
    <t>aStealthRock</t>
  </si>
  <si>
    <t>aWideGuard</t>
  </si>
  <si>
    <t>aRockBlast</t>
  </si>
  <si>
    <t>aRockThrow</t>
  </si>
  <si>
    <t>aSmackDown</t>
  </si>
  <si>
    <t>aAncientPower</t>
  </si>
  <si>
    <t>aRockTomb</t>
  </si>
  <si>
    <t>aRockSlide</t>
  </si>
  <si>
    <t>aPowerGem</t>
  </si>
  <si>
    <t>aDiamondStorm</t>
  </si>
  <si>
    <t>aStoneEdge</t>
  </si>
  <si>
    <t>aHeadSmash</t>
  </si>
  <si>
    <t>aRockWrecker</t>
  </si>
  <si>
    <t>aSplinteredStormshards</t>
  </si>
  <si>
    <t>aCorkscrewCrash</t>
  </si>
  <si>
    <t>aGearUp</t>
  </si>
  <si>
    <t>aGyroBall</t>
  </si>
  <si>
    <t>aHeavySlam</t>
  </si>
  <si>
    <t>aIronDefense</t>
  </si>
  <si>
    <t>aMetalBurst</t>
  </si>
  <si>
    <t>aMetalSound</t>
  </si>
  <si>
    <t>aShiftGear</t>
  </si>
  <si>
    <t>aBulletPunch</t>
  </si>
  <si>
    <t>aGearGrind</t>
  </si>
  <si>
    <t>aMetalClaw</t>
  </si>
  <si>
    <t>aMagnetBomb</t>
  </si>
  <si>
    <t>aMirrorShot</t>
  </si>
  <si>
    <t>aSmartStrike</t>
  </si>
  <si>
    <t>aSteelWing</t>
  </si>
  <si>
    <t>aAnchorShot</t>
  </si>
  <si>
    <t>aFlashCannon</t>
  </si>
  <si>
    <t>aIronHead</t>
  </si>
  <si>
    <t>aMeteorMash</t>
  </si>
  <si>
    <t>aIronTail</t>
  </si>
  <si>
    <t>aSunsteelStrike</t>
  </si>
  <si>
    <t>aDoomDesire</t>
  </si>
  <si>
    <t>aSearingSunrazeSmash</t>
  </si>
  <si>
    <t>aAquaRing</t>
  </si>
  <si>
    <t>aHydroVortex</t>
  </si>
  <si>
    <t>aRainDance</t>
  </si>
  <si>
    <t>aWaterSport</t>
  </si>
  <si>
    <t>aWaterShuriken</t>
  </si>
  <si>
    <t>aAquaJet</t>
  </si>
  <si>
    <t>aWaterGun</t>
  </si>
  <si>
    <t>aWaterPulse</t>
  </si>
  <si>
    <t>aBubbleBeam</t>
  </si>
  <si>
    <t>aRazorShell</t>
  </si>
  <si>
    <t>aWaterPledge</t>
  </si>
  <si>
    <t>aAquaTail</t>
  </si>
  <si>
    <t>aMuddyWater</t>
  </si>
  <si>
    <t>aSparklingAria</t>
  </si>
  <si>
    <t>aHydroPump</t>
  </si>
  <si>
    <t>aOriginPulse</t>
  </si>
  <si>
    <t>aSteamEruption</t>
  </si>
  <si>
    <t>aHydroCannon</t>
  </si>
  <si>
    <t>aWaterSpout</t>
  </si>
  <si>
    <t>aOceanicOperetta</t>
  </si>
  <si>
    <t>varName</t>
  </si>
  <si>
    <t>Rattata_alola</t>
  </si>
  <si>
    <t>Raticate_alola</t>
  </si>
  <si>
    <t>Raichu_alola</t>
  </si>
  <si>
    <t>Sandshrew_alola</t>
  </si>
  <si>
    <t>Sandslash_alola</t>
  </si>
  <si>
    <t>Nidoran_f</t>
  </si>
  <si>
    <t>Nidoran_m</t>
  </si>
  <si>
    <t>Vulpix_alola</t>
  </si>
  <si>
    <t>Ninetales_alola</t>
  </si>
  <si>
    <t>Ho_oh</t>
  </si>
  <si>
    <t>Porygon_Z</t>
  </si>
  <si>
    <t>Jangmo_o</t>
  </si>
  <si>
    <t>Hakamo_o</t>
  </si>
  <si>
    <t>Kommo_o</t>
  </si>
  <si>
    <t>'</t>
  </si>
  <si>
    <t>aNaturesMadness</t>
  </si>
  <si>
    <t>aLetsSnuggleForever</t>
  </si>
  <si>
    <t>aForestsCurse</t>
  </si>
  <si>
    <t>aLandsWrath</t>
  </si>
  <si>
    <t>aKingsShield</t>
  </si>
  <si>
    <t>Sharply raises users Attack if target is KOd.</t>
  </si>
  <si>
    <t>Lowers opponents Special Attack.</t>
  </si>
  <si>
    <t>Receives the effect from the opponents held berry.</t>
  </si>
  <si>
    <t>May lower opponents Special Defense.</t>
  </si>
  <si>
    <t>Also steals opponents held item.</t>
  </si>
  <si>
    <t>Removes opponents held item for the rest of the battle.</t>
  </si>
  <si>
    <t>May lower opponents Defense.</t>
  </si>
  <si>
    <t>Ignores opponents stat changes.</t>
  </si>
  <si>
    <t>May lower opponents Accuracy.</t>
  </si>
  <si>
    <t>Uses the opponents Attack stat.</t>
  </si>
  <si>
    <t>Lowers users Defense. Can strike through Protect/Detect.</t>
  </si>
  <si>
    <t>Scorches a Z pattern on the ground.</t>
  </si>
  <si>
    <t>Lowers users Defense.</t>
  </si>
  <si>
    <t>Sharply lowers users Special Attack.</t>
  </si>
  <si>
    <t>May raise users Special Attack.</t>
  </si>
  <si>
    <t>Lowers opponents Speed.</t>
  </si>
  <si>
    <t>May lower opponents Attack.</t>
  </si>
  <si>
    <t>May lower opponents Special Attack.</t>
  </si>
  <si>
    <t>Inflicts damage based on the targets Defense, not Special Defense.</t>
  </si>
  <si>
    <t>Lowers users Speed.</t>
  </si>
  <si>
    <t>Lowers users Defense and Special Defense.</t>
  </si>
  <si>
    <t>Lowers users Attack and Defense.</t>
  </si>
  <si>
    <t>Raises users Speed.</t>
  </si>
  <si>
    <t>Destroys the targets held berry.</t>
  </si>
  <si>
    <t>Stronger when the users HP is higher.</t>
  </si>
  <si>
    <t>Lowers users Defense, Special Defense and Speed.</t>
  </si>
  <si>
    <t>May raise all users stats at once.</t>
  </si>
  <si>
    <t>Ignores the targets ability.</t>
  </si>
  <si>
    <t>Lowers opponents Attack.</t>
  </si>
  <si>
    <t>Lowers opponents Accuracy.</t>
  </si>
  <si>
    <t>Lands Wrath</t>
  </si>
  <si>
    <t>May lower opponents Speed by one stage.</t>
  </si>
  <si>
    <t>Raises users Attack when hit.</t>
  </si>
  <si>
    <t>Moves power and type changes with the weather.</t>
  </si>
  <si>
    <t>Opponents item is stolen by the user.</t>
  </si>
  <si>
    <t>Type and power depends on users IVs.</t>
  </si>
  <si>
    <t>Type matches users current type.</t>
  </si>
  <si>
    <t>Type changes based on Oricorios form.</t>
  </si>
  <si>
    <t>Sharply lowers opponents Special Defense.</t>
  </si>
  <si>
    <t>Removes all of the targets stat changes.</t>
  </si>
  <si>
    <t>Power increases when users stats have been raised.</t>
  </si>
  <si>
    <t>Ignores targets ability. Inflicts damage based on the users Attack or Special Attack, whichever is higher.</t>
  </si>
  <si>
    <t>May raise users Defense</t>
  </si>
  <si>
    <t>May raise users Attack.</t>
  </si>
  <si>
    <t>May raise users Defense.</t>
  </si>
  <si>
    <t>May lower opponents Speed.</t>
  </si>
  <si>
    <t>Power doubles if opponents HP is less than 50%.</t>
  </si>
  <si>
    <t>The higher the users HP, the higher the damage caused.</t>
  </si>
  <si>
    <t>Raises users Defense and Special Defense.</t>
  </si>
  <si>
    <t>Raises users Special Attack, Special Defense and Speed.</t>
  </si>
  <si>
    <t>Lowers opponents Speed when switching into battle.</t>
  </si>
  <si>
    <t>Sharply lowers opponents Speed.</t>
  </si>
  <si>
    <t>Drastically raises users Special Attack.</t>
  </si>
  <si>
    <t>Raises users Attack and Accuracy.</t>
  </si>
  <si>
    <t>User faints, sharply lowers opponents Attack and Special Attack.</t>
  </si>
  <si>
    <t>Sharply raises users Special Attack.</t>
  </si>
  <si>
    <t>Lowers opponents Attack and Special Attack then switches out.</t>
  </si>
  <si>
    <t>Power increases when opponents stats have been raised.</t>
  </si>
  <si>
    <t>Steals the effects of the opponents next move.</t>
  </si>
  <si>
    <t>Raises users Attack and Speed.</t>
  </si>
  <si>
    <t>Raises users Special Defense and next Electric moves power increases.</t>
  </si>
  <si>
    <t>Sharply lowers opponents Special Attack.</t>
  </si>
  <si>
    <t>Changes the targets move to Electric type.</t>
  </si>
  <si>
    <t>Always goes first. Lowers the targets attack.</t>
  </si>
  <si>
    <t>Sharply lowers opponents Attack.</t>
  </si>
  <si>
    <t>Charges on first turn, sharply raises users Sp. Attack, Sp. Defense and Speed on the second.</t>
  </si>
  <si>
    <t>Tapu-exclusive Z-move. Cuts opponents HP by 75%.</t>
  </si>
  <si>
    <t>Natures Madness</t>
  </si>
  <si>
    <t>Halves the foes HP.</t>
  </si>
  <si>
    <t>Lets Snuggle Forever</t>
  </si>
  <si>
    <t>Raises users Attack and Defense.</t>
  </si>
  <si>
    <t>Opponents attack doesnt affect you, but may fail if used often.</t>
  </si>
  <si>
    <t>Inflicts damage equal to the users remaining HP. User faints.</t>
  </si>
  <si>
    <t>Fast moves wont damage the user or its teammates.</t>
  </si>
  <si>
    <t>The lower the users HP, the higher the power.</t>
  </si>
  <si>
    <t>Inflicts damage equal to users level.</t>
  </si>
  <si>
    <t>Lowers opponents Evasiveness and clears fog.</t>
  </si>
  <si>
    <t>User performs the opponents last move.</t>
  </si>
  <si>
    <t>If the users faints after using this move, the PP for the opponents last move is depleted.</t>
  </si>
  <si>
    <t>The opponents last move loses 2-5 PP.</t>
  </si>
  <si>
    <t>Drastically raises users Defense.</t>
  </si>
  <si>
    <t>Forests Curse</t>
  </si>
  <si>
    <t>Changes the opponents Ability to Insomnia.</t>
  </si>
  <si>
    <t>Users stats cannot be changed for a period of time.</t>
  </si>
  <si>
    <t>In a Double Battle, user randomly attacks with a partners move.</t>
  </si>
  <si>
    <t>If opponent is the opposite gender, its less likely to attack.</t>
  </si>
  <si>
    <t>Gives the users held item to the target.</t>
  </si>
  <si>
    <t>Changes users type according to the location.</t>
  </si>
  <si>
    <t>Sharply lowers opponents Special Attack if opposite gender.</t>
  </si>
  <si>
    <t>Changes users type to that of its first move.</t>
  </si>
  <si>
    <t>User changes type to become resistant to opponents last move.</t>
  </si>
  <si>
    <t>Copies opponents last move.</t>
  </si>
  <si>
    <t>Raises users Defense.</t>
  </si>
  <si>
    <t>Opponent cant use its last attack for a few turns.</t>
  </si>
  <si>
    <t>Raises users Evasiveness.</t>
  </si>
  <si>
    <t>Reduces opponents HP to same as users.</t>
  </si>
  <si>
    <t>Makes targets ability same as users.</t>
  </si>
  <si>
    <t>Resets opponents Evasiveness, Normal-type and Fighting-type attacks can now hit Ghosts, and Ghost-type attacks hit Normal.</t>
  </si>
  <si>
    <t>Raises users Attack and Special Attack.</t>
  </si>
  <si>
    <t>Heals the users partys status conditions.</t>
  </si>
  <si>
    <t>In Double Battles, boosts the power of the partners move.</t>
  </si>
  <si>
    <t>Raises users Attack.</t>
  </si>
  <si>
    <t>Users next attack is guaranteed to result in a critical hit.</t>
  </si>
  <si>
    <t>Lowers opponents Defense.</t>
  </si>
  <si>
    <t>Users next attack is guaranteed to hit.</t>
  </si>
  <si>
    <t>User copies the opponents attack with 1.5× power.</t>
  </si>
  <si>
    <t>Copies the opponents last move.</t>
  </si>
  <si>
    <t>Sharply raises users Evasiveness.</t>
  </si>
  <si>
    <t>Power and type depend on the users held berry.</t>
  </si>
  <si>
    <t>Lowers opponents Attack and Special Attack.</t>
  </si>
  <si>
    <t>The users and opponents HP becomes the average of both.</t>
  </si>
  <si>
    <t>Lowers opponents Attack. Always hits.</t>
  </si>
  <si>
    <t>User is not affected by opponents move.</t>
  </si>
  <si>
    <t>Copies the opponents stat changes.</t>
  </si>
  <si>
    <t>Users used hold item is restored.</t>
  </si>
  <si>
    <t>User becomes the targets type.</t>
  </si>
  <si>
    <t>Power increases with users Happiness.</t>
  </si>
  <si>
    <t>The users party is protected from status conditions.</t>
  </si>
  <si>
    <t>Sharply lowers opponents Defense.</t>
  </si>
  <si>
    <t>Sharply raises users Attack, Special Attack and Speed but lowers Defense and Special Defense.</t>
  </si>
  <si>
    <t>Changes targets ability to Simple.</t>
  </si>
  <si>
    <t>Permanently copies the opponents last move.</t>
  </si>
  <si>
    <t>Doesnt do ANYTHING.</t>
  </si>
  <si>
    <t>Always takes off half of the opponents HP.</t>
  </si>
  <si>
    <t>Lowers opponents Evasiveness.</t>
  </si>
  <si>
    <t>Sharply raises users Attack.</t>
  </si>
  <si>
    <t>Lowers opponents Attack and Defense.</t>
  </si>
  <si>
    <t>The higher the opponents HP, the higher the damage.</t>
  </si>
  <si>
    <t>Sharply raises users Defense.</t>
  </si>
  <si>
    <t>Raises users Attack, Defense and Accuracy.</t>
  </si>
  <si>
    <t>Cancels out the effect of the opponents Ability.</t>
  </si>
  <si>
    <t>Lowers poisoned opponents Special Attack and Speed.</t>
  </si>
  <si>
    <t>Sharply raises users Speed.</t>
  </si>
  <si>
    <t>Sharply raises users Special Defense.</t>
  </si>
  <si>
    <t>Raises users Special Attack and Special Defense.</t>
  </si>
  <si>
    <t>Restores half the targets max HP.</t>
  </si>
  <si>
    <t>Resets opponents Evasiveness, removes Darks Psychic immunity.</t>
  </si>
  <si>
    <t>Users own Attack and Defense switch.</t>
  </si>
  <si>
    <t>Gives the opponent the users status condition, if it hits.</t>
  </si>
  <si>
    <t>Inflicts damage 50-150% of users level.</t>
  </si>
  <si>
    <t>User copies the opponents Ability.</t>
  </si>
  <si>
    <t>Ignores opponents Evasiveness for three turns, add Ground immunity.</t>
  </si>
  <si>
    <t>Swaps every Pokémons Defense and Special Defense for 5 turns.</t>
  </si>
  <si>
    <t>Protects the users team from multi-target attacks.</t>
  </si>
  <si>
    <t>Kings Shield</t>
  </si>
  <si>
    <t>Protects against attacks, and lowers opponents Attack on contact.</t>
  </si>
  <si>
    <t>Deals damage equal to 1.5x opponents attack.</t>
  </si>
  <si>
    <t>Raises users Attack and sharply raises Speed.</t>
  </si>
  <si>
    <t>Changes the targets type to water.</t>
  </si>
  <si>
    <t>const aSeedBomb = new PokemonAttack("seed bomb", 80, "grass", false, 1);</t>
  </si>
  <si>
    <t>Forces attacks to hit user, not team_mates.</t>
  </si>
  <si>
    <t>aSavageSpin_Out</t>
  </si>
  <si>
    <t>Savage Spin_Out</t>
  </si>
  <si>
    <t>Bug type Z_Move.</t>
  </si>
  <si>
    <t>Traps opponent, damaging them for 4_5 turns.</t>
  </si>
  <si>
    <t>Hits 2_5 times in one turn.</t>
  </si>
  <si>
    <t>aU_turn</t>
  </si>
  <si>
    <t>U_turn</t>
  </si>
  <si>
    <t>aX_Scissor</t>
  </si>
  <si>
    <t>X_Scissor</t>
  </si>
  <si>
    <t>Dark type Z_Move.</t>
  </si>
  <si>
    <t>aTopsy_Turvy</t>
  </si>
  <si>
    <t>Topsy_Turvy</t>
  </si>
  <si>
    <t>Incineroar_exclusive Z_Move.</t>
  </si>
  <si>
    <t>Dragon type Z_Move.</t>
  </si>
  <si>
    <t>User attacks for 2_3 turns but then becomes confused.</t>
  </si>
  <si>
    <t>Kommo_o exclusive Z_Move.</t>
  </si>
  <si>
    <t>Electric type Z_Move.</t>
  </si>
  <si>
    <t>Changes Normal_type moves to Electric_type.</t>
  </si>
  <si>
    <t>User becomes immune to Ground_type moves for 5 turns.</t>
  </si>
  <si>
    <t>Changes Normal_type moves to Electric_type moves.</t>
  </si>
  <si>
    <t>Raichu_exclusive Electric type Z_Move.</t>
  </si>
  <si>
    <t>Pikachu_exclusive Z_Move.</t>
  </si>
  <si>
    <t>aBaby_DollEyes</t>
  </si>
  <si>
    <t>Baby_Doll Eyes</t>
  </si>
  <si>
    <t>Sharply raises Defense of all Grass_type Pokémon on the field.</t>
  </si>
  <si>
    <t>Tapu_exclusive Z_move. Cuts opponents HP by 75%.</t>
  </si>
  <si>
    <t>Fairy type Z_Move.</t>
  </si>
  <si>
    <t>Mimikyu_exclusive Z_Move.</t>
  </si>
  <si>
    <t>aAll_OutPummeling</t>
  </si>
  <si>
    <t>All_Out Pummeling</t>
  </si>
  <si>
    <t>Fighting type Z_Move.</t>
  </si>
  <si>
    <t>aPower_UpPunch</t>
  </si>
  <si>
    <t>Power_Up Punch</t>
  </si>
  <si>
    <t>aWake_UpSlap</t>
  </si>
  <si>
    <t>Wake_Up Slap</t>
  </si>
  <si>
    <t>Fire type Z_Move.</t>
  </si>
  <si>
    <t>aWill_O_Wisp</t>
  </si>
  <si>
    <t>Will_O_Wisp</t>
  </si>
  <si>
    <t>aV_create</t>
  </si>
  <si>
    <t>V_create</t>
  </si>
  <si>
    <t>Flying type Z_Move.</t>
  </si>
  <si>
    <t>Ghosts lose 50% of max HP and curse the opponent; Non_Ghosts raise Attack, Defense and lower Speed.</t>
  </si>
  <si>
    <t>aNever_EndingNightmare</t>
  </si>
  <si>
    <t>Never_Ending Nightmare</t>
  </si>
  <si>
    <t>Ghost type Z_Move.</t>
  </si>
  <si>
    <t>The opponents last move loses 2_5 PP.</t>
  </si>
  <si>
    <t>aTrick_or_Treat</t>
  </si>
  <si>
    <t>Trick_or_Treat</t>
  </si>
  <si>
    <t>Decidueye_exclusive Z_Move.</t>
  </si>
  <si>
    <t>aSoul_Stealing7_StarStrike</t>
  </si>
  <si>
    <t>Soul_Stealing 7_Star Strike</t>
  </si>
  <si>
    <t>Marshadow_exclusive Z_Move.</t>
  </si>
  <si>
    <t>Lunala_exclusive Z_Move.</t>
  </si>
  <si>
    <t>Grass type Z_Move.</t>
  </si>
  <si>
    <t>One_Hit_KO, if it hits.</t>
  </si>
  <si>
    <t>Weakens the power of Electric_type moves.</t>
  </si>
  <si>
    <t>Raises Attack and Special Attack of Grass_types.</t>
  </si>
  <si>
    <t>Ground type Z_Move.</t>
  </si>
  <si>
    <t>aMud_Slap</t>
  </si>
  <si>
    <t>Mud_Slap</t>
  </si>
  <si>
    <t>Makes Flying_type Pokémon vulnerable to Ground moves.</t>
  </si>
  <si>
    <t>Non_Ice types are damaged for 5 turns.</t>
  </si>
  <si>
    <t>Ice type Z_Move.</t>
  </si>
  <si>
    <t>aFreeze_Dry</t>
  </si>
  <si>
    <t>Freeze_Dry</t>
  </si>
  <si>
    <t>May freeze opponent. Super_effective against Water types.</t>
  </si>
  <si>
    <t>Normal type Z_Move.</t>
  </si>
  <si>
    <t>Eevee_exclusive Z_Move. Sharply raises all stats.</t>
  </si>
  <si>
    <t>Resets opponents Evasiveness, Normal_type and Fighting_type attacks can now hit Ghosts, and Ghost_type attacks hit Normal.</t>
  </si>
  <si>
    <t>aLock_On</t>
  </si>
  <si>
    <t>Lock_On</t>
  </si>
  <si>
    <t>aSoft_Boiled</t>
  </si>
  <si>
    <t>Soft_Boiled</t>
  </si>
  <si>
    <t>aMulti_Attack</t>
  </si>
  <si>
    <t>Multi_Attack</t>
  </si>
  <si>
    <t>aDouble_Edge</t>
  </si>
  <si>
    <t>Double_Edge</t>
  </si>
  <si>
    <t>aSelf_Destruct</t>
  </si>
  <si>
    <t>Self_Destruct</t>
  </si>
  <si>
    <t>Snorlax_exclusive Normal type Z_Move.</t>
  </si>
  <si>
    <t>Poison type Z_Move.</t>
  </si>
  <si>
    <t>Inflicts damage 50_150% of users level.</t>
  </si>
  <si>
    <t>Psychic type Z_Move.</t>
  </si>
  <si>
    <t>Mew_exclusive Z_Move.</t>
  </si>
  <si>
    <t>Rock type Z_Move.</t>
  </si>
  <si>
    <t>Protects the users team from multi_target attacks.</t>
  </si>
  <si>
    <t>Lycanroc_exclusive Z_Move.</t>
  </si>
  <si>
    <t>Steel type Z_Move.</t>
  </si>
  <si>
    <t>Solgaleo_exclusive Z_Move.</t>
  </si>
  <si>
    <t>Water type Z_Move.</t>
  </si>
  <si>
    <t>Weakens the power of Fire_type moves.</t>
  </si>
  <si>
    <t>The user slams into the target using a full_force blast of water. This may also lower the target’s Defense stat.</t>
  </si>
  <si>
    <t>Primarina_exclusive Z_Move.</t>
  </si>
  <si>
    <t>pBulbasaur,</t>
  </si>
  <si>
    <t>pIvysaur,</t>
  </si>
  <si>
    <t>pVenusaur,</t>
  </si>
  <si>
    <t>pCharmander,</t>
  </si>
  <si>
    <t>pCharmeleon,</t>
  </si>
  <si>
    <t>pCharizard,</t>
  </si>
  <si>
    <t>pSquirtle,</t>
  </si>
  <si>
    <t>pWartortle,</t>
  </si>
  <si>
    <t>pBlastoise,</t>
  </si>
  <si>
    <t>pCaterpie,</t>
  </si>
  <si>
    <t>pMetapod,</t>
  </si>
  <si>
    <t>pButterfree,</t>
  </si>
  <si>
    <t>pWeedle,</t>
  </si>
  <si>
    <t>pKakuna,</t>
  </si>
  <si>
    <t>pBeedrill,</t>
  </si>
  <si>
    <t>pPidgey,</t>
  </si>
  <si>
    <t>pPidgeotto,</t>
  </si>
  <si>
    <t>pPidgeot,</t>
  </si>
  <si>
    <t>pRattata,</t>
  </si>
  <si>
    <t>pRattata_alola,</t>
  </si>
  <si>
    <t>pRaticate,</t>
  </si>
  <si>
    <t>pRaticate_alola,</t>
  </si>
  <si>
    <t>pSpearow,</t>
  </si>
  <si>
    <t>pFearow,</t>
  </si>
  <si>
    <t>pEkans,</t>
  </si>
  <si>
    <t>pArbok,</t>
  </si>
  <si>
    <t>pPikachu,</t>
  </si>
  <si>
    <t>pRaichu,</t>
  </si>
  <si>
    <t>pRaichu_alola,</t>
  </si>
  <si>
    <t>pSandshrew,</t>
  </si>
  <si>
    <t>pSandshrew_alola,</t>
  </si>
  <si>
    <t>pSandslash,</t>
  </si>
  <si>
    <t>pSandslash_alola,</t>
  </si>
  <si>
    <t>pNidoran_f,</t>
  </si>
  <si>
    <t>pNidorina,</t>
  </si>
  <si>
    <t>pNidoqueen,</t>
  </si>
  <si>
    <t>pNidoran_m,</t>
  </si>
  <si>
    <t>pNidorino,</t>
  </si>
  <si>
    <t>pNidoking,</t>
  </si>
  <si>
    <t>pClefairy,</t>
  </si>
  <si>
    <t>pClefable,</t>
  </si>
  <si>
    <t>pVulpix,</t>
  </si>
  <si>
    <t>pVulpix_alola,</t>
  </si>
  <si>
    <t>pNinetales,</t>
  </si>
  <si>
    <t>pNinetales_alola,</t>
  </si>
  <si>
    <t>pJigglypuff,</t>
  </si>
  <si>
    <t>pWigglytuff,</t>
  </si>
  <si>
    <t>pZubat,</t>
  </si>
  <si>
    <t>pGolbat,</t>
  </si>
  <si>
    <t>pOddish,</t>
  </si>
  <si>
    <t>pGloom,</t>
  </si>
  <si>
    <t>pVileplume,</t>
  </si>
  <si>
    <t>pParas,</t>
  </si>
  <si>
    <t>pParasect,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</si>
</sst>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sz val="9"/>
      <color theme="0"/>
      <name val="Arial"/>
      <family val="2"/>
    </font>
    <font>
      <u/>
      <sz val="10"/>
      <color rgb="FF000000"/>
      <name val="Arial"/>
      <family val="2"/>
    </font>
    <font>
      <sz val="18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0" tint="-4.9989318521683403E-2"/>
      <name val="Arial"/>
      <family val="2"/>
    </font>
    <font>
      <sz val="11"/>
      <color theme="0"/>
      <name val="Arial"/>
      <family val="2"/>
    </font>
    <font>
      <b/>
      <sz val="8"/>
      <color theme="0"/>
      <name val="Arial"/>
      <family val="2"/>
    </font>
    <font>
      <sz val="10"/>
      <color theme="0" tint="-4.9989318521683403E-2"/>
      <name val="Arial"/>
      <family val="2"/>
    </font>
    <font>
      <sz val="8"/>
      <color theme="0" tint="-0.24997711111789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2D2D2D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theme="1" tint="4.9989318521683403E-2"/>
        <bgColor rgb="FFD6D4CB"/>
      </patternFill>
    </fill>
    <fill>
      <patternFill patternType="solid">
        <fgColor theme="1" tint="0.14996795556505021"/>
        <bgColor indexed="64"/>
      </patternFill>
    </fill>
    <fill>
      <patternFill patternType="solid">
        <fgColor rgb="FFC0BDB0"/>
        <bgColor rgb="FFD6D4CB"/>
      </patternFill>
    </fill>
    <fill>
      <patternFill patternType="solid">
        <fgColor rgb="FFABCDFF"/>
        <bgColor indexed="64"/>
      </patternFill>
    </fill>
    <fill>
      <patternFill patternType="solid">
        <fgColor theme="1" tint="0.14996795556505021"/>
        <bgColor rgb="FF33CC33"/>
      </patternFill>
    </fill>
    <fill>
      <patternFill patternType="solid">
        <fgColor theme="1" tint="0.14996795556505021"/>
        <bgColor rgb="FF9900CC"/>
      </patternFill>
    </fill>
    <fill>
      <patternFill patternType="solid">
        <fgColor theme="1" tint="0.14996795556505021"/>
        <bgColor rgb="FFFF3300"/>
      </patternFill>
    </fill>
    <fill>
      <patternFill patternType="solid">
        <fgColor theme="1" tint="0.14996795556505021"/>
        <bgColor rgb="FF9999FF"/>
      </patternFill>
    </fill>
    <fill>
      <patternFill patternType="solid">
        <fgColor theme="1" tint="0.14996795556505021"/>
        <bgColor rgb="FF0000FF"/>
      </patternFill>
    </fill>
    <fill>
      <patternFill patternType="solid">
        <fgColor theme="1" tint="0.14996795556505021"/>
        <bgColor rgb="FF92D050"/>
      </patternFill>
    </fill>
    <fill>
      <patternFill patternType="solid">
        <fgColor theme="1" tint="0.14996795556505021"/>
        <bgColor rgb="FFA6A6A6"/>
      </patternFill>
    </fill>
    <fill>
      <patternFill patternType="solid">
        <fgColor theme="1" tint="0.14996795556505021"/>
        <bgColor rgb="FFFFCC00"/>
      </patternFill>
    </fill>
    <fill>
      <patternFill patternType="solid">
        <fgColor theme="1" tint="0.14996795556505021"/>
        <bgColor rgb="FFCC9900"/>
      </patternFill>
    </fill>
    <fill>
      <patternFill patternType="solid">
        <fgColor theme="1" tint="0.14996795556505021"/>
        <bgColor rgb="FFFF99CC"/>
      </patternFill>
    </fill>
    <fill>
      <patternFill patternType="solid">
        <fgColor theme="1" tint="0.14996795556505021"/>
        <bgColor rgb="FF7C4B23"/>
      </patternFill>
    </fill>
    <fill>
      <patternFill patternType="solid">
        <fgColor theme="1" tint="0.14996795556505021"/>
        <bgColor rgb="FFFF3399"/>
      </patternFill>
    </fill>
    <fill>
      <patternFill patternType="solid">
        <fgColor theme="1" tint="0.14996795556505021"/>
        <bgColor rgb="FF777671"/>
      </patternFill>
    </fill>
    <fill>
      <patternFill patternType="solid">
        <fgColor theme="1" tint="0.14996795556505021"/>
        <bgColor rgb="FFBFBFBF"/>
      </patternFill>
    </fill>
    <fill>
      <patternFill patternType="solid">
        <fgColor theme="1" tint="0.14996795556505021"/>
        <bgColor rgb="FF93CDDD"/>
      </patternFill>
    </fill>
    <fill>
      <patternFill patternType="solid">
        <fgColor theme="1" tint="0.14996795556505021"/>
        <bgColor rgb="FF333399"/>
      </patternFill>
    </fill>
    <fill>
      <patternFill patternType="solid">
        <fgColor theme="1" tint="0.14996795556505021"/>
        <bgColor rgb="FF7030A0"/>
      </patternFill>
    </fill>
    <fill>
      <patternFill patternType="solid">
        <fgColor theme="1" tint="0.14996795556505021"/>
        <bgColor rgb="FF404040"/>
      </patternFill>
    </fill>
    <fill>
      <patternFill patternType="solid">
        <fgColor theme="1" tint="0.14996795556505021"/>
        <bgColor rgb="FF808080"/>
      </patternFill>
    </fill>
  </fills>
  <borders count="46">
    <border>
      <left/>
      <right/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medium">
        <color indexed="64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1" tint="0.24994659260841701"/>
      </bottom>
      <diagonal/>
    </border>
    <border>
      <left/>
      <right style="medium">
        <color indexed="64"/>
      </right>
      <top/>
      <bottom style="thin">
        <color theme="1" tint="0.24994659260841701"/>
      </bottom>
      <diagonal/>
    </border>
    <border>
      <left/>
      <right style="medium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24994659260841701"/>
      </top>
      <bottom style="medium">
        <color indexed="64"/>
      </bottom>
      <diagonal/>
    </border>
    <border>
      <left/>
      <right/>
      <top style="thin">
        <color theme="1" tint="0.24994659260841701"/>
      </top>
      <bottom style="medium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indexed="64"/>
      </bottom>
      <diagonal/>
    </border>
    <border>
      <left style="medium">
        <color indexed="64"/>
      </left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theme="1" tint="0.24994659260841701"/>
      </left>
      <right style="medium">
        <color indexed="64"/>
      </right>
      <top style="medium">
        <color indexed="64"/>
      </top>
      <bottom style="thin">
        <color theme="1" tint="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164" fontId="4" fillId="16" borderId="20" xfId="0" applyNumberFormat="1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 wrapText="1"/>
    </xf>
    <xf numFmtId="0" fontId="3" fillId="16" borderId="21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 wrapText="1"/>
    </xf>
    <xf numFmtId="0" fontId="5" fillId="16" borderId="0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vertical="center" wrapText="1"/>
    </xf>
    <xf numFmtId="0" fontId="9" fillId="15" borderId="0" xfId="0" applyFont="1" applyFill="1" applyBorder="1"/>
    <xf numFmtId="9" fontId="3" fillId="17" borderId="0" xfId="1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/>
    </xf>
    <xf numFmtId="164" fontId="4" fillId="16" borderId="24" xfId="0" applyNumberFormat="1" applyFont="1" applyFill="1" applyBorder="1" applyAlignment="1">
      <alignment horizontal="center" vertical="center"/>
    </xf>
    <xf numFmtId="164" fontId="4" fillId="16" borderId="11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4" fillId="16" borderId="25" xfId="0" applyNumberFormat="1" applyFont="1" applyFill="1" applyBorder="1" applyAlignment="1">
      <alignment horizontal="center" vertical="center"/>
    </xf>
    <xf numFmtId="0" fontId="8" fillId="20" borderId="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 wrapText="1"/>
    </xf>
    <xf numFmtId="164" fontId="4" fillId="16" borderId="27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 wrapText="1"/>
    </xf>
    <xf numFmtId="0" fontId="7" fillId="10" borderId="29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 wrapText="1"/>
    </xf>
    <xf numFmtId="0" fontId="7" fillId="13" borderId="29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14" borderId="32" xfId="0" applyFont="1" applyFill="1" applyBorder="1" applyAlignment="1">
      <alignment horizontal="center" vertical="center"/>
    </xf>
    <xf numFmtId="0" fontId="11" fillId="14" borderId="33" xfId="0" applyFont="1" applyFill="1" applyBorder="1" applyAlignment="1">
      <alignment horizontal="center" vertical="center"/>
    </xf>
    <xf numFmtId="0" fontId="11" fillId="14" borderId="34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9" fontId="3" fillId="17" borderId="13" xfId="1" applyFont="1" applyFill="1" applyBorder="1" applyAlignment="1">
      <alignment horizontal="center" vertical="center" wrapText="1"/>
    </xf>
    <xf numFmtId="0" fontId="11" fillId="14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14" fillId="14" borderId="37" xfId="0" applyFont="1" applyFill="1" applyBorder="1" applyAlignment="1">
      <alignment horizontal="center" vertical="center" wrapText="1"/>
    </xf>
    <xf numFmtId="164" fontId="4" fillId="16" borderId="38" xfId="0" applyNumberFormat="1" applyFont="1" applyFill="1" applyBorder="1" applyAlignment="1">
      <alignment horizontal="center" vertical="center"/>
    </xf>
    <xf numFmtId="0" fontId="11" fillId="14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0" fontId="7" fillId="12" borderId="40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7" fillId="22" borderId="28" xfId="0" applyFont="1" applyFill="1" applyBorder="1" applyAlignment="1">
      <alignment horizontal="center" vertical="center"/>
    </xf>
    <xf numFmtId="0" fontId="7" fillId="22" borderId="29" xfId="0" applyFont="1" applyFill="1" applyBorder="1" applyAlignment="1">
      <alignment horizontal="center" vertical="center"/>
    </xf>
    <xf numFmtId="0" fontId="7" fillId="22" borderId="40" xfId="0" applyFont="1" applyFill="1" applyBorder="1" applyAlignment="1">
      <alignment horizontal="center" vertical="center"/>
    </xf>
    <xf numFmtId="0" fontId="7" fillId="23" borderId="29" xfId="0" applyFont="1" applyFill="1" applyBorder="1" applyAlignment="1">
      <alignment horizontal="center" vertical="center"/>
    </xf>
    <xf numFmtId="0" fontId="7" fillId="23" borderId="28" xfId="0" applyFont="1" applyFill="1" applyBorder="1" applyAlignment="1">
      <alignment horizontal="center" vertical="center"/>
    </xf>
    <xf numFmtId="0" fontId="7" fillId="13" borderId="40" xfId="0" applyFont="1" applyFill="1" applyBorder="1" applyAlignment="1">
      <alignment horizontal="center" vertical="center"/>
    </xf>
    <xf numFmtId="0" fontId="7" fillId="23" borderId="4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5" borderId="17" xfId="0" applyFont="1" applyFill="1" applyBorder="1" applyAlignment="1">
      <alignment horizontal="center" vertical="center"/>
    </xf>
    <xf numFmtId="0" fontId="6" fillId="24" borderId="12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6" borderId="12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/>
    </xf>
    <xf numFmtId="0" fontId="6" fillId="28" borderId="12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0" fontId="6" fillId="30" borderId="12" xfId="0" applyFont="1" applyFill="1" applyBorder="1" applyAlignment="1">
      <alignment horizontal="center" vertical="center"/>
    </xf>
    <xf numFmtId="0" fontId="6" fillId="25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2" borderId="12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4" borderId="1" xfId="0" applyFont="1" applyFill="1" applyBorder="1" applyAlignment="1">
      <alignment horizontal="center" vertical="center"/>
    </xf>
    <xf numFmtId="0" fontId="6" fillId="35" borderId="12" xfId="0" applyFont="1" applyFill="1" applyBorder="1" applyAlignment="1">
      <alignment horizontal="center" vertical="center"/>
    </xf>
    <xf numFmtId="0" fontId="6" fillId="36" borderId="12" xfId="0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38" borderId="12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6" fillId="40" borderId="12" xfId="0" applyFont="1" applyFill="1" applyBorder="1" applyAlignment="1">
      <alignment horizontal="center" vertical="center"/>
    </xf>
    <xf numFmtId="0" fontId="6" fillId="35" borderId="44" xfId="0" applyFont="1" applyFill="1" applyBorder="1" applyAlignment="1">
      <alignment horizontal="center" vertical="center"/>
    </xf>
    <xf numFmtId="0" fontId="12" fillId="21" borderId="43" xfId="0" applyFont="1" applyFill="1" applyBorder="1" applyAlignment="1">
      <alignment horizontal="center" vertical="center" wrapText="1"/>
    </xf>
    <xf numFmtId="0" fontId="12" fillId="21" borderId="17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/>
    </xf>
    <xf numFmtId="0" fontId="6" fillId="41" borderId="12" xfId="0" applyFont="1" applyFill="1" applyBorder="1" applyAlignment="1">
      <alignment horizontal="center" vertical="center"/>
    </xf>
    <xf numFmtId="0" fontId="6" fillId="37" borderId="12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0" fontId="6" fillId="35" borderId="18" xfId="0" applyFont="1" applyFill="1" applyBorder="1" applyAlignment="1">
      <alignment horizontal="center" vertical="center"/>
    </xf>
    <xf numFmtId="0" fontId="6" fillId="26" borderId="17" xfId="0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0" fontId="6" fillId="29" borderId="44" xfId="0" applyFont="1" applyFill="1" applyBorder="1" applyAlignment="1">
      <alignment horizontal="center" vertical="center"/>
    </xf>
    <xf numFmtId="0" fontId="6" fillId="37" borderId="43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0" fontId="6" fillId="42" borderId="12" xfId="0" applyFont="1" applyFill="1" applyBorder="1" applyAlignment="1">
      <alignment horizontal="center" vertical="center"/>
    </xf>
    <xf numFmtId="0" fontId="6" fillId="42" borderId="44" xfId="0" applyFont="1" applyFill="1" applyBorder="1" applyAlignment="1">
      <alignment horizontal="center" vertical="center"/>
    </xf>
    <xf numFmtId="0" fontId="6" fillId="33" borderId="43" xfId="0" applyFont="1" applyFill="1" applyBorder="1" applyAlignment="1">
      <alignment horizontal="center" vertical="center"/>
    </xf>
    <xf numFmtId="0" fontId="6" fillId="42" borderId="18" xfId="0" applyFont="1" applyFill="1" applyBorder="1" applyAlignment="1">
      <alignment horizontal="center" vertical="center"/>
    </xf>
    <xf numFmtId="0" fontId="6" fillId="33" borderId="17" xfId="0" applyFont="1" applyFill="1" applyBorder="1" applyAlignment="1">
      <alignment horizontal="center" vertical="center"/>
    </xf>
    <xf numFmtId="0" fontId="9" fillId="19" borderId="0" xfId="0" applyFont="1" applyFill="1" applyBorder="1"/>
    <xf numFmtId="0" fontId="10" fillId="17" borderId="0" xfId="0" applyFont="1" applyFill="1" applyBorder="1"/>
    <xf numFmtId="0" fontId="5" fillId="16" borderId="23" xfId="0" applyFont="1" applyFill="1" applyBorder="1" applyAlignment="1">
      <alignment horizontal="center" vertical="center"/>
    </xf>
    <xf numFmtId="49" fontId="0" fillId="0" borderId="0" xfId="0" quotePrefix="1" applyNumberFormat="1"/>
    <xf numFmtId="0" fontId="3" fillId="17" borderId="4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9" fontId="13" fillId="18" borderId="4" xfId="1" applyFont="1" applyFill="1" applyBorder="1" applyAlignment="1">
      <alignment horizontal="center" vertical="center" wrapText="1"/>
    </xf>
    <xf numFmtId="9" fontId="13" fillId="18" borderId="5" xfId="1" applyFont="1" applyFill="1" applyBorder="1" applyAlignment="1">
      <alignment horizontal="center" vertical="center" wrapText="1"/>
    </xf>
    <xf numFmtId="9" fontId="13" fillId="18" borderId="13" xfId="1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/>
    </xf>
    <xf numFmtId="9" fontId="3" fillId="17" borderId="4" xfId="1" applyFont="1" applyFill="1" applyBorder="1" applyAlignment="1">
      <alignment horizontal="center" vertical="center" wrapText="1"/>
    </xf>
    <xf numFmtId="9" fontId="3" fillId="17" borderId="5" xfId="1" applyFont="1" applyFill="1" applyBorder="1" applyAlignment="1">
      <alignment horizontal="center" vertical="center" wrapText="1"/>
    </xf>
    <xf numFmtId="9" fontId="3" fillId="17" borderId="13" xfId="1" applyFont="1" applyFill="1" applyBorder="1" applyAlignment="1">
      <alignment horizontal="center" vertical="center" wrapText="1"/>
    </xf>
    <xf numFmtId="0" fontId="8" fillId="15" borderId="22" xfId="0" applyFont="1" applyFill="1" applyBorder="1" applyAlignment="1">
      <alignment horizontal="center" vertical="center" wrapText="1"/>
    </xf>
    <xf numFmtId="9" fontId="3" fillId="17" borderId="23" xfId="1" applyFont="1" applyFill="1" applyBorder="1" applyAlignment="1">
      <alignment horizontal="center" vertical="center" wrapText="1"/>
    </xf>
    <xf numFmtId="0" fontId="0" fillId="0" borderId="0" xfId="0" quotePrefix="1"/>
  </cellXfs>
  <cellStyles count="2">
    <cellStyle name="Normal" xfId="0" builtinId="0"/>
    <cellStyle name="Percent" xfId="1" builtinId="5"/>
  </cellStyles>
  <dxfs count="93"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strike/>
        <color theme="0" tint="-0.24994659260841701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E3470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2E100"/>
        </patternFill>
      </fill>
    </dxf>
    <dxf>
      <font>
        <color theme="0"/>
      </font>
      <fill>
        <patternFill>
          <bgColor rgb="FFDAC670"/>
        </patternFill>
      </fill>
    </dxf>
    <dxf>
      <font>
        <color theme="0"/>
      </font>
      <fill>
        <patternFill>
          <bgColor rgb="FFFD0185"/>
        </patternFill>
      </fill>
    </dxf>
    <dxf>
      <font>
        <color theme="0"/>
      </font>
      <fill>
        <patternFill>
          <bgColor rgb="FF968752"/>
        </patternFill>
      </fill>
    </dxf>
    <dxf>
      <font>
        <color theme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939C42"/>
        </patternFill>
      </fill>
    </dxf>
    <dxf>
      <font>
        <color theme="0"/>
      </font>
      <fill>
        <patternFill>
          <bgColor rgb="FF3F2EA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3E3B22"/>
        </patternFill>
      </fill>
    </dxf>
    <dxf>
      <font>
        <color theme="0"/>
      </font>
      <fill>
        <patternFill>
          <bgColor rgb="FFD5D8E7"/>
        </patternFill>
      </fill>
    </dxf>
    <dxf>
      <font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E3470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2E100"/>
        </patternFill>
      </fill>
    </dxf>
    <dxf>
      <font>
        <color theme="0"/>
      </font>
      <fill>
        <patternFill>
          <bgColor rgb="FFDAC670"/>
        </patternFill>
      </fill>
    </dxf>
    <dxf>
      <font>
        <color theme="0"/>
      </font>
      <fill>
        <patternFill>
          <bgColor rgb="FFFD0185"/>
        </patternFill>
      </fill>
    </dxf>
    <dxf>
      <font>
        <color theme="0"/>
      </font>
      <fill>
        <patternFill>
          <bgColor rgb="FF968752"/>
        </patternFill>
      </fill>
    </dxf>
    <dxf>
      <font>
        <color theme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939C42"/>
        </patternFill>
      </fill>
    </dxf>
    <dxf>
      <font>
        <color theme="0"/>
      </font>
      <fill>
        <patternFill>
          <bgColor rgb="FF3F2EA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3E3B22"/>
        </patternFill>
      </fill>
    </dxf>
    <dxf>
      <font>
        <color theme="0"/>
      </font>
      <fill>
        <patternFill>
          <bgColor rgb="FFD5D8E7"/>
        </patternFill>
      </fill>
    </dxf>
    <dxf>
      <font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 val="0"/>
        <i val="0"/>
        <strike/>
        <color theme="1" tint="4.9989318521683403E-2"/>
      </font>
      <fill>
        <patternFill>
          <bgColor theme="1" tint="0.14996795556505021"/>
        </patternFill>
      </fill>
    </dxf>
    <dxf>
      <font>
        <b val="0"/>
        <i val="0"/>
        <strike/>
        <color theme="1" tint="4.9989318521683403E-2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E3470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2E100"/>
        </patternFill>
      </fill>
    </dxf>
    <dxf>
      <font>
        <color theme="0"/>
      </font>
      <fill>
        <patternFill>
          <bgColor rgb="FFDAC670"/>
        </patternFill>
      </fill>
    </dxf>
    <dxf>
      <font>
        <color theme="0"/>
      </font>
      <fill>
        <patternFill>
          <bgColor rgb="FFFD0185"/>
        </patternFill>
      </fill>
    </dxf>
    <dxf>
      <font>
        <color theme="0"/>
      </font>
      <fill>
        <patternFill>
          <bgColor rgb="FF968752"/>
        </patternFill>
      </fill>
    </dxf>
    <dxf>
      <font>
        <color theme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939C42"/>
        </patternFill>
      </fill>
    </dxf>
    <dxf>
      <font>
        <color theme="0"/>
      </font>
      <fill>
        <patternFill>
          <bgColor rgb="FF3F2EA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3E3B22"/>
        </patternFill>
      </fill>
    </dxf>
    <dxf>
      <font>
        <color theme="0"/>
      </font>
      <fill>
        <patternFill>
          <bgColor rgb="FFD5D8E7"/>
        </patternFill>
      </fill>
    </dxf>
    <dxf>
      <font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  <strike/>
        <color theme="0" tint="-0.24994659260841701"/>
      </font>
      <fill>
        <patternFill>
          <bgColor theme="1" tint="0.24994659260841701"/>
        </patternFill>
      </fill>
    </dxf>
    <dxf>
      <font>
        <b val="0"/>
        <i val="0"/>
        <strike/>
        <color theme="1"/>
      </font>
      <fill>
        <patternFill>
          <bgColor theme="1" tint="0.14996795556505021"/>
        </patternFill>
      </fill>
    </dxf>
    <dxf>
      <font>
        <b val="0"/>
        <i val="0"/>
        <strike/>
        <color theme="1" tint="4.9989318521683403E-2"/>
      </font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ABCDFF"/>
      <color rgb="FFC0BDB0"/>
      <color rgb="FFFFD1AB"/>
      <color rgb="FFF9B883"/>
      <color rgb="FF2D2D2D"/>
      <color rgb="FF2D2DFF"/>
      <color rgb="FF1E1E1E"/>
      <color rgb="FF191919"/>
      <color rgb="FF262626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0</xdr:row>
      <xdr:rowOff>114300</xdr:rowOff>
    </xdr:from>
    <xdr:to>
      <xdr:col>10</xdr:col>
      <xdr:colOff>161925</xdr:colOff>
      <xdr:row>0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114300"/>
          <a:ext cx="22860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806"/>
  <sheetViews>
    <sheetView showRowColHeaders="0" zoomScaleNormal="100" workbookViewId="0">
      <pane ySplit="4" topLeftCell="A797" activePane="bottomLeft" state="frozen"/>
      <selection pane="bottomLeft" activeCell="A4" sqref="A4:N806"/>
    </sheetView>
  </sheetViews>
  <sheetFormatPr defaultColWidth="9.109375" defaultRowHeight="35.1" customHeight="1" x14ac:dyDescent="0.25"/>
  <cols>
    <col min="1" max="1" width="7.109375" style="8" customWidth="1"/>
    <col min="2" max="4" width="7.109375" style="7" customWidth="1"/>
    <col min="5" max="5" width="13.109375" style="8" bestFit="1" customWidth="1"/>
    <col min="6" max="11" width="5.33203125" style="8" customWidth="1"/>
    <col min="12" max="12" width="5.6640625" style="8" customWidth="1"/>
    <col min="13" max="14" width="7.6640625" style="8" customWidth="1"/>
    <col min="15" max="15" width="30.6640625" style="8" customWidth="1"/>
    <col min="16" max="16384" width="9.109375" style="7"/>
  </cols>
  <sheetData>
    <row r="1" spans="1:16" s="33" customFormat="1" ht="35.1" customHeight="1" thickBot="1" x14ac:dyDescent="0.3">
      <c r="A1" s="150" t="str">
        <f>"The Living Dex - V4.0          " &amp; IF( (ROWS(B5:B805)-COUNTIF(B5:B805,"N/A"))-COUNTIF(B5:B805,"Y")&lt;1, "DEX COMPLETE!","Left To Go: " &amp; (ROWS(B5:B805)-COUNTIF(B5:B805,"N/A")) - COUNTIF(B5:B805,"Y"))</f>
        <v>The Living Dex - V4.0          Left To Go: 800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6" s="144" customFormat="1" ht="8.1" customHeight="1" thickBot="1" x14ac:dyDescent="0.3">
      <c r="A2" s="155">
        <f>COUNTIF(B5:B805, "Y") / (ROWS(B5:B805)-COUNTIF(B5:B805,"N/A"))</f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7"/>
    </row>
    <row r="3" spans="1:16" s="145" customFormat="1" ht="35.1" customHeight="1" thickBot="1" x14ac:dyDescent="0.3">
      <c r="A3" s="153" t="str">
        <f>"Total In Box: " &amp; TEXT(COUNTIF(B5:B805,"Y"),"000")</f>
        <v>Total In Box: 000</v>
      </c>
      <c r="B3" s="154"/>
      <c r="C3" s="154"/>
      <c r="D3" s="154" t="str">
        <f>"Total In Box %: " &amp; TEXT(COUNTIF(B5:B805, "Y") / (ROWS(B5:B805)-COUNTIF(B5:B805,"N/A")), "0.00%")</f>
        <v>Total In Box %: 0.00%</v>
      </c>
      <c r="E3" s="154"/>
      <c r="F3" s="154"/>
      <c r="G3" s="158"/>
      <c r="H3" s="159" t="str">
        <f>"Total Shiny: " &amp; TEXT(COUNTIF(D5:D805,"Y"),"000")</f>
        <v>Total Shiny: 000</v>
      </c>
      <c r="I3" s="160"/>
      <c r="J3" s="160"/>
      <c r="K3" s="161"/>
      <c r="L3" s="148" t="str">
        <f>"Total OT: " &amp; TEXT(COUNTIF(C5:C805,"Y"),"000")</f>
        <v>Total OT: 000</v>
      </c>
      <c r="M3" s="149"/>
      <c r="N3" s="149"/>
      <c r="O3" s="58" t="str">
        <f>"Total OT %: "&amp; TEXT(COUNTIF(C5:C805, "Y") / (ROWS(C5:C805)-COUNTIF(C5:C805,"N/A")), "0.00%")</f>
        <v>Total OT %: 0.00%</v>
      </c>
    </row>
    <row r="4" spans="1:16" s="146" customFormat="1" ht="35.1" customHeight="1" thickBot="1" x14ac:dyDescent="0.35">
      <c r="A4" s="13" t="s">
        <v>850</v>
      </c>
      <c r="B4" s="52" t="s">
        <v>835</v>
      </c>
      <c r="C4" s="52" t="s">
        <v>836</v>
      </c>
      <c r="D4" s="52" t="s">
        <v>901</v>
      </c>
      <c r="E4" s="14" t="s">
        <v>837</v>
      </c>
      <c r="F4" s="14" t="s">
        <v>838</v>
      </c>
      <c r="G4" s="14" t="s">
        <v>839</v>
      </c>
      <c r="H4" s="14" t="s">
        <v>840</v>
      </c>
      <c r="I4" s="14" t="s">
        <v>841</v>
      </c>
      <c r="J4" s="14" t="s">
        <v>842</v>
      </c>
      <c r="K4" s="14" t="s">
        <v>843</v>
      </c>
      <c r="L4" s="14" t="s">
        <v>844</v>
      </c>
      <c r="M4" s="14" t="s">
        <v>845</v>
      </c>
      <c r="N4" s="14" t="s">
        <v>846</v>
      </c>
      <c r="O4" s="15" t="s">
        <v>851</v>
      </c>
    </row>
    <row r="5" spans="1:16" ht="35.1" customHeight="1" x14ac:dyDescent="0.25">
      <c r="A5" s="42">
        <v>1</v>
      </c>
      <c r="B5" s="54" t="s">
        <v>0</v>
      </c>
      <c r="C5" s="55" t="s">
        <v>0</v>
      </c>
      <c r="D5" s="53" t="s">
        <v>0</v>
      </c>
      <c r="E5" s="43" t="s">
        <v>1</v>
      </c>
      <c r="F5" s="17">
        <v>45</v>
      </c>
      <c r="G5" s="18">
        <v>49</v>
      </c>
      <c r="H5" s="19">
        <v>49</v>
      </c>
      <c r="I5" s="20">
        <v>65</v>
      </c>
      <c r="J5" s="21">
        <v>65</v>
      </c>
      <c r="K5" s="22">
        <v>45</v>
      </c>
      <c r="L5" s="23">
        <f t="shared" ref="L5" si="0">SUM(F5:K5)</f>
        <v>318</v>
      </c>
      <c r="M5" s="89" t="s">
        <v>2</v>
      </c>
      <c r="N5" s="90" t="s">
        <v>3</v>
      </c>
      <c r="O5" s="41" t="s">
        <v>852</v>
      </c>
      <c r="P5" s="57"/>
    </row>
    <row r="6" spans="1:16" ht="35.1" customHeight="1" x14ac:dyDescent="0.25">
      <c r="A6" s="42">
        <v>2</v>
      </c>
      <c r="B6" s="9" t="s">
        <v>0</v>
      </c>
      <c r="C6" s="53" t="s">
        <v>0</v>
      </c>
      <c r="D6" s="53" t="s">
        <v>0</v>
      </c>
      <c r="E6" s="44" t="s">
        <v>4</v>
      </c>
      <c r="F6" s="11">
        <v>60</v>
      </c>
      <c r="G6" s="1">
        <v>62</v>
      </c>
      <c r="H6" s="2">
        <v>63</v>
      </c>
      <c r="I6" s="3">
        <v>80</v>
      </c>
      <c r="J6" s="4">
        <v>80</v>
      </c>
      <c r="K6" s="5">
        <v>60</v>
      </c>
      <c r="L6" s="10">
        <f t="shared" ref="L6:L69" si="1">SUM(F6:K6)</f>
        <v>405</v>
      </c>
      <c r="M6" s="91" t="s">
        <v>2</v>
      </c>
      <c r="N6" s="92" t="s">
        <v>3</v>
      </c>
      <c r="O6" s="25" t="s">
        <v>5</v>
      </c>
      <c r="P6" s="57"/>
    </row>
    <row r="7" spans="1:16" ht="35.1" customHeight="1" x14ac:dyDescent="0.25">
      <c r="A7" s="42">
        <v>3</v>
      </c>
      <c r="B7" s="9" t="s">
        <v>0</v>
      </c>
      <c r="C7" s="53" t="s">
        <v>0</v>
      </c>
      <c r="D7" s="53" t="s">
        <v>0</v>
      </c>
      <c r="E7" s="44" t="s">
        <v>6</v>
      </c>
      <c r="F7" s="11">
        <v>80</v>
      </c>
      <c r="G7" s="1">
        <v>82</v>
      </c>
      <c r="H7" s="2">
        <v>83</v>
      </c>
      <c r="I7" s="3">
        <v>100</v>
      </c>
      <c r="J7" s="4">
        <v>100</v>
      </c>
      <c r="K7" s="5">
        <v>80</v>
      </c>
      <c r="L7" s="10">
        <f t="shared" si="1"/>
        <v>525</v>
      </c>
      <c r="M7" s="91" t="s">
        <v>2</v>
      </c>
      <c r="N7" s="92" t="s">
        <v>3</v>
      </c>
      <c r="O7" s="25" t="s">
        <v>7</v>
      </c>
      <c r="P7" s="57"/>
    </row>
    <row r="8" spans="1:16" ht="35.1" customHeight="1" x14ac:dyDescent="0.25">
      <c r="A8" s="42">
        <v>4</v>
      </c>
      <c r="B8" s="9" t="s">
        <v>0</v>
      </c>
      <c r="C8" s="53" t="s">
        <v>0</v>
      </c>
      <c r="D8" s="53" t="s">
        <v>0</v>
      </c>
      <c r="E8" s="44" t="s">
        <v>8</v>
      </c>
      <c r="F8" s="11">
        <v>39</v>
      </c>
      <c r="G8" s="1">
        <v>52</v>
      </c>
      <c r="H8" s="2">
        <v>43</v>
      </c>
      <c r="I8" s="3">
        <v>60</v>
      </c>
      <c r="J8" s="4">
        <v>50</v>
      </c>
      <c r="K8" s="5">
        <v>65</v>
      </c>
      <c r="L8" s="10">
        <f t="shared" si="1"/>
        <v>309</v>
      </c>
      <c r="M8" s="93" t="s">
        <v>9</v>
      </c>
      <c r="N8" s="94"/>
      <c r="O8" s="25" t="s">
        <v>852</v>
      </c>
      <c r="P8" s="57"/>
    </row>
    <row r="9" spans="1:16" ht="35.1" customHeight="1" x14ac:dyDescent="0.25">
      <c r="A9" s="42">
        <v>5</v>
      </c>
      <c r="B9" s="9" t="s">
        <v>0</v>
      </c>
      <c r="C9" s="53" t="s">
        <v>0</v>
      </c>
      <c r="D9" s="53" t="s">
        <v>0</v>
      </c>
      <c r="E9" s="44" t="s">
        <v>10</v>
      </c>
      <c r="F9" s="11">
        <v>58</v>
      </c>
      <c r="G9" s="1">
        <v>64</v>
      </c>
      <c r="H9" s="2">
        <v>58</v>
      </c>
      <c r="I9" s="3">
        <v>80</v>
      </c>
      <c r="J9" s="4">
        <v>65</v>
      </c>
      <c r="K9" s="5">
        <v>80</v>
      </c>
      <c r="L9" s="10">
        <f t="shared" si="1"/>
        <v>405</v>
      </c>
      <c r="M9" s="93" t="s">
        <v>9</v>
      </c>
      <c r="N9" s="94"/>
      <c r="O9" s="25" t="s">
        <v>5</v>
      </c>
      <c r="P9" s="57"/>
    </row>
    <row r="10" spans="1:16" ht="35.1" customHeight="1" x14ac:dyDescent="0.25">
      <c r="A10" s="42">
        <v>6</v>
      </c>
      <c r="B10" s="9" t="s">
        <v>0</v>
      </c>
      <c r="C10" s="53" t="s">
        <v>0</v>
      </c>
      <c r="D10" s="53" t="s">
        <v>0</v>
      </c>
      <c r="E10" s="44" t="s">
        <v>11</v>
      </c>
      <c r="F10" s="11">
        <v>78</v>
      </c>
      <c r="G10" s="1">
        <v>84</v>
      </c>
      <c r="H10" s="2">
        <v>78</v>
      </c>
      <c r="I10" s="3">
        <v>109</v>
      </c>
      <c r="J10" s="4">
        <v>85</v>
      </c>
      <c r="K10" s="5">
        <v>100</v>
      </c>
      <c r="L10" s="10">
        <f t="shared" si="1"/>
        <v>534</v>
      </c>
      <c r="M10" s="93" t="s">
        <v>9</v>
      </c>
      <c r="N10" s="95" t="s">
        <v>12</v>
      </c>
      <c r="O10" s="25" t="s">
        <v>13</v>
      </c>
      <c r="P10" s="57"/>
    </row>
    <row r="11" spans="1:16" ht="35.1" customHeight="1" x14ac:dyDescent="0.25">
      <c r="A11" s="42">
        <v>7</v>
      </c>
      <c r="B11" s="9" t="s">
        <v>0</v>
      </c>
      <c r="C11" s="53" t="s">
        <v>0</v>
      </c>
      <c r="D11" s="53" t="s">
        <v>0</v>
      </c>
      <c r="E11" s="44" t="s">
        <v>14</v>
      </c>
      <c r="F11" s="11">
        <v>44</v>
      </c>
      <c r="G11" s="1">
        <v>48</v>
      </c>
      <c r="H11" s="2">
        <v>65</v>
      </c>
      <c r="I11" s="3">
        <v>60</v>
      </c>
      <c r="J11" s="4">
        <v>54</v>
      </c>
      <c r="K11" s="5">
        <v>43</v>
      </c>
      <c r="L11" s="10">
        <f t="shared" si="1"/>
        <v>314</v>
      </c>
      <c r="M11" s="96" t="s">
        <v>15</v>
      </c>
      <c r="N11" s="94"/>
      <c r="O11" s="25" t="s">
        <v>852</v>
      </c>
      <c r="P11" s="57"/>
    </row>
    <row r="12" spans="1:16" ht="35.1" customHeight="1" x14ac:dyDescent="0.25">
      <c r="A12" s="42">
        <v>8</v>
      </c>
      <c r="B12" s="9" t="s">
        <v>0</v>
      </c>
      <c r="C12" s="53" t="s">
        <v>0</v>
      </c>
      <c r="D12" s="53" t="s">
        <v>0</v>
      </c>
      <c r="E12" s="44" t="s">
        <v>16</v>
      </c>
      <c r="F12" s="11">
        <v>59</v>
      </c>
      <c r="G12" s="1">
        <v>63</v>
      </c>
      <c r="H12" s="2">
        <v>80</v>
      </c>
      <c r="I12" s="3">
        <v>65</v>
      </c>
      <c r="J12" s="4">
        <v>80</v>
      </c>
      <c r="K12" s="5">
        <v>58</v>
      </c>
      <c r="L12" s="10">
        <f t="shared" si="1"/>
        <v>405</v>
      </c>
      <c r="M12" s="96" t="s">
        <v>15</v>
      </c>
      <c r="N12" s="94"/>
      <c r="O12" s="25" t="s">
        <v>5</v>
      </c>
      <c r="P12" s="57"/>
    </row>
    <row r="13" spans="1:16" ht="35.1" customHeight="1" x14ac:dyDescent="0.25">
      <c r="A13" s="42">
        <v>9</v>
      </c>
      <c r="B13" s="9" t="s">
        <v>0</v>
      </c>
      <c r="C13" s="53" t="s">
        <v>0</v>
      </c>
      <c r="D13" s="53" t="s">
        <v>0</v>
      </c>
      <c r="E13" s="44" t="s">
        <v>17</v>
      </c>
      <c r="F13" s="11">
        <v>79</v>
      </c>
      <c r="G13" s="1">
        <v>83</v>
      </c>
      <c r="H13" s="2">
        <v>100</v>
      </c>
      <c r="I13" s="3">
        <v>85</v>
      </c>
      <c r="J13" s="4">
        <v>105</v>
      </c>
      <c r="K13" s="5">
        <v>78</v>
      </c>
      <c r="L13" s="10">
        <f t="shared" si="1"/>
        <v>530</v>
      </c>
      <c r="M13" s="96" t="s">
        <v>15</v>
      </c>
      <c r="N13" s="94"/>
      <c r="O13" s="25" t="s">
        <v>13</v>
      </c>
      <c r="P13" s="57"/>
    </row>
    <row r="14" spans="1:16" ht="35.1" customHeight="1" x14ac:dyDescent="0.25">
      <c r="A14" s="42">
        <v>10</v>
      </c>
      <c r="B14" s="9" t="s">
        <v>0</v>
      </c>
      <c r="C14" s="53" t="s">
        <v>0</v>
      </c>
      <c r="D14" s="53" t="s">
        <v>0</v>
      </c>
      <c r="E14" s="44" t="s">
        <v>18</v>
      </c>
      <c r="F14" s="11">
        <v>45</v>
      </c>
      <c r="G14" s="1">
        <v>30</v>
      </c>
      <c r="H14" s="2">
        <v>35</v>
      </c>
      <c r="I14" s="3">
        <v>20</v>
      </c>
      <c r="J14" s="4">
        <v>20</v>
      </c>
      <c r="K14" s="5">
        <v>45</v>
      </c>
      <c r="L14" s="10">
        <f t="shared" si="1"/>
        <v>195</v>
      </c>
      <c r="M14" s="97" t="s">
        <v>19</v>
      </c>
      <c r="N14" s="94"/>
      <c r="O14" s="25" t="s">
        <v>852</v>
      </c>
      <c r="P14" s="57"/>
    </row>
    <row r="15" spans="1:16" ht="35.1" customHeight="1" x14ac:dyDescent="0.25">
      <c r="A15" s="42">
        <v>11</v>
      </c>
      <c r="B15" s="9" t="s">
        <v>0</v>
      </c>
      <c r="C15" s="53" t="s">
        <v>0</v>
      </c>
      <c r="D15" s="53" t="s">
        <v>0</v>
      </c>
      <c r="E15" s="44" t="s">
        <v>20</v>
      </c>
      <c r="F15" s="11">
        <v>50</v>
      </c>
      <c r="G15" s="1">
        <v>20</v>
      </c>
      <c r="H15" s="2">
        <v>55</v>
      </c>
      <c r="I15" s="3">
        <v>25</v>
      </c>
      <c r="J15" s="4">
        <v>25</v>
      </c>
      <c r="K15" s="5">
        <v>30</v>
      </c>
      <c r="L15" s="10">
        <f t="shared" si="1"/>
        <v>205</v>
      </c>
      <c r="M15" s="97" t="s">
        <v>19</v>
      </c>
      <c r="N15" s="94"/>
      <c r="O15" s="25" t="s">
        <v>21</v>
      </c>
      <c r="P15" s="57"/>
    </row>
    <row r="16" spans="1:16" ht="35.1" customHeight="1" x14ac:dyDescent="0.25">
      <c r="A16" s="42">
        <v>12</v>
      </c>
      <c r="B16" s="9" t="s">
        <v>0</v>
      </c>
      <c r="C16" s="53" t="s">
        <v>0</v>
      </c>
      <c r="D16" s="53" t="s">
        <v>0</v>
      </c>
      <c r="E16" s="44" t="s">
        <v>22</v>
      </c>
      <c r="F16" s="11">
        <v>60</v>
      </c>
      <c r="G16" s="1">
        <v>45</v>
      </c>
      <c r="H16" s="2">
        <v>50</v>
      </c>
      <c r="I16" s="3">
        <v>80</v>
      </c>
      <c r="J16" s="4">
        <v>80</v>
      </c>
      <c r="K16" s="5">
        <v>70</v>
      </c>
      <c r="L16" s="10">
        <f t="shared" si="1"/>
        <v>385</v>
      </c>
      <c r="M16" s="97" t="s">
        <v>19</v>
      </c>
      <c r="N16" s="95" t="s">
        <v>12</v>
      </c>
      <c r="O16" s="25" t="s">
        <v>23</v>
      </c>
      <c r="P16" s="57"/>
    </row>
    <row r="17" spans="1:16" ht="35.1" customHeight="1" x14ac:dyDescent="0.25">
      <c r="A17" s="42">
        <v>13</v>
      </c>
      <c r="B17" s="9" t="s">
        <v>0</v>
      </c>
      <c r="C17" s="53" t="s">
        <v>0</v>
      </c>
      <c r="D17" s="53" t="s">
        <v>0</v>
      </c>
      <c r="E17" s="44" t="s">
        <v>24</v>
      </c>
      <c r="F17" s="11">
        <v>40</v>
      </c>
      <c r="G17" s="1">
        <v>35</v>
      </c>
      <c r="H17" s="2">
        <v>30</v>
      </c>
      <c r="I17" s="3">
        <v>20</v>
      </c>
      <c r="J17" s="4">
        <v>20</v>
      </c>
      <c r="K17" s="5">
        <v>50</v>
      </c>
      <c r="L17" s="10">
        <f t="shared" si="1"/>
        <v>195</v>
      </c>
      <c r="M17" s="97" t="s">
        <v>19</v>
      </c>
      <c r="N17" s="92" t="s">
        <v>3</v>
      </c>
      <c r="O17" s="25" t="s">
        <v>852</v>
      </c>
      <c r="P17" s="57"/>
    </row>
    <row r="18" spans="1:16" ht="35.1" customHeight="1" x14ac:dyDescent="0.25">
      <c r="A18" s="42">
        <v>14</v>
      </c>
      <c r="B18" s="9" t="s">
        <v>0</v>
      </c>
      <c r="C18" s="53" t="s">
        <v>0</v>
      </c>
      <c r="D18" s="53" t="s">
        <v>0</v>
      </c>
      <c r="E18" s="44" t="s">
        <v>25</v>
      </c>
      <c r="F18" s="11">
        <v>45</v>
      </c>
      <c r="G18" s="1">
        <v>25</v>
      </c>
      <c r="H18" s="2">
        <v>50</v>
      </c>
      <c r="I18" s="3">
        <v>25</v>
      </c>
      <c r="J18" s="4">
        <v>25</v>
      </c>
      <c r="K18" s="5">
        <v>35</v>
      </c>
      <c r="L18" s="10">
        <f t="shared" si="1"/>
        <v>205</v>
      </c>
      <c r="M18" s="97" t="s">
        <v>19</v>
      </c>
      <c r="N18" s="92" t="s">
        <v>3</v>
      </c>
      <c r="O18" s="25" t="s">
        <v>21</v>
      </c>
      <c r="P18" s="57"/>
    </row>
    <row r="19" spans="1:16" ht="35.1" customHeight="1" x14ac:dyDescent="0.25">
      <c r="A19" s="42">
        <v>15</v>
      </c>
      <c r="B19" s="9" t="s">
        <v>0</v>
      </c>
      <c r="C19" s="53" t="s">
        <v>0</v>
      </c>
      <c r="D19" s="53" t="s">
        <v>0</v>
      </c>
      <c r="E19" s="44" t="s">
        <v>26</v>
      </c>
      <c r="F19" s="11">
        <v>65</v>
      </c>
      <c r="G19" s="1">
        <v>80</v>
      </c>
      <c r="H19" s="2">
        <v>40</v>
      </c>
      <c r="I19" s="3">
        <v>40</v>
      </c>
      <c r="J19" s="4">
        <v>80</v>
      </c>
      <c r="K19" s="5">
        <v>75</v>
      </c>
      <c r="L19" s="10">
        <f t="shared" si="1"/>
        <v>380</v>
      </c>
      <c r="M19" s="97" t="s">
        <v>19</v>
      </c>
      <c r="N19" s="92" t="s">
        <v>3</v>
      </c>
      <c r="O19" s="25" t="s">
        <v>23</v>
      </c>
      <c r="P19" s="57"/>
    </row>
    <row r="20" spans="1:16" ht="35.1" customHeight="1" x14ac:dyDescent="0.25">
      <c r="A20" s="42">
        <v>16</v>
      </c>
      <c r="B20" s="9" t="s">
        <v>0</v>
      </c>
      <c r="C20" s="53" t="s">
        <v>0</v>
      </c>
      <c r="D20" s="53" t="s">
        <v>0</v>
      </c>
      <c r="E20" s="44" t="s">
        <v>27</v>
      </c>
      <c r="F20" s="11">
        <v>40</v>
      </c>
      <c r="G20" s="1">
        <v>45</v>
      </c>
      <c r="H20" s="2">
        <v>40</v>
      </c>
      <c r="I20" s="3">
        <v>35</v>
      </c>
      <c r="J20" s="4">
        <v>35</v>
      </c>
      <c r="K20" s="5">
        <v>56</v>
      </c>
      <c r="L20" s="10">
        <f t="shared" si="1"/>
        <v>251</v>
      </c>
      <c r="M20" s="98" t="s">
        <v>28</v>
      </c>
      <c r="N20" s="95" t="s">
        <v>12</v>
      </c>
      <c r="O20" s="25" t="s">
        <v>852</v>
      </c>
      <c r="P20" s="57"/>
    </row>
    <row r="21" spans="1:16" ht="35.1" customHeight="1" x14ac:dyDescent="0.25">
      <c r="A21" s="42">
        <v>17</v>
      </c>
      <c r="B21" s="9" t="s">
        <v>0</v>
      </c>
      <c r="C21" s="53" t="s">
        <v>0</v>
      </c>
      <c r="D21" s="53" t="s">
        <v>0</v>
      </c>
      <c r="E21" s="44" t="s">
        <v>29</v>
      </c>
      <c r="F21" s="11">
        <v>63</v>
      </c>
      <c r="G21" s="1">
        <v>60</v>
      </c>
      <c r="H21" s="2">
        <v>55</v>
      </c>
      <c r="I21" s="3">
        <v>50</v>
      </c>
      <c r="J21" s="4">
        <v>50</v>
      </c>
      <c r="K21" s="5">
        <v>71</v>
      </c>
      <c r="L21" s="10">
        <f t="shared" si="1"/>
        <v>349</v>
      </c>
      <c r="M21" s="98" t="s">
        <v>28</v>
      </c>
      <c r="N21" s="95" t="s">
        <v>12</v>
      </c>
      <c r="O21" s="25" t="s">
        <v>30</v>
      </c>
      <c r="P21" s="57"/>
    </row>
    <row r="22" spans="1:16" ht="35.1" customHeight="1" x14ac:dyDescent="0.25">
      <c r="A22" s="42">
        <v>18</v>
      </c>
      <c r="B22" s="9" t="s">
        <v>0</v>
      </c>
      <c r="C22" s="53" t="s">
        <v>0</v>
      </c>
      <c r="D22" s="53" t="s">
        <v>0</v>
      </c>
      <c r="E22" s="44" t="s">
        <v>31</v>
      </c>
      <c r="F22" s="11">
        <v>83</v>
      </c>
      <c r="G22" s="1">
        <v>80</v>
      </c>
      <c r="H22" s="2">
        <v>75</v>
      </c>
      <c r="I22" s="3">
        <v>70</v>
      </c>
      <c r="J22" s="4">
        <v>70</v>
      </c>
      <c r="K22" s="5">
        <v>91</v>
      </c>
      <c r="L22" s="10">
        <f t="shared" si="1"/>
        <v>469</v>
      </c>
      <c r="M22" s="98" t="s">
        <v>28</v>
      </c>
      <c r="N22" s="95" t="s">
        <v>12</v>
      </c>
      <c r="O22" s="25" t="s">
        <v>13</v>
      </c>
      <c r="P22" s="57"/>
    </row>
    <row r="23" spans="1:16" ht="35.1" customHeight="1" x14ac:dyDescent="0.25">
      <c r="A23" s="42">
        <v>19</v>
      </c>
      <c r="B23" s="9" t="s">
        <v>0</v>
      </c>
      <c r="C23" s="53" t="s">
        <v>0</v>
      </c>
      <c r="D23" s="53" t="s">
        <v>0</v>
      </c>
      <c r="E23" s="44" t="s">
        <v>32</v>
      </c>
      <c r="F23" s="11">
        <v>30</v>
      </c>
      <c r="G23" s="1">
        <v>56</v>
      </c>
      <c r="H23" s="2">
        <v>35</v>
      </c>
      <c r="I23" s="3">
        <v>25</v>
      </c>
      <c r="J23" s="4">
        <v>35</v>
      </c>
      <c r="K23" s="5">
        <v>72</v>
      </c>
      <c r="L23" s="10">
        <f t="shared" si="1"/>
        <v>253</v>
      </c>
      <c r="M23" s="98" t="s">
        <v>28</v>
      </c>
      <c r="N23" s="94"/>
      <c r="O23" s="25" t="s">
        <v>852</v>
      </c>
      <c r="P23" s="57"/>
    </row>
    <row r="24" spans="1:16" ht="35.1" customHeight="1" x14ac:dyDescent="0.25">
      <c r="A24" s="42">
        <v>20</v>
      </c>
      <c r="B24" s="9" t="s">
        <v>0</v>
      </c>
      <c r="C24" s="53" t="s">
        <v>0</v>
      </c>
      <c r="D24" s="53" t="s">
        <v>0</v>
      </c>
      <c r="E24" s="44" t="s">
        <v>33</v>
      </c>
      <c r="F24" s="11">
        <v>55</v>
      </c>
      <c r="G24" s="1">
        <v>81</v>
      </c>
      <c r="H24" s="2">
        <v>60</v>
      </c>
      <c r="I24" s="3">
        <v>50</v>
      </c>
      <c r="J24" s="4">
        <v>70</v>
      </c>
      <c r="K24" s="5">
        <v>97</v>
      </c>
      <c r="L24" s="10">
        <f t="shared" si="1"/>
        <v>413</v>
      </c>
      <c r="M24" s="98" t="s">
        <v>28</v>
      </c>
      <c r="N24" s="94"/>
      <c r="O24" s="25" t="s">
        <v>34</v>
      </c>
      <c r="P24" s="57"/>
    </row>
    <row r="25" spans="1:16" ht="35.1" customHeight="1" x14ac:dyDescent="0.25">
      <c r="A25" s="42">
        <v>21</v>
      </c>
      <c r="B25" s="9" t="s">
        <v>0</v>
      </c>
      <c r="C25" s="53" t="s">
        <v>0</v>
      </c>
      <c r="D25" s="53" t="s">
        <v>0</v>
      </c>
      <c r="E25" s="44" t="s">
        <v>35</v>
      </c>
      <c r="F25" s="11">
        <v>40</v>
      </c>
      <c r="G25" s="1">
        <v>60</v>
      </c>
      <c r="H25" s="2">
        <v>30</v>
      </c>
      <c r="I25" s="3">
        <v>31</v>
      </c>
      <c r="J25" s="4">
        <v>31</v>
      </c>
      <c r="K25" s="5">
        <v>70</v>
      </c>
      <c r="L25" s="10">
        <f t="shared" si="1"/>
        <v>262</v>
      </c>
      <c r="M25" s="98" t="s">
        <v>28</v>
      </c>
      <c r="N25" s="95" t="s">
        <v>12</v>
      </c>
      <c r="O25" s="25" t="s">
        <v>852</v>
      </c>
      <c r="P25" s="57"/>
    </row>
    <row r="26" spans="1:16" ht="35.1" customHeight="1" x14ac:dyDescent="0.25">
      <c r="A26" s="42">
        <v>22</v>
      </c>
      <c r="B26" s="9" t="s">
        <v>0</v>
      </c>
      <c r="C26" s="53" t="s">
        <v>0</v>
      </c>
      <c r="D26" s="53" t="s">
        <v>0</v>
      </c>
      <c r="E26" s="44" t="s">
        <v>36</v>
      </c>
      <c r="F26" s="11">
        <v>65</v>
      </c>
      <c r="G26" s="1">
        <v>90</v>
      </c>
      <c r="H26" s="2">
        <v>65</v>
      </c>
      <c r="I26" s="3">
        <v>61</v>
      </c>
      <c r="J26" s="4">
        <v>61</v>
      </c>
      <c r="K26" s="5">
        <v>100</v>
      </c>
      <c r="L26" s="10">
        <f t="shared" si="1"/>
        <v>442</v>
      </c>
      <c r="M26" s="98" t="s">
        <v>28</v>
      </c>
      <c r="N26" s="95" t="s">
        <v>12</v>
      </c>
      <c r="O26" s="25" t="s">
        <v>34</v>
      </c>
      <c r="P26" s="57"/>
    </row>
    <row r="27" spans="1:16" ht="35.1" customHeight="1" x14ac:dyDescent="0.25">
      <c r="A27" s="42">
        <v>23</v>
      </c>
      <c r="B27" s="9" t="s">
        <v>0</v>
      </c>
      <c r="C27" s="53" t="s">
        <v>0</v>
      </c>
      <c r="D27" s="53" t="s">
        <v>0</v>
      </c>
      <c r="E27" s="44" t="s">
        <v>37</v>
      </c>
      <c r="F27" s="11">
        <v>30</v>
      </c>
      <c r="G27" s="1">
        <v>60</v>
      </c>
      <c r="H27" s="2">
        <v>44</v>
      </c>
      <c r="I27" s="3">
        <v>40</v>
      </c>
      <c r="J27" s="4">
        <v>54</v>
      </c>
      <c r="K27" s="5">
        <v>55</v>
      </c>
      <c r="L27" s="10">
        <f t="shared" si="1"/>
        <v>283</v>
      </c>
      <c r="M27" s="99" t="s">
        <v>3</v>
      </c>
      <c r="N27" s="94"/>
      <c r="O27" s="25" t="s">
        <v>852</v>
      </c>
      <c r="P27" s="57"/>
    </row>
    <row r="28" spans="1:16" ht="35.1" customHeight="1" x14ac:dyDescent="0.25">
      <c r="A28" s="42">
        <v>24</v>
      </c>
      <c r="B28" s="9" t="s">
        <v>0</v>
      </c>
      <c r="C28" s="53" t="s">
        <v>0</v>
      </c>
      <c r="D28" s="53" t="s">
        <v>0</v>
      </c>
      <c r="E28" s="44" t="s">
        <v>38</v>
      </c>
      <c r="F28" s="11">
        <v>60</v>
      </c>
      <c r="G28" s="1">
        <v>85</v>
      </c>
      <c r="H28" s="2">
        <v>69</v>
      </c>
      <c r="I28" s="3">
        <v>65</v>
      </c>
      <c r="J28" s="4">
        <v>79</v>
      </c>
      <c r="K28" s="5">
        <v>80</v>
      </c>
      <c r="L28" s="10">
        <f t="shared" si="1"/>
        <v>438</v>
      </c>
      <c r="M28" s="99" t="s">
        <v>3</v>
      </c>
      <c r="N28" s="94"/>
      <c r="O28" s="25" t="s">
        <v>39</v>
      </c>
      <c r="P28" s="57"/>
    </row>
    <row r="29" spans="1:16" ht="35.1" customHeight="1" x14ac:dyDescent="0.25">
      <c r="A29" s="42">
        <v>25</v>
      </c>
      <c r="B29" s="9" t="s">
        <v>0</v>
      </c>
      <c r="C29" s="53" t="s">
        <v>0</v>
      </c>
      <c r="D29" s="53" t="s">
        <v>0</v>
      </c>
      <c r="E29" s="44" t="s">
        <v>40</v>
      </c>
      <c r="F29" s="11">
        <v>35</v>
      </c>
      <c r="G29" s="1">
        <v>55</v>
      </c>
      <c r="H29" s="2">
        <v>30</v>
      </c>
      <c r="I29" s="3">
        <v>50</v>
      </c>
      <c r="J29" s="4">
        <v>40</v>
      </c>
      <c r="K29" s="5">
        <v>90</v>
      </c>
      <c r="L29" s="10">
        <f t="shared" si="1"/>
        <v>300</v>
      </c>
      <c r="M29" s="100" t="s">
        <v>41</v>
      </c>
      <c r="N29" s="94"/>
      <c r="O29" s="25" t="s">
        <v>42</v>
      </c>
      <c r="P29" s="57"/>
    </row>
    <row r="30" spans="1:16" ht="35.1" customHeight="1" x14ac:dyDescent="0.25">
      <c r="A30" s="42">
        <v>26</v>
      </c>
      <c r="B30" s="9" t="s">
        <v>0</v>
      </c>
      <c r="C30" s="53" t="s">
        <v>0</v>
      </c>
      <c r="D30" s="53" t="s">
        <v>0</v>
      </c>
      <c r="E30" s="44" t="s">
        <v>43</v>
      </c>
      <c r="F30" s="11">
        <v>60</v>
      </c>
      <c r="G30" s="1">
        <v>90</v>
      </c>
      <c r="H30" s="2">
        <v>55</v>
      </c>
      <c r="I30" s="3">
        <v>90</v>
      </c>
      <c r="J30" s="4">
        <v>80</v>
      </c>
      <c r="K30" s="5">
        <v>100</v>
      </c>
      <c r="L30" s="10">
        <f t="shared" si="1"/>
        <v>475</v>
      </c>
      <c r="M30" s="100" t="s">
        <v>41</v>
      </c>
      <c r="N30" s="94"/>
      <c r="O30" s="25" t="s">
        <v>44</v>
      </c>
      <c r="P30" s="57"/>
    </row>
    <row r="31" spans="1:16" ht="35.1" customHeight="1" x14ac:dyDescent="0.25">
      <c r="A31" s="42">
        <v>27</v>
      </c>
      <c r="B31" s="9" t="s">
        <v>0</v>
      </c>
      <c r="C31" s="53" t="s">
        <v>0</v>
      </c>
      <c r="D31" s="53" t="s">
        <v>0</v>
      </c>
      <c r="E31" s="44" t="s">
        <v>45</v>
      </c>
      <c r="F31" s="11">
        <v>50</v>
      </c>
      <c r="G31" s="1">
        <v>75</v>
      </c>
      <c r="H31" s="2">
        <v>85</v>
      </c>
      <c r="I31" s="3">
        <v>20</v>
      </c>
      <c r="J31" s="4">
        <v>30</v>
      </c>
      <c r="K31" s="5">
        <v>40</v>
      </c>
      <c r="L31" s="10">
        <f t="shared" si="1"/>
        <v>300</v>
      </c>
      <c r="M31" s="101" t="s">
        <v>46</v>
      </c>
      <c r="N31" s="94"/>
      <c r="O31" s="25" t="s">
        <v>852</v>
      </c>
      <c r="P31" s="57"/>
    </row>
    <row r="32" spans="1:16" ht="35.1" customHeight="1" x14ac:dyDescent="0.25">
      <c r="A32" s="42">
        <v>28</v>
      </c>
      <c r="B32" s="9" t="s">
        <v>0</v>
      </c>
      <c r="C32" s="53" t="s">
        <v>0</v>
      </c>
      <c r="D32" s="53" t="s">
        <v>0</v>
      </c>
      <c r="E32" s="44" t="s">
        <v>47</v>
      </c>
      <c r="F32" s="11">
        <v>75</v>
      </c>
      <c r="G32" s="1">
        <v>100</v>
      </c>
      <c r="H32" s="2">
        <v>110</v>
      </c>
      <c r="I32" s="3">
        <v>45</v>
      </c>
      <c r="J32" s="4">
        <v>55</v>
      </c>
      <c r="K32" s="5">
        <v>65</v>
      </c>
      <c r="L32" s="10">
        <f t="shared" si="1"/>
        <v>450</v>
      </c>
      <c r="M32" s="101" t="s">
        <v>46</v>
      </c>
      <c r="N32" s="94"/>
      <c r="O32" s="25" t="s">
        <v>39</v>
      </c>
      <c r="P32" s="57"/>
    </row>
    <row r="33" spans="1:16" ht="35.1" customHeight="1" x14ac:dyDescent="0.25">
      <c r="A33" s="42">
        <v>29</v>
      </c>
      <c r="B33" s="9" t="s">
        <v>0</v>
      </c>
      <c r="C33" s="53" t="s">
        <v>0</v>
      </c>
      <c r="D33" s="53" t="s">
        <v>0</v>
      </c>
      <c r="E33" s="44" t="s">
        <v>48</v>
      </c>
      <c r="F33" s="11">
        <v>55</v>
      </c>
      <c r="G33" s="1">
        <v>47</v>
      </c>
      <c r="H33" s="2">
        <v>52</v>
      </c>
      <c r="I33" s="3">
        <v>40</v>
      </c>
      <c r="J33" s="4">
        <v>40</v>
      </c>
      <c r="K33" s="5">
        <v>41</v>
      </c>
      <c r="L33" s="10">
        <f t="shared" si="1"/>
        <v>275</v>
      </c>
      <c r="M33" s="99" t="s">
        <v>3</v>
      </c>
      <c r="N33" s="94"/>
      <c r="O33" s="25" t="s">
        <v>852</v>
      </c>
      <c r="P33" s="57"/>
    </row>
    <row r="34" spans="1:16" ht="35.1" customHeight="1" x14ac:dyDescent="0.25">
      <c r="A34" s="42">
        <v>30</v>
      </c>
      <c r="B34" s="9" t="s">
        <v>0</v>
      </c>
      <c r="C34" s="53" t="s">
        <v>0</v>
      </c>
      <c r="D34" s="53" t="s">
        <v>0</v>
      </c>
      <c r="E34" s="44" t="s">
        <v>49</v>
      </c>
      <c r="F34" s="11">
        <v>70</v>
      </c>
      <c r="G34" s="1">
        <v>62</v>
      </c>
      <c r="H34" s="2">
        <v>67</v>
      </c>
      <c r="I34" s="3">
        <v>55</v>
      </c>
      <c r="J34" s="4">
        <v>55</v>
      </c>
      <c r="K34" s="5">
        <v>56</v>
      </c>
      <c r="L34" s="10">
        <f t="shared" si="1"/>
        <v>365</v>
      </c>
      <c r="M34" s="99" t="s">
        <v>3</v>
      </c>
      <c r="N34" s="94"/>
      <c r="O34" s="25" t="s">
        <v>5</v>
      </c>
      <c r="P34" s="57"/>
    </row>
    <row r="35" spans="1:16" ht="35.1" customHeight="1" x14ac:dyDescent="0.25">
      <c r="A35" s="42">
        <v>31</v>
      </c>
      <c r="B35" s="9" t="s">
        <v>0</v>
      </c>
      <c r="C35" s="53" t="s">
        <v>0</v>
      </c>
      <c r="D35" s="53" t="s">
        <v>0</v>
      </c>
      <c r="E35" s="44" t="s">
        <v>50</v>
      </c>
      <c r="F35" s="11">
        <v>90</v>
      </c>
      <c r="G35" s="1">
        <v>82</v>
      </c>
      <c r="H35" s="2">
        <v>87</v>
      </c>
      <c r="I35" s="3">
        <v>75</v>
      </c>
      <c r="J35" s="4">
        <v>85</v>
      </c>
      <c r="K35" s="5">
        <v>76</v>
      </c>
      <c r="L35" s="10">
        <f t="shared" si="1"/>
        <v>495</v>
      </c>
      <c r="M35" s="99" t="s">
        <v>3</v>
      </c>
      <c r="N35" s="102" t="s">
        <v>46</v>
      </c>
      <c r="O35" s="25" t="s">
        <v>51</v>
      </c>
      <c r="P35" s="57"/>
    </row>
    <row r="36" spans="1:16" ht="35.1" customHeight="1" x14ac:dyDescent="0.25">
      <c r="A36" s="42">
        <v>32</v>
      </c>
      <c r="B36" s="9" t="s">
        <v>0</v>
      </c>
      <c r="C36" s="53" t="s">
        <v>0</v>
      </c>
      <c r="D36" s="53" t="s">
        <v>0</v>
      </c>
      <c r="E36" s="44" t="s">
        <v>52</v>
      </c>
      <c r="F36" s="11">
        <v>46</v>
      </c>
      <c r="G36" s="1">
        <v>57</v>
      </c>
      <c r="H36" s="2">
        <v>40</v>
      </c>
      <c r="I36" s="3">
        <v>40</v>
      </c>
      <c r="J36" s="4">
        <v>40</v>
      </c>
      <c r="K36" s="5">
        <v>50</v>
      </c>
      <c r="L36" s="10">
        <f t="shared" si="1"/>
        <v>273</v>
      </c>
      <c r="M36" s="99" t="s">
        <v>3</v>
      </c>
      <c r="N36" s="94"/>
      <c r="O36" s="25" t="s">
        <v>852</v>
      </c>
      <c r="P36" s="57"/>
    </row>
    <row r="37" spans="1:16" ht="35.1" customHeight="1" x14ac:dyDescent="0.25">
      <c r="A37" s="42">
        <v>33</v>
      </c>
      <c r="B37" s="9" t="s">
        <v>0</v>
      </c>
      <c r="C37" s="53" t="s">
        <v>0</v>
      </c>
      <c r="D37" s="53" t="s">
        <v>0</v>
      </c>
      <c r="E37" s="44" t="s">
        <v>53</v>
      </c>
      <c r="F37" s="11">
        <v>61</v>
      </c>
      <c r="G37" s="1">
        <v>72</v>
      </c>
      <c r="H37" s="2">
        <v>57</v>
      </c>
      <c r="I37" s="3">
        <v>55</v>
      </c>
      <c r="J37" s="4">
        <v>55</v>
      </c>
      <c r="K37" s="5">
        <v>65</v>
      </c>
      <c r="L37" s="10">
        <f t="shared" si="1"/>
        <v>365</v>
      </c>
      <c r="M37" s="99" t="s">
        <v>3</v>
      </c>
      <c r="N37" s="94"/>
      <c r="O37" s="25" t="s">
        <v>5</v>
      </c>
      <c r="P37" s="57"/>
    </row>
    <row r="38" spans="1:16" ht="35.1" customHeight="1" x14ac:dyDescent="0.25">
      <c r="A38" s="42">
        <v>34</v>
      </c>
      <c r="B38" s="9" t="s">
        <v>0</v>
      </c>
      <c r="C38" s="53" t="s">
        <v>0</v>
      </c>
      <c r="D38" s="53" t="s">
        <v>0</v>
      </c>
      <c r="E38" s="44" t="s">
        <v>54</v>
      </c>
      <c r="F38" s="11">
        <v>81</v>
      </c>
      <c r="G38" s="1">
        <v>92</v>
      </c>
      <c r="H38" s="2">
        <v>77</v>
      </c>
      <c r="I38" s="3">
        <v>85</v>
      </c>
      <c r="J38" s="4">
        <v>75</v>
      </c>
      <c r="K38" s="5">
        <v>85</v>
      </c>
      <c r="L38" s="10">
        <f t="shared" si="1"/>
        <v>495</v>
      </c>
      <c r="M38" s="99" t="s">
        <v>3</v>
      </c>
      <c r="N38" s="102" t="s">
        <v>46</v>
      </c>
      <c r="O38" s="25" t="s">
        <v>51</v>
      </c>
      <c r="P38" s="57"/>
    </row>
    <row r="39" spans="1:16" ht="35.1" customHeight="1" x14ac:dyDescent="0.25">
      <c r="A39" s="42">
        <v>35</v>
      </c>
      <c r="B39" s="9" t="s">
        <v>0</v>
      </c>
      <c r="C39" s="53" t="s">
        <v>0</v>
      </c>
      <c r="D39" s="53" t="s">
        <v>0</v>
      </c>
      <c r="E39" s="44" t="s">
        <v>55</v>
      </c>
      <c r="F39" s="11">
        <v>70</v>
      </c>
      <c r="G39" s="1">
        <v>45</v>
      </c>
      <c r="H39" s="2">
        <v>48</v>
      </c>
      <c r="I39" s="3">
        <v>60</v>
      </c>
      <c r="J39" s="4">
        <v>65</v>
      </c>
      <c r="K39" s="5">
        <v>35</v>
      </c>
      <c r="L39" s="10">
        <f t="shared" si="1"/>
        <v>323</v>
      </c>
      <c r="M39" s="103" t="s">
        <v>56</v>
      </c>
      <c r="N39" s="94"/>
      <c r="O39" s="25" t="s">
        <v>42</v>
      </c>
      <c r="P39" s="57"/>
    </row>
    <row r="40" spans="1:16" ht="35.1" customHeight="1" x14ac:dyDescent="0.25">
      <c r="A40" s="42">
        <v>36</v>
      </c>
      <c r="B40" s="9" t="s">
        <v>0</v>
      </c>
      <c r="C40" s="53" t="s">
        <v>0</v>
      </c>
      <c r="D40" s="53" t="s">
        <v>0</v>
      </c>
      <c r="E40" s="44" t="s">
        <v>57</v>
      </c>
      <c r="F40" s="11">
        <v>95</v>
      </c>
      <c r="G40" s="1">
        <v>70</v>
      </c>
      <c r="H40" s="2">
        <v>73</v>
      </c>
      <c r="I40" s="3">
        <v>85</v>
      </c>
      <c r="J40" s="4">
        <v>90</v>
      </c>
      <c r="K40" s="5">
        <v>60</v>
      </c>
      <c r="L40" s="10">
        <f t="shared" si="1"/>
        <v>473</v>
      </c>
      <c r="M40" s="103" t="s">
        <v>56</v>
      </c>
      <c r="N40" s="94"/>
      <c r="O40" s="25" t="s">
        <v>51</v>
      </c>
      <c r="P40" s="57"/>
    </row>
    <row r="41" spans="1:16" ht="35.1" customHeight="1" x14ac:dyDescent="0.25">
      <c r="A41" s="42">
        <v>37</v>
      </c>
      <c r="B41" s="9" t="s">
        <v>0</v>
      </c>
      <c r="C41" s="53" t="s">
        <v>0</v>
      </c>
      <c r="D41" s="53" t="s">
        <v>0</v>
      </c>
      <c r="E41" s="44" t="s">
        <v>58</v>
      </c>
      <c r="F41" s="11">
        <v>38</v>
      </c>
      <c r="G41" s="1">
        <v>41</v>
      </c>
      <c r="H41" s="2">
        <v>40</v>
      </c>
      <c r="I41" s="3">
        <v>50</v>
      </c>
      <c r="J41" s="4">
        <v>65</v>
      </c>
      <c r="K41" s="5">
        <v>65</v>
      </c>
      <c r="L41" s="10">
        <f t="shared" si="1"/>
        <v>299</v>
      </c>
      <c r="M41" s="93" t="s">
        <v>9</v>
      </c>
      <c r="N41" s="94"/>
      <c r="O41" s="25" t="s">
        <v>852</v>
      </c>
      <c r="P41" s="57"/>
    </row>
    <row r="42" spans="1:16" ht="35.1" customHeight="1" x14ac:dyDescent="0.25">
      <c r="A42" s="42">
        <v>38</v>
      </c>
      <c r="B42" s="9" t="s">
        <v>0</v>
      </c>
      <c r="C42" s="53" t="s">
        <v>0</v>
      </c>
      <c r="D42" s="53" t="s">
        <v>0</v>
      </c>
      <c r="E42" s="44" t="s">
        <v>59</v>
      </c>
      <c r="F42" s="11">
        <v>73</v>
      </c>
      <c r="G42" s="1">
        <v>76</v>
      </c>
      <c r="H42" s="2">
        <v>75</v>
      </c>
      <c r="I42" s="3">
        <v>81</v>
      </c>
      <c r="J42" s="4">
        <v>100</v>
      </c>
      <c r="K42" s="5">
        <v>100</v>
      </c>
      <c r="L42" s="10">
        <f t="shared" si="1"/>
        <v>505</v>
      </c>
      <c r="M42" s="93" t="s">
        <v>9</v>
      </c>
      <c r="N42" s="94"/>
      <c r="O42" s="25" t="s">
        <v>60</v>
      </c>
      <c r="P42" s="57"/>
    </row>
    <row r="43" spans="1:16" ht="35.1" customHeight="1" x14ac:dyDescent="0.25">
      <c r="A43" s="42">
        <v>39</v>
      </c>
      <c r="B43" s="9" t="s">
        <v>0</v>
      </c>
      <c r="C43" s="53" t="s">
        <v>0</v>
      </c>
      <c r="D43" s="53" t="s">
        <v>0</v>
      </c>
      <c r="E43" s="44" t="s">
        <v>61</v>
      </c>
      <c r="F43" s="11">
        <v>115</v>
      </c>
      <c r="G43" s="1">
        <v>45</v>
      </c>
      <c r="H43" s="2">
        <v>20</v>
      </c>
      <c r="I43" s="3">
        <v>45</v>
      </c>
      <c r="J43" s="4">
        <v>25</v>
      </c>
      <c r="K43" s="5">
        <v>20</v>
      </c>
      <c r="L43" s="10">
        <f t="shared" si="1"/>
        <v>270</v>
      </c>
      <c r="M43" s="98" t="s">
        <v>28</v>
      </c>
      <c r="N43" s="104" t="s">
        <v>56</v>
      </c>
      <c r="O43" s="25" t="s">
        <v>42</v>
      </c>
      <c r="P43" s="57"/>
    </row>
    <row r="44" spans="1:16" ht="35.1" customHeight="1" x14ac:dyDescent="0.25">
      <c r="A44" s="42">
        <v>40</v>
      </c>
      <c r="B44" s="9" t="s">
        <v>0</v>
      </c>
      <c r="C44" s="53" t="s">
        <v>0</v>
      </c>
      <c r="D44" s="53" t="s">
        <v>0</v>
      </c>
      <c r="E44" s="44" t="s">
        <v>62</v>
      </c>
      <c r="F44" s="11">
        <v>140</v>
      </c>
      <c r="G44" s="1">
        <v>70</v>
      </c>
      <c r="H44" s="2">
        <v>45</v>
      </c>
      <c r="I44" s="3">
        <v>75</v>
      </c>
      <c r="J44" s="4">
        <v>50</v>
      </c>
      <c r="K44" s="5">
        <v>45</v>
      </c>
      <c r="L44" s="10">
        <f t="shared" si="1"/>
        <v>425</v>
      </c>
      <c r="M44" s="98" t="s">
        <v>28</v>
      </c>
      <c r="N44" s="104" t="s">
        <v>56</v>
      </c>
      <c r="O44" s="25" t="s">
        <v>51</v>
      </c>
      <c r="P44" s="57"/>
    </row>
    <row r="45" spans="1:16" ht="35.1" customHeight="1" x14ac:dyDescent="0.25">
      <c r="A45" s="42">
        <v>41</v>
      </c>
      <c r="B45" s="9" t="s">
        <v>0</v>
      </c>
      <c r="C45" s="53" t="s">
        <v>0</v>
      </c>
      <c r="D45" s="53" t="s">
        <v>0</v>
      </c>
      <c r="E45" s="44" t="s">
        <v>63</v>
      </c>
      <c r="F45" s="11">
        <v>40</v>
      </c>
      <c r="G45" s="1">
        <v>45</v>
      </c>
      <c r="H45" s="2">
        <v>35</v>
      </c>
      <c r="I45" s="3">
        <v>30</v>
      </c>
      <c r="J45" s="4">
        <v>40</v>
      </c>
      <c r="K45" s="5">
        <v>55</v>
      </c>
      <c r="L45" s="10">
        <f t="shared" si="1"/>
        <v>245</v>
      </c>
      <c r="M45" s="99" t="s">
        <v>3</v>
      </c>
      <c r="N45" s="95" t="s">
        <v>12</v>
      </c>
      <c r="O45" s="25" t="s">
        <v>852</v>
      </c>
      <c r="P45" s="57"/>
    </row>
    <row r="46" spans="1:16" ht="35.1" customHeight="1" x14ac:dyDescent="0.25">
      <c r="A46" s="42">
        <v>42</v>
      </c>
      <c r="B46" s="9" t="s">
        <v>0</v>
      </c>
      <c r="C46" s="53" t="s">
        <v>0</v>
      </c>
      <c r="D46" s="53" t="s">
        <v>0</v>
      </c>
      <c r="E46" s="44" t="s">
        <v>64</v>
      </c>
      <c r="F46" s="11">
        <v>75</v>
      </c>
      <c r="G46" s="1">
        <v>80</v>
      </c>
      <c r="H46" s="2">
        <v>70</v>
      </c>
      <c r="I46" s="3">
        <v>65</v>
      </c>
      <c r="J46" s="4">
        <v>75</v>
      </c>
      <c r="K46" s="5">
        <v>90</v>
      </c>
      <c r="L46" s="10">
        <f t="shared" si="1"/>
        <v>455</v>
      </c>
      <c r="M46" s="99" t="s">
        <v>3</v>
      </c>
      <c r="N46" s="95" t="s">
        <v>12</v>
      </c>
      <c r="O46" s="25" t="s">
        <v>39</v>
      </c>
      <c r="P46" s="57"/>
    </row>
    <row r="47" spans="1:16" ht="35.1" customHeight="1" x14ac:dyDescent="0.25">
      <c r="A47" s="42">
        <v>43</v>
      </c>
      <c r="B47" s="9" t="s">
        <v>0</v>
      </c>
      <c r="C47" s="53" t="s">
        <v>0</v>
      </c>
      <c r="D47" s="53" t="s">
        <v>0</v>
      </c>
      <c r="E47" s="44" t="s">
        <v>65</v>
      </c>
      <c r="F47" s="11">
        <v>45</v>
      </c>
      <c r="G47" s="1">
        <v>50</v>
      </c>
      <c r="H47" s="2">
        <v>55</v>
      </c>
      <c r="I47" s="3">
        <v>75</v>
      </c>
      <c r="J47" s="4">
        <v>65</v>
      </c>
      <c r="K47" s="5">
        <v>30</v>
      </c>
      <c r="L47" s="10">
        <f t="shared" si="1"/>
        <v>320</v>
      </c>
      <c r="M47" s="91" t="s">
        <v>2</v>
      </c>
      <c r="N47" s="92" t="s">
        <v>3</v>
      </c>
      <c r="O47" s="25" t="s">
        <v>852</v>
      </c>
      <c r="P47" s="57"/>
    </row>
    <row r="48" spans="1:16" ht="35.1" customHeight="1" x14ac:dyDescent="0.25">
      <c r="A48" s="42">
        <v>44</v>
      </c>
      <c r="B48" s="9" t="s">
        <v>0</v>
      </c>
      <c r="C48" s="53" t="s">
        <v>0</v>
      </c>
      <c r="D48" s="53" t="s">
        <v>0</v>
      </c>
      <c r="E48" s="44" t="s">
        <v>66</v>
      </c>
      <c r="F48" s="11">
        <v>60</v>
      </c>
      <c r="G48" s="1">
        <v>65</v>
      </c>
      <c r="H48" s="2">
        <v>70</v>
      </c>
      <c r="I48" s="3">
        <v>85</v>
      </c>
      <c r="J48" s="4">
        <v>75</v>
      </c>
      <c r="K48" s="5">
        <v>40</v>
      </c>
      <c r="L48" s="10">
        <f t="shared" si="1"/>
        <v>395</v>
      </c>
      <c r="M48" s="91" t="s">
        <v>2</v>
      </c>
      <c r="N48" s="92" t="s">
        <v>3</v>
      </c>
      <c r="O48" s="25" t="s">
        <v>39</v>
      </c>
      <c r="P48" s="57"/>
    </row>
    <row r="49" spans="1:16" ht="35.1" customHeight="1" x14ac:dyDescent="0.25">
      <c r="A49" s="42">
        <v>45</v>
      </c>
      <c r="B49" s="9" t="s">
        <v>0</v>
      </c>
      <c r="C49" s="53" t="s">
        <v>0</v>
      </c>
      <c r="D49" s="53" t="s">
        <v>0</v>
      </c>
      <c r="E49" s="44" t="s">
        <v>67</v>
      </c>
      <c r="F49" s="11">
        <v>75</v>
      </c>
      <c r="G49" s="1">
        <v>80</v>
      </c>
      <c r="H49" s="2">
        <v>85</v>
      </c>
      <c r="I49" s="3">
        <v>100</v>
      </c>
      <c r="J49" s="4">
        <v>90</v>
      </c>
      <c r="K49" s="5">
        <v>50</v>
      </c>
      <c r="L49" s="10">
        <f t="shared" si="1"/>
        <v>480</v>
      </c>
      <c r="M49" s="91" t="s">
        <v>2</v>
      </c>
      <c r="N49" s="92" t="s">
        <v>3</v>
      </c>
      <c r="O49" s="25" t="s">
        <v>68</v>
      </c>
      <c r="P49" s="57"/>
    </row>
    <row r="50" spans="1:16" ht="35.1" customHeight="1" x14ac:dyDescent="0.25">
      <c r="A50" s="42">
        <v>46</v>
      </c>
      <c r="B50" s="9" t="s">
        <v>0</v>
      </c>
      <c r="C50" s="53" t="s">
        <v>0</v>
      </c>
      <c r="D50" s="53" t="s">
        <v>0</v>
      </c>
      <c r="E50" s="44" t="s">
        <v>69</v>
      </c>
      <c r="F50" s="11">
        <v>35</v>
      </c>
      <c r="G50" s="1">
        <v>70</v>
      </c>
      <c r="H50" s="2">
        <v>55</v>
      </c>
      <c r="I50" s="3">
        <v>45</v>
      </c>
      <c r="J50" s="4">
        <v>55</v>
      </c>
      <c r="K50" s="5">
        <v>25</v>
      </c>
      <c r="L50" s="10">
        <f t="shared" si="1"/>
        <v>285</v>
      </c>
      <c r="M50" s="97" t="s">
        <v>19</v>
      </c>
      <c r="N50" s="105" t="s">
        <v>2</v>
      </c>
      <c r="O50" s="25" t="s">
        <v>852</v>
      </c>
      <c r="P50" s="57"/>
    </row>
    <row r="51" spans="1:16" ht="35.1" customHeight="1" x14ac:dyDescent="0.25">
      <c r="A51" s="42">
        <v>47</v>
      </c>
      <c r="B51" s="9" t="s">
        <v>0</v>
      </c>
      <c r="C51" s="53" t="s">
        <v>0</v>
      </c>
      <c r="D51" s="53" t="s">
        <v>0</v>
      </c>
      <c r="E51" s="44" t="s">
        <v>70</v>
      </c>
      <c r="F51" s="11">
        <v>60</v>
      </c>
      <c r="G51" s="1">
        <v>95</v>
      </c>
      <c r="H51" s="2">
        <v>80</v>
      </c>
      <c r="I51" s="3">
        <v>60</v>
      </c>
      <c r="J51" s="4">
        <v>80</v>
      </c>
      <c r="K51" s="5">
        <v>30</v>
      </c>
      <c r="L51" s="10">
        <f t="shared" si="1"/>
        <v>405</v>
      </c>
      <c r="M51" s="97" t="s">
        <v>19</v>
      </c>
      <c r="N51" s="105" t="s">
        <v>2</v>
      </c>
      <c r="O51" s="25" t="s">
        <v>71</v>
      </c>
      <c r="P51" s="57"/>
    </row>
    <row r="52" spans="1:16" ht="35.1" customHeight="1" x14ac:dyDescent="0.25">
      <c r="A52" s="42">
        <v>48</v>
      </c>
      <c r="B52" s="9" t="s">
        <v>0</v>
      </c>
      <c r="C52" s="53" t="s">
        <v>0</v>
      </c>
      <c r="D52" s="53" t="s">
        <v>0</v>
      </c>
      <c r="E52" s="44" t="s">
        <v>72</v>
      </c>
      <c r="F52" s="11">
        <v>60</v>
      </c>
      <c r="G52" s="1">
        <v>55</v>
      </c>
      <c r="H52" s="2">
        <v>50</v>
      </c>
      <c r="I52" s="3">
        <v>40</v>
      </c>
      <c r="J52" s="4">
        <v>55</v>
      </c>
      <c r="K52" s="5">
        <v>45</v>
      </c>
      <c r="L52" s="10">
        <f t="shared" si="1"/>
        <v>305</v>
      </c>
      <c r="M52" s="97" t="s">
        <v>19</v>
      </c>
      <c r="N52" s="92" t="s">
        <v>3</v>
      </c>
      <c r="O52" s="25" t="s">
        <v>852</v>
      </c>
      <c r="P52" s="57"/>
    </row>
    <row r="53" spans="1:16" ht="35.1" customHeight="1" x14ac:dyDescent="0.25">
      <c r="A53" s="42">
        <v>49</v>
      </c>
      <c r="B53" s="9" t="s">
        <v>0</v>
      </c>
      <c r="C53" s="53" t="s">
        <v>0</v>
      </c>
      <c r="D53" s="53" t="s">
        <v>0</v>
      </c>
      <c r="E53" s="44" t="s">
        <v>73</v>
      </c>
      <c r="F53" s="11">
        <v>70</v>
      </c>
      <c r="G53" s="1">
        <v>65</v>
      </c>
      <c r="H53" s="2">
        <v>60</v>
      </c>
      <c r="I53" s="3">
        <v>90</v>
      </c>
      <c r="J53" s="4">
        <v>75</v>
      </c>
      <c r="K53" s="5">
        <v>90</v>
      </c>
      <c r="L53" s="10">
        <f t="shared" si="1"/>
        <v>450</v>
      </c>
      <c r="M53" s="97" t="s">
        <v>19</v>
      </c>
      <c r="N53" s="92" t="s">
        <v>3</v>
      </c>
      <c r="O53" s="25" t="s">
        <v>74</v>
      </c>
      <c r="P53" s="57"/>
    </row>
    <row r="54" spans="1:16" ht="35.1" customHeight="1" x14ac:dyDescent="0.25">
      <c r="A54" s="42">
        <v>50</v>
      </c>
      <c r="B54" s="9" t="s">
        <v>0</v>
      </c>
      <c r="C54" s="53" t="s">
        <v>0</v>
      </c>
      <c r="D54" s="53" t="s">
        <v>0</v>
      </c>
      <c r="E54" s="44" t="s">
        <v>75</v>
      </c>
      <c r="F54" s="11">
        <v>10</v>
      </c>
      <c r="G54" s="1">
        <v>55</v>
      </c>
      <c r="H54" s="2">
        <v>25</v>
      </c>
      <c r="I54" s="3">
        <v>35</v>
      </c>
      <c r="J54" s="4">
        <v>45</v>
      </c>
      <c r="K54" s="5">
        <v>95</v>
      </c>
      <c r="L54" s="10">
        <f t="shared" si="1"/>
        <v>265</v>
      </c>
      <c r="M54" s="101" t="s">
        <v>46</v>
      </c>
      <c r="N54" s="94"/>
      <c r="O54" s="25" t="s">
        <v>852</v>
      </c>
      <c r="P54" s="57"/>
    </row>
    <row r="55" spans="1:16" ht="35.1" customHeight="1" x14ac:dyDescent="0.25">
      <c r="A55" s="42">
        <v>51</v>
      </c>
      <c r="B55" s="9" t="s">
        <v>0</v>
      </c>
      <c r="C55" s="53" t="s">
        <v>0</v>
      </c>
      <c r="D55" s="53" t="s">
        <v>0</v>
      </c>
      <c r="E55" s="44" t="s">
        <v>76</v>
      </c>
      <c r="F55" s="11">
        <v>35</v>
      </c>
      <c r="G55" s="1">
        <v>80</v>
      </c>
      <c r="H55" s="2">
        <v>50</v>
      </c>
      <c r="I55" s="3">
        <v>50</v>
      </c>
      <c r="J55" s="4">
        <v>70</v>
      </c>
      <c r="K55" s="5">
        <v>120</v>
      </c>
      <c r="L55" s="10">
        <f t="shared" si="1"/>
        <v>405</v>
      </c>
      <c r="M55" s="101" t="s">
        <v>46</v>
      </c>
      <c r="N55" s="94"/>
      <c r="O55" s="25" t="s">
        <v>77</v>
      </c>
      <c r="P55" s="57"/>
    </row>
    <row r="56" spans="1:16" ht="35.1" customHeight="1" x14ac:dyDescent="0.25">
      <c r="A56" s="42">
        <v>52</v>
      </c>
      <c r="B56" s="9" t="s">
        <v>0</v>
      </c>
      <c r="C56" s="53" t="s">
        <v>0</v>
      </c>
      <c r="D56" s="53" t="s">
        <v>0</v>
      </c>
      <c r="E56" s="44" t="s">
        <v>78</v>
      </c>
      <c r="F56" s="11">
        <v>40</v>
      </c>
      <c r="G56" s="1">
        <v>45</v>
      </c>
      <c r="H56" s="2">
        <v>35</v>
      </c>
      <c r="I56" s="3">
        <v>40</v>
      </c>
      <c r="J56" s="4">
        <v>40</v>
      </c>
      <c r="K56" s="5">
        <v>90</v>
      </c>
      <c r="L56" s="10">
        <f t="shared" si="1"/>
        <v>290</v>
      </c>
      <c r="M56" s="98" t="s">
        <v>28</v>
      </c>
      <c r="N56" s="94"/>
      <c r="O56" s="25" t="s">
        <v>852</v>
      </c>
      <c r="P56" s="57"/>
    </row>
    <row r="57" spans="1:16" ht="35.1" customHeight="1" x14ac:dyDescent="0.25">
      <c r="A57" s="42">
        <v>53</v>
      </c>
      <c r="B57" s="9" t="s">
        <v>0</v>
      </c>
      <c r="C57" s="53" t="s">
        <v>0</v>
      </c>
      <c r="D57" s="53" t="s">
        <v>0</v>
      </c>
      <c r="E57" s="44" t="s">
        <v>79</v>
      </c>
      <c r="F57" s="11">
        <v>65</v>
      </c>
      <c r="G57" s="1">
        <v>70</v>
      </c>
      <c r="H57" s="2">
        <v>60</v>
      </c>
      <c r="I57" s="3">
        <v>65</v>
      </c>
      <c r="J57" s="4">
        <v>65</v>
      </c>
      <c r="K57" s="5">
        <v>115</v>
      </c>
      <c r="L57" s="10">
        <f t="shared" si="1"/>
        <v>440</v>
      </c>
      <c r="M57" s="98" t="s">
        <v>28</v>
      </c>
      <c r="N57" s="94"/>
      <c r="O57" s="25" t="s">
        <v>80</v>
      </c>
      <c r="P57" s="57"/>
    </row>
    <row r="58" spans="1:16" ht="35.1" customHeight="1" x14ac:dyDescent="0.25">
      <c r="A58" s="42">
        <v>54</v>
      </c>
      <c r="B58" s="9" t="s">
        <v>0</v>
      </c>
      <c r="C58" s="53" t="s">
        <v>0</v>
      </c>
      <c r="D58" s="53" t="s">
        <v>0</v>
      </c>
      <c r="E58" s="44" t="s">
        <v>81</v>
      </c>
      <c r="F58" s="11">
        <v>50</v>
      </c>
      <c r="G58" s="1">
        <v>52</v>
      </c>
      <c r="H58" s="2">
        <v>48</v>
      </c>
      <c r="I58" s="3">
        <v>65</v>
      </c>
      <c r="J58" s="4">
        <v>50</v>
      </c>
      <c r="K58" s="5">
        <v>55</v>
      </c>
      <c r="L58" s="10">
        <f t="shared" si="1"/>
        <v>320</v>
      </c>
      <c r="M58" s="96" t="s">
        <v>15</v>
      </c>
      <c r="N58" s="94"/>
      <c r="O58" s="25" t="s">
        <v>852</v>
      </c>
      <c r="P58" s="57"/>
    </row>
    <row r="59" spans="1:16" ht="35.1" customHeight="1" x14ac:dyDescent="0.25">
      <c r="A59" s="42">
        <v>55</v>
      </c>
      <c r="B59" s="9" t="s">
        <v>0</v>
      </c>
      <c r="C59" s="53" t="s">
        <v>0</v>
      </c>
      <c r="D59" s="53" t="s">
        <v>0</v>
      </c>
      <c r="E59" s="44" t="s">
        <v>82</v>
      </c>
      <c r="F59" s="11">
        <v>80</v>
      </c>
      <c r="G59" s="1">
        <v>82</v>
      </c>
      <c r="H59" s="2">
        <v>78</v>
      </c>
      <c r="I59" s="3">
        <v>95</v>
      </c>
      <c r="J59" s="4">
        <v>80</v>
      </c>
      <c r="K59" s="5">
        <v>85</v>
      </c>
      <c r="L59" s="10">
        <f t="shared" si="1"/>
        <v>500</v>
      </c>
      <c r="M59" s="96" t="s">
        <v>15</v>
      </c>
      <c r="N59" s="94"/>
      <c r="O59" s="25" t="s">
        <v>83</v>
      </c>
      <c r="P59" s="57"/>
    </row>
    <row r="60" spans="1:16" ht="35.1" customHeight="1" x14ac:dyDescent="0.25">
      <c r="A60" s="42">
        <v>56</v>
      </c>
      <c r="B60" s="9" t="s">
        <v>0</v>
      </c>
      <c r="C60" s="53" t="s">
        <v>0</v>
      </c>
      <c r="D60" s="53" t="s">
        <v>0</v>
      </c>
      <c r="E60" s="44" t="s">
        <v>84</v>
      </c>
      <c r="F60" s="11">
        <v>40</v>
      </c>
      <c r="G60" s="1">
        <v>80</v>
      </c>
      <c r="H60" s="2">
        <v>35</v>
      </c>
      <c r="I60" s="3">
        <v>35</v>
      </c>
      <c r="J60" s="4">
        <v>45</v>
      </c>
      <c r="K60" s="5">
        <v>70</v>
      </c>
      <c r="L60" s="10">
        <f t="shared" si="1"/>
        <v>305</v>
      </c>
      <c r="M60" s="106" t="s">
        <v>982</v>
      </c>
      <c r="N60" s="94"/>
      <c r="O60" s="25" t="s">
        <v>852</v>
      </c>
      <c r="P60" s="57"/>
    </row>
    <row r="61" spans="1:16" ht="35.1" customHeight="1" x14ac:dyDescent="0.25">
      <c r="A61" s="42">
        <v>57</v>
      </c>
      <c r="B61" s="9" t="s">
        <v>0</v>
      </c>
      <c r="C61" s="53" t="s">
        <v>0</v>
      </c>
      <c r="D61" s="53" t="s">
        <v>0</v>
      </c>
      <c r="E61" s="44" t="s">
        <v>85</v>
      </c>
      <c r="F61" s="11">
        <v>65</v>
      </c>
      <c r="G61" s="1">
        <v>105</v>
      </c>
      <c r="H61" s="2">
        <v>60</v>
      </c>
      <c r="I61" s="3">
        <v>60</v>
      </c>
      <c r="J61" s="4">
        <v>70</v>
      </c>
      <c r="K61" s="5">
        <v>95</v>
      </c>
      <c r="L61" s="10">
        <f t="shared" si="1"/>
        <v>455</v>
      </c>
      <c r="M61" s="106" t="s">
        <v>982</v>
      </c>
      <c r="N61" s="94"/>
      <c r="O61" s="25" t="s">
        <v>80</v>
      </c>
      <c r="P61" s="57"/>
    </row>
    <row r="62" spans="1:16" ht="35.1" customHeight="1" x14ac:dyDescent="0.25">
      <c r="A62" s="42">
        <v>58</v>
      </c>
      <c r="B62" s="9" t="s">
        <v>0</v>
      </c>
      <c r="C62" s="53" t="s">
        <v>0</v>
      </c>
      <c r="D62" s="53" t="s">
        <v>0</v>
      </c>
      <c r="E62" s="44" t="s">
        <v>86</v>
      </c>
      <c r="F62" s="11">
        <v>55</v>
      </c>
      <c r="G62" s="1">
        <v>70</v>
      </c>
      <c r="H62" s="2">
        <v>45</v>
      </c>
      <c r="I62" s="3">
        <v>70</v>
      </c>
      <c r="J62" s="4">
        <v>50</v>
      </c>
      <c r="K62" s="5">
        <v>60</v>
      </c>
      <c r="L62" s="10">
        <f t="shared" si="1"/>
        <v>350</v>
      </c>
      <c r="M62" s="93" t="s">
        <v>9</v>
      </c>
      <c r="N62" s="94"/>
      <c r="O62" s="25" t="s">
        <v>852</v>
      </c>
      <c r="P62" s="57"/>
    </row>
    <row r="63" spans="1:16" ht="35.1" customHeight="1" x14ac:dyDescent="0.25">
      <c r="A63" s="42">
        <v>59</v>
      </c>
      <c r="B63" s="9" t="s">
        <v>0</v>
      </c>
      <c r="C63" s="53" t="s">
        <v>0</v>
      </c>
      <c r="D63" s="53" t="s">
        <v>0</v>
      </c>
      <c r="E63" s="44" t="s">
        <v>87</v>
      </c>
      <c r="F63" s="11">
        <v>90</v>
      </c>
      <c r="G63" s="1">
        <v>110</v>
      </c>
      <c r="H63" s="2">
        <v>80</v>
      </c>
      <c r="I63" s="3">
        <v>100</v>
      </c>
      <c r="J63" s="4">
        <v>80</v>
      </c>
      <c r="K63" s="5">
        <v>95</v>
      </c>
      <c r="L63" s="10">
        <f t="shared" si="1"/>
        <v>555</v>
      </c>
      <c r="M63" s="93" t="s">
        <v>9</v>
      </c>
      <c r="N63" s="94"/>
      <c r="O63" s="25" t="s">
        <v>60</v>
      </c>
      <c r="P63" s="57"/>
    </row>
    <row r="64" spans="1:16" ht="35.1" customHeight="1" x14ac:dyDescent="0.25">
      <c r="A64" s="42">
        <v>60</v>
      </c>
      <c r="B64" s="9" t="s">
        <v>0</v>
      </c>
      <c r="C64" s="53" t="s">
        <v>0</v>
      </c>
      <c r="D64" s="53" t="s">
        <v>0</v>
      </c>
      <c r="E64" s="44" t="s">
        <v>88</v>
      </c>
      <c r="F64" s="11">
        <v>40</v>
      </c>
      <c r="G64" s="1">
        <v>50</v>
      </c>
      <c r="H64" s="2">
        <v>40</v>
      </c>
      <c r="I64" s="3">
        <v>40</v>
      </c>
      <c r="J64" s="4">
        <v>40</v>
      </c>
      <c r="K64" s="5">
        <v>90</v>
      </c>
      <c r="L64" s="10">
        <f t="shared" si="1"/>
        <v>300</v>
      </c>
      <c r="M64" s="96" t="s">
        <v>15</v>
      </c>
      <c r="N64" s="94"/>
      <c r="O64" s="25" t="s">
        <v>852</v>
      </c>
      <c r="P64" s="57"/>
    </row>
    <row r="65" spans="1:16" ht="35.1" customHeight="1" x14ac:dyDescent="0.25">
      <c r="A65" s="42">
        <v>61</v>
      </c>
      <c r="B65" s="9" t="s">
        <v>0</v>
      </c>
      <c r="C65" s="53" t="s">
        <v>0</v>
      </c>
      <c r="D65" s="53" t="s">
        <v>0</v>
      </c>
      <c r="E65" s="44" t="s">
        <v>89</v>
      </c>
      <c r="F65" s="11">
        <v>65</v>
      </c>
      <c r="G65" s="1">
        <v>65</v>
      </c>
      <c r="H65" s="2">
        <v>65</v>
      </c>
      <c r="I65" s="3">
        <v>50</v>
      </c>
      <c r="J65" s="4">
        <v>50</v>
      </c>
      <c r="K65" s="5">
        <v>90</v>
      </c>
      <c r="L65" s="10">
        <f t="shared" si="1"/>
        <v>385</v>
      </c>
      <c r="M65" s="96" t="s">
        <v>15</v>
      </c>
      <c r="N65" s="94"/>
      <c r="O65" s="25" t="s">
        <v>90</v>
      </c>
      <c r="P65" s="57"/>
    </row>
    <row r="66" spans="1:16" ht="35.1" customHeight="1" x14ac:dyDescent="0.25">
      <c r="A66" s="42">
        <v>62</v>
      </c>
      <c r="B66" s="9" t="s">
        <v>0</v>
      </c>
      <c r="C66" s="53" t="s">
        <v>0</v>
      </c>
      <c r="D66" s="53" t="s">
        <v>0</v>
      </c>
      <c r="E66" s="44" t="s">
        <v>91</v>
      </c>
      <c r="F66" s="11">
        <v>90</v>
      </c>
      <c r="G66" s="1">
        <v>85</v>
      </c>
      <c r="H66" s="2">
        <v>95</v>
      </c>
      <c r="I66" s="3">
        <v>70</v>
      </c>
      <c r="J66" s="4">
        <v>90</v>
      </c>
      <c r="K66" s="5">
        <v>70</v>
      </c>
      <c r="L66" s="10">
        <f t="shared" si="1"/>
        <v>500</v>
      </c>
      <c r="M66" s="96" t="s">
        <v>15</v>
      </c>
      <c r="N66" s="107" t="s">
        <v>982</v>
      </c>
      <c r="O66" s="25" t="s">
        <v>92</v>
      </c>
      <c r="P66" s="57"/>
    </row>
    <row r="67" spans="1:16" ht="35.1" customHeight="1" x14ac:dyDescent="0.25">
      <c r="A67" s="42">
        <v>63</v>
      </c>
      <c r="B67" s="9" t="s">
        <v>0</v>
      </c>
      <c r="C67" s="53" t="s">
        <v>0</v>
      </c>
      <c r="D67" s="53" t="s">
        <v>0</v>
      </c>
      <c r="E67" s="44" t="s">
        <v>93</v>
      </c>
      <c r="F67" s="11">
        <v>25</v>
      </c>
      <c r="G67" s="1">
        <v>20</v>
      </c>
      <c r="H67" s="2">
        <v>15</v>
      </c>
      <c r="I67" s="3">
        <v>105</v>
      </c>
      <c r="J67" s="4">
        <v>55</v>
      </c>
      <c r="K67" s="5">
        <v>90</v>
      </c>
      <c r="L67" s="10">
        <f t="shared" si="1"/>
        <v>310</v>
      </c>
      <c r="M67" s="108" t="s">
        <v>94</v>
      </c>
      <c r="N67" s="94"/>
      <c r="O67" s="25" t="s">
        <v>852</v>
      </c>
      <c r="P67" s="57"/>
    </row>
    <row r="68" spans="1:16" ht="35.1" customHeight="1" x14ac:dyDescent="0.25">
      <c r="A68" s="42">
        <v>64</v>
      </c>
      <c r="B68" s="9" t="s">
        <v>0</v>
      </c>
      <c r="C68" s="53" t="s">
        <v>0</v>
      </c>
      <c r="D68" s="53" t="s">
        <v>0</v>
      </c>
      <c r="E68" s="44" t="s">
        <v>95</v>
      </c>
      <c r="F68" s="11">
        <v>40</v>
      </c>
      <c r="G68" s="1">
        <v>35</v>
      </c>
      <c r="H68" s="2">
        <v>30</v>
      </c>
      <c r="I68" s="3">
        <v>120</v>
      </c>
      <c r="J68" s="4">
        <v>70</v>
      </c>
      <c r="K68" s="5">
        <v>105</v>
      </c>
      <c r="L68" s="10">
        <f t="shared" si="1"/>
        <v>400</v>
      </c>
      <c r="M68" s="108" t="s">
        <v>94</v>
      </c>
      <c r="N68" s="94"/>
      <c r="O68" s="25" t="s">
        <v>5</v>
      </c>
      <c r="P68" s="57"/>
    </row>
    <row r="69" spans="1:16" ht="35.1" customHeight="1" x14ac:dyDescent="0.25">
      <c r="A69" s="42">
        <v>65</v>
      </c>
      <c r="B69" s="9" t="s">
        <v>0</v>
      </c>
      <c r="C69" s="53" t="s">
        <v>0</v>
      </c>
      <c r="D69" s="53" t="s">
        <v>0</v>
      </c>
      <c r="E69" s="44" t="s">
        <v>96</v>
      </c>
      <c r="F69" s="11">
        <v>55</v>
      </c>
      <c r="G69" s="1">
        <v>50</v>
      </c>
      <c r="H69" s="2">
        <v>45</v>
      </c>
      <c r="I69" s="3">
        <v>135</v>
      </c>
      <c r="J69" s="4">
        <v>85</v>
      </c>
      <c r="K69" s="5">
        <v>120</v>
      </c>
      <c r="L69" s="10">
        <f t="shared" si="1"/>
        <v>490</v>
      </c>
      <c r="M69" s="108" t="s">
        <v>94</v>
      </c>
      <c r="N69" s="94"/>
      <c r="O69" s="25" t="s">
        <v>97</v>
      </c>
      <c r="P69" s="57"/>
    </row>
    <row r="70" spans="1:16" ht="35.1" customHeight="1" x14ac:dyDescent="0.25">
      <c r="A70" s="42">
        <v>66</v>
      </c>
      <c r="B70" s="9" t="s">
        <v>0</v>
      </c>
      <c r="C70" s="53" t="s">
        <v>0</v>
      </c>
      <c r="D70" s="53" t="s">
        <v>0</v>
      </c>
      <c r="E70" s="44" t="s">
        <v>98</v>
      </c>
      <c r="F70" s="11">
        <v>70</v>
      </c>
      <c r="G70" s="1">
        <v>80</v>
      </c>
      <c r="H70" s="2">
        <v>50</v>
      </c>
      <c r="I70" s="3">
        <v>35</v>
      </c>
      <c r="J70" s="4">
        <v>35</v>
      </c>
      <c r="K70" s="5">
        <v>35</v>
      </c>
      <c r="L70" s="10">
        <f t="shared" ref="L70:L133" si="2">SUM(F70:K70)</f>
        <v>305</v>
      </c>
      <c r="M70" s="106" t="s">
        <v>982</v>
      </c>
      <c r="N70" s="94"/>
      <c r="O70" s="25" t="s">
        <v>852</v>
      </c>
      <c r="P70" s="57"/>
    </row>
    <row r="71" spans="1:16" ht="35.1" customHeight="1" x14ac:dyDescent="0.25">
      <c r="A71" s="42">
        <v>67</v>
      </c>
      <c r="B71" s="9" t="s">
        <v>0</v>
      </c>
      <c r="C71" s="53" t="s">
        <v>0</v>
      </c>
      <c r="D71" s="53" t="s">
        <v>0</v>
      </c>
      <c r="E71" s="44" t="s">
        <v>99</v>
      </c>
      <c r="F71" s="11">
        <v>80</v>
      </c>
      <c r="G71" s="1">
        <v>100</v>
      </c>
      <c r="H71" s="2">
        <v>70</v>
      </c>
      <c r="I71" s="3">
        <v>50</v>
      </c>
      <c r="J71" s="4">
        <v>60</v>
      </c>
      <c r="K71" s="5">
        <v>45</v>
      </c>
      <c r="L71" s="10">
        <f t="shared" si="2"/>
        <v>405</v>
      </c>
      <c r="M71" s="106" t="s">
        <v>982</v>
      </c>
      <c r="N71" s="94"/>
      <c r="O71" s="25" t="s">
        <v>80</v>
      </c>
      <c r="P71" s="57"/>
    </row>
    <row r="72" spans="1:16" ht="35.1" customHeight="1" x14ac:dyDescent="0.25">
      <c r="A72" s="42">
        <v>68</v>
      </c>
      <c r="B72" s="9" t="s">
        <v>0</v>
      </c>
      <c r="C72" s="53" t="s">
        <v>0</v>
      </c>
      <c r="D72" s="53" t="s">
        <v>0</v>
      </c>
      <c r="E72" s="44" t="s">
        <v>100</v>
      </c>
      <c r="F72" s="11">
        <v>90</v>
      </c>
      <c r="G72" s="1">
        <v>130</v>
      </c>
      <c r="H72" s="2">
        <v>80</v>
      </c>
      <c r="I72" s="3">
        <v>65</v>
      </c>
      <c r="J72" s="4">
        <v>85</v>
      </c>
      <c r="K72" s="5">
        <v>55</v>
      </c>
      <c r="L72" s="10">
        <f t="shared" si="2"/>
        <v>505</v>
      </c>
      <c r="M72" s="106" t="s">
        <v>982</v>
      </c>
      <c r="N72" s="94"/>
      <c r="O72" s="25" t="s">
        <v>97</v>
      </c>
      <c r="P72" s="57"/>
    </row>
    <row r="73" spans="1:16" ht="35.1" customHeight="1" x14ac:dyDescent="0.25">
      <c r="A73" s="42">
        <v>69</v>
      </c>
      <c r="B73" s="9" t="s">
        <v>0</v>
      </c>
      <c r="C73" s="53" t="s">
        <v>0</v>
      </c>
      <c r="D73" s="53" t="s">
        <v>0</v>
      </c>
      <c r="E73" s="44" t="s">
        <v>101</v>
      </c>
      <c r="F73" s="11">
        <v>50</v>
      </c>
      <c r="G73" s="1">
        <v>75</v>
      </c>
      <c r="H73" s="2">
        <v>35</v>
      </c>
      <c r="I73" s="3">
        <v>70</v>
      </c>
      <c r="J73" s="4">
        <v>30</v>
      </c>
      <c r="K73" s="5">
        <v>40</v>
      </c>
      <c r="L73" s="10">
        <f t="shared" si="2"/>
        <v>300</v>
      </c>
      <c r="M73" s="91" t="s">
        <v>2</v>
      </c>
      <c r="N73" s="92" t="s">
        <v>3</v>
      </c>
      <c r="O73" s="25" t="s">
        <v>852</v>
      </c>
      <c r="P73" s="57"/>
    </row>
    <row r="74" spans="1:16" ht="35.1" customHeight="1" x14ac:dyDescent="0.25">
      <c r="A74" s="42">
        <v>70</v>
      </c>
      <c r="B74" s="9" t="s">
        <v>0</v>
      </c>
      <c r="C74" s="53" t="s">
        <v>0</v>
      </c>
      <c r="D74" s="53" t="s">
        <v>0</v>
      </c>
      <c r="E74" s="44" t="s">
        <v>102</v>
      </c>
      <c r="F74" s="11">
        <v>65</v>
      </c>
      <c r="G74" s="1">
        <v>90</v>
      </c>
      <c r="H74" s="2">
        <v>50</v>
      </c>
      <c r="I74" s="3">
        <v>85</v>
      </c>
      <c r="J74" s="4">
        <v>45</v>
      </c>
      <c r="K74" s="5">
        <v>55</v>
      </c>
      <c r="L74" s="10">
        <f t="shared" si="2"/>
        <v>390</v>
      </c>
      <c r="M74" s="91" t="s">
        <v>2</v>
      </c>
      <c r="N74" s="92" t="s">
        <v>3</v>
      </c>
      <c r="O74" s="25" t="s">
        <v>103</v>
      </c>
      <c r="P74" s="57"/>
    </row>
    <row r="75" spans="1:16" ht="35.1" customHeight="1" x14ac:dyDescent="0.25">
      <c r="A75" s="42">
        <v>71</v>
      </c>
      <c r="B75" s="9" t="s">
        <v>0</v>
      </c>
      <c r="C75" s="53" t="s">
        <v>0</v>
      </c>
      <c r="D75" s="53" t="s">
        <v>0</v>
      </c>
      <c r="E75" s="44" t="s">
        <v>104</v>
      </c>
      <c r="F75" s="11">
        <v>80</v>
      </c>
      <c r="G75" s="1">
        <v>105</v>
      </c>
      <c r="H75" s="2">
        <v>65</v>
      </c>
      <c r="I75" s="3">
        <v>100</v>
      </c>
      <c r="J75" s="4">
        <v>60</v>
      </c>
      <c r="K75" s="5">
        <v>70</v>
      </c>
      <c r="L75" s="10">
        <f t="shared" si="2"/>
        <v>480</v>
      </c>
      <c r="M75" s="91" t="s">
        <v>2</v>
      </c>
      <c r="N75" s="92" t="s">
        <v>3</v>
      </c>
      <c r="O75" s="25" t="s">
        <v>68</v>
      </c>
      <c r="P75" s="57"/>
    </row>
    <row r="76" spans="1:16" ht="35.1" customHeight="1" x14ac:dyDescent="0.25">
      <c r="A76" s="42">
        <v>72</v>
      </c>
      <c r="B76" s="9" t="s">
        <v>0</v>
      </c>
      <c r="C76" s="53" t="s">
        <v>0</v>
      </c>
      <c r="D76" s="53" t="s">
        <v>0</v>
      </c>
      <c r="E76" s="44" t="s">
        <v>105</v>
      </c>
      <c r="F76" s="11">
        <v>40</v>
      </c>
      <c r="G76" s="1">
        <v>40</v>
      </c>
      <c r="H76" s="2">
        <v>35</v>
      </c>
      <c r="I76" s="3">
        <v>50</v>
      </c>
      <c r="J76" s="4">
        <v>100</v>
      </c>
      <c r="K76" s="5">
        <v>70</v>
      </c>
      <c r="L76" s="10">
        <f t="shared" si="2"/>
        <v>335</v>
      </c>
      <c r="M76" s="96" t="s">
        <v>15</v>
      </c>
      <c r="N76" s="92" t="s">
        <v>3</v>
      </c>
      <c r="O76" s="25" t="s">
        <v>852</v>
      </c>
      <c r="P76" s="57"/>
    </row>
    <row r="77" spans="1:16" ht="35.1" customHeight="1" x14ac:dyDescent="0.25">
      <c r="A77" s="42">
        <v>73</v>
      </c>
      <c r="B77" s="9" t="s">
        <v>0</v>
      </c>
      <c r="C77" s="53" t="s">
        <v>0</v>
      </c>
      <c r="D77" s="53" t="s">
        <v>0</v>
      </c>
      <c r="E77" s="44" t="s">
        <v>106</v>
      </c>
      <c r="F77" s="11">
        <v>80</v>
      </c>
      <c r="G77" s="1">
        <v>70</v>
      </c>
      <c r="H77" s="2">
        <v>65</v>
      </c>
      <c r="I77" s="3">
        <v>80</v>
      </c>
      <c r="J77" s="4">
        <v>120</v>
      </c>
      <c r="K77" s="5">
        <v>100</v>
      </c>
      <c r="L77" s="10">
        <f t="shared" si="2"/>
        <v>515</v>
      </c>
      <c r="M77" s="96" t="s">
        <v>15</v>
      </c>
      <c r="N77" s="92" t="s">
        <v>3</v>
      </c>
      <c r="O77" s="25" t="s">
        <v>107</v>
      </c>
      <c r="P77" s="57"/>
    </row>
    <row r="78" spans="1:16" ht="35.1" customHeight="1" x14ac:dyDescent="0.25">
      <c r="A78" s="42">
        <v>74</v>
      </c>
      <c r="B78" s="9" t="s">
        <v>0</v>
      </c>
      <c r="C78" s="53" t="s">
        <v>0</v>
      </c>
      <c r="D78" s="53" t="s">
        <v>0</v>
      </c>
      <c r="E78" s="44" t="s">
        <v>108</v>
      </c>
      <c r="F78" s="11">
        <v>40</v>
      </c>
      <c r="G78" s="1">
        <v>80</v>
      </c>
      <c r="H78" s="2">
        <v>100</v>
      </c>
      <c r="I78" s="3">
        <v>30</v>
      </c>
      <c r="J78" s="4">
        <v>30</v>
      </c>
      <c r="K78" s="5">
        <v>20</v>
      </c>
      <c r="L78" s="10">
        <f t="shared" si="2"/>
        <v>300</v>
      </c>
      <c r="M78" s="109" t="s">
        <v>109</v>
      </c>
      <c r="N78" s="102" t="s">
        <v>46</v>
      </c>
      <c r="O78" s="25" t="s">
        <v>852</v>
      </c>
      <c r="P78" s="57"/>
    </row>
    <row r="79" spans="1:16" ht="35.1" customHeight="1" x14ac:dyDescent="0.25">
      <c r="A79" s="42">
        <v>75</v>
      </c>
      <c r="B79" s="9" t="s">
        <v>0</v>
      </c>
      <c r="C79" s="53" t="s">
        <v>0</v>
      </c>
      <c r="D79" s="53" t="s">
        <v>0</v>
      </c>
      <c r="E79" s="44" t="s">
        <v>110</v>
      </c>
      <c r="F79" s="11">
        <v>55</v>
      </c>
      <c r="G79" s="1">
        <v>95</v>
      </c>
      <c r="H79" s="2">
        <v>115</v>
      </c>
      <c r="I79" s="3">
        <v>45</v>
      </c>
      <c r="J79" s="4">
        <v>45</v>
      </c>
      <c r="K79" s="5">
        <v>35</v>
      </c>
      <c r="L79" s="10">
        <f t="shared" si="2"/>
        <v>390</v>
      </c>
      <c r="M79" s="109" t="s">
        <v>109</v>
      </c>
      <c r="N79" s="102" t="s">
        <v>46</v>
      </c>
      <c r="O79" s="25" t="s">
        <v>90</v>
      </c>
      <c r="P79" s="57"/>
    </row>
    <row r="80" spans="1:16" ht="35.1" customHeight="1" x14ac:dyDescent="0.25">
      <c r="A80" s="42">
        <v>76</v>
      </c>
      <c r="B80" s="9" t="s">
        <v>0</v>
      </c>
      <c r="C80" s="53" t="s">
        <v>0</v>
      </c>
      <c r="D80" s="53" t="s">
        <v>0</v>
      </c>
      <c r="E80" s="44" t="s">
        <v>111</v>
      </c>
      <c r="F80" s="11">
        <v>80</v>
      </c>
      <c r="G80" s="1">
        <v>110</v>
      </c>
      <c r="H80" s="2">
        <v>130</v>
      </c>
      <c r="I80" s="3">
        <v>55</v>
      </c>
      <c r="J80" s="4">
        <v>65</v>
      </c>
      <c r="K80" s="5">
        <v>45</v>
      </c>
      <c r="L80" s="10">
        <f t="shared" si="2"/>
        <v>485</v>
      </c>
      <c r="M80" s="109" t="s">
        <v>109</v>
      </c>
      <c r="N80" s="102" t="s">
        <v>46</v>
      </c>
      <c r="O80" s="25" t="s">
        <v>97</v>
      </c>
      <c r="P80" s="57"/>
    </row>
    <row r="81" spans="1:16" ht="35.1" customHeight="1" x14ac:dyDescent="0.25">
      <c r="A81" s="42">
        <v>77</v>
      </c>
      <c r="B81" s="9" t="s">
        <v>0</v>
      </c>
      <c r="C81" s="53" t="s">
        <v>0</v>
      </c>
      <c r="D81" s="53" t="s">
        <v>0</v>
      </c>
      <c r="E81" s="44" t="s">
        <v>112</v>
      </c>
      <c r="F81" s="11">
        <v>50</v>
      </c>
      <c r="G81" s="1">
        <v>85</v>
      </c>
      <c r="H81" s="2">
        <v>55</v>
      </c>
      <c r="I81" s="3">
        <v>65</v>
      </c>
      <c r="J81" s="4">
        <v>65</v>
      </c>
      <c r="K81" s="5">
        <v>90</v>
      </c>
      <c r="L81" s="10">
        <f t="shared" si="2"/>
        <v>410</v>
      </c>
      <c r="M81" s="93" t="s">
        <v>9</v>
      </c>
      <c r="N81" s="94"/>
      <c r="O81" s="25" t="s">
        <v>852</v>
      </c>
      <c r="P81" s="57"/>
    </row>
    <row r="82" spans="1:16" ht="35.1" customHeight="1" x14ac:dyDescent="0.25">
      <c r="A82" s="42">
        <v>78</v>
      </c>
      <c r="B82" s="9" t="s">
        <v>0</v>
      </c>
      <c r="C82" s="53" t="s">
        <v>0</v>
      </c>
      <c r="D82" s="53" t="s">
        <v>0</v>
      </c>
      <c r="E82" s="44" t="s">
        <v>113</v>
      </c>
      <c r="F82" s="11">
        <v>65</v>
      </c>
      <c r="G82" s="1">
        <v>100</v>
      </c>
      <c r="H82" s="2">
        <v>70</v>
      </c>
      <c r="I82" s="3">
        <v>80</v>
      </c>
      <c r="J82" s="4">
        <v>80</v>
      </c>
      <c r="K82" s="5">
        <v>105</v>
      </c>
      <c r="L82" s="10">
        <f t="shared" si="2"/>
        <v>500</v>
      </c>
      <c r="M82" s="93" t="s">
        <v>9</v>
      </c>
      <c r="N82" s="94"/>
      <c r="O82" s="25" t="s">
        <v>114</v>
      </c>
      <c r="P82" s="57"/>
    </row>
    <row r="83" spans="1:16" ht="35.1" customHeight="1" x14ac:dyDescent="0.25">
      <c r="A83" s="42">
        <v>79</v>
      </c>
      <c r="B83" s="9" t="s">
        <v>0</v>
      </c>
      <c r="C83" s="53" t="s">
        <v>0</v>
      </c>
      <c r="D83" s="53" t="s">
        <v>0</v>
      </c>
      <c r="E83" s="45" t="s">
        <v>115</v>
      </c>
      <c r="F83" s="11">
        <v>90</v>
      </c>
      <c r="G83" s="1">
        <v>65</v>
      </c>
      <c r="H83" s="2">
        <v>65</v>
      </c>
      <c r="I83" s="3">
        <v>40</v>
      </c>
      <c r="J83" s="4">
        <v>40</v>
      </c>
      <c r="K83" s="5">
        <v>15</v>
      </c>
      <c r="L83" s="10">
        <f t="shared" si="2"/>
        <v>315</v>
      </c>
      <c r="M83" s="96" t="s">
        <v>15</v>
      </c>
      <c r="N83" s="110" t="s">
        <v>94</v>
      </c>
      <c r="O83" s="25" t="s">
        <v>852</v>
      </c>
      <c r="P83" s="57"/>
    </row>
    <row r="84" spans="1:16" ht="35.1" customHeight="1" x14ac:dyDescent="0.25">
      <c r="A84" s="42">
        <v>80</v>
      </c>
      <c r="B84" s="9" t="s">
        <v>0</v>
      </c>
      <c r="C84" s="53" t="s">
        <v>0</v>
      </c>
      <c r="D84" s="53" t="s">
        <v>0</v>
      </c>
      <c r="E84" s="45" t="s">
        <v>116</v>
      </c>
      <c r="F84" s="11">
        <v>95</v>
      </c>
      <c r="G84" s="1">
        <v>75</v>
      </c>
      <c r="H84" s="2">
        <v>110</v>
      </c>
      <c r="I84" s="3">
        <v>100</v>
      </c>
      <c r="J84" s="4">
        <v>80</v>
      </c>
      <c r="K84" s="5">
        <v>30</v>
      </c>
      <c r="L84" s="10">
        <f t="shared" si="2"/>
        <v>490</v>
      </c>
      <c r="M84" s="96" t="s">
        <v>15</v>
      </c>
      <c r="N84" s="110" t="s">
        <v>94</v>
      </c>
      <c r="O84" s="25" t="s">
        <v>117</v>
      </c>
      <c r="P84" s="57"/>
    </row>
    <row r="85" spans="1:16" ht="35.1" customHeight="1" x14ac:dyDescent="0.25">
      <c r="A85" s="42">
        <v>81</v>
      </c>
      <c r="B85" s="9" t="s">
        <v>0</v>
      </c>
      <c r="C85" s="53" t="s">
        <v>0</v>
      </c>
      <c r="D85" s="53" t="s">
        <v>0</v>
      </c>
      <c r="E85" s="45" t="s">
        <v>118</v>
      </c>
      <c r="F85" s="11">
        <v>25</v>
      </c>
      <c r="G85" s="1">
        <v>35</v>
      </c>
      <c r="H85" s="2">
        <v>70</v>
      </c>
      <c r="I85" s="3">
        <v>95</v>
      </c>
      <c r="J85" s="4">
        <v>55</v>
      </c>
      <c r="K85" s="5">
        <v>45</v>
      </c>
      <c r="L85" s="10">
        <f t="shared" si="2"/>
        <v>325</v>
      </c>
      <c r="M85" s="100" t="s">
        <v>41</v>
      </c>
      <c r="N85" s="111" t="s">
        <v>119</v>
      </c>
      <c r="O85" s="25" t="s">
        <v>852</v>
      </c>
      <c r="P85" s="57"/>
    </row>
    <row r="86" spans="1:16" ht="35.1" customHeight="1" x14ac:dyDescent="0.25">
      <c r="A86" s="42">
        <v>82</v>
      </c>
      <c r="B86" s="9" t="s">
        <v>0</v>
      </c>
      <c r="C86" s="53" t="s">
        <v>0</v>
      </c>
      <c r="D86" s="53" t="s">
        <v>0</v>
      </c>
      <c r="E86" s="45" t="s">
        <v>120</v>
      </c>
      <c r="F86" s="11">
        <v>50</v>
      </c>
      <c r="G86" s="1">
        <v>60</v>
      </c>
      <c r="H86" s="2">
        <v>95</v>
      </c>
      <c r="I86" s="3">
        <v>120</v>
      </c>
      <c r="J86" s="4">
        <v>70</v>
      </c>
      <c r="K86" s="5">
        <v>70</v>
      </c>
      <c r="L86" s="10">
        <f t="shared" si="2"/>
        <v>465</v>
      </c>
      <c r="M86" s="100" t="s">
        <v>41</v>
      </c>
      <c r="N86" s="111" t="s">
        <v>119</v>
      </c>
      <c r="O86" s="25" t="s">
        <v>107</v>
      </c>
      <c r="P86" s="57"/>
    </row>
    <row r="87" spans="1:16" ht="35.1" customHeight="1" x14ac:dyDescent="0.25">
      <c r="A87" s="42">
        <v>83</v>
      </c>
      <c r="B87" s="9" t="s">
        <v>0</v>
      </c>
      <c r="C87" s="53" t="s">
        <v>0</v>
      </c>
      <c r="D87" s="53" t="s">
        <v>0</v>
      </c>
      <c r="E87" s="45" t="s">
        <v>121</v>
      </c>
      <c r="F87" s="12">
        <v>52</v>
      </c>
      <c r="G87" s="6">
        <v>65</v>
      </c>
      <c r="H87" s="2">
        <v>55</v>
      </c>
      <c r="I87" s="3">
        <v>58</v>
      </c>
      <c r="J87" s="4">
        <v>62</v>
      </c>
      <c r="K87" s="5">
        <v>60</v>
      </c>
      <c r="L87" s="10">
        <f t="shared" si="2"/>
        <v>352</v>
      </c>
      <c r="M87" s="98" t="s">
        <v>28</v>
      </c>
      <c r="N87" s="95" t="s">
        <v>12</v>
      </c>
      <c r="O87" s="25" t="s">
        <v>852</v>
      </c>
      <c r="P87" s="57"/>
    </row>
    <row r="88" spans="1:16" ht="35.1" customHeight="1" x14ac:dyDescent="0.25">
      <c r="A88" s="42">
        <v>84</v>
      </c>
      <c r="B88" s="9" t="s">
        <v>0</v>
      </c>
      <c r="C88" s="53" t="s">
        <v>0</v>
      </c>
      <c r="D88" s="53" t="s">
        <v>0</v>
      </c>
      <c r="E88" s="45" t="s">
        <v>122</v>
      </c>
      <c r="F88" s="12">
        <v>35</v>
      </c>
      <c r="G88" s="6">
        <v>85</v>
      </c>
      <c r="H88" s="2">
        <v>45</v>
      </c>
      <c r="I88" s="3">
        <v>35</v>
      </c>
      <c r="J88" s="4">
        <v>35</v>
      </c>
      <c r="K88" s="5">
        <v>75</v>
      </c>
      <c r="L88" s="10">
        <f t="shared" si="2"/>
        <v>310</v>
      </c>
      <c r="M88" s="98" t="s">
        <v>28</v>
      </c>
      <c r="N88" s="95" t="s">
        <v>12</v>
      </c>
      <c r="O88" s="25" t="s">
        <v>852</v>
      </c>
      <c r="P88" s="57"/>
    </row>
    <row r="89" spans="1:16" ht="35.1" customHeight="1" x14ac:dyDescent="0.25">
      <c r="A89" s="42">
        <v>85</v>
      </c>
      <c r="B89" s="9" t="s">
        <v>0</v>
      </c>
      <c r="C89" s="53" t="s">
        <v>0</v>
      </c>
      <c r="D89" s="53" t="s">
        <v>0</v>
      </c>
      <c r="E89" s="45" t="s">
        <v>123</v>
      </c>
      <c r="F89" s="12">
        <v>60</v>
      </c>
      <c r="G89" s="6">
        <v>110</v>
      </c>
      <c r="H89" s="2">
        <v>70</v>
      </c>
      <c r="I89" s="3">
        <v>60</v>
      </c>
      <c r="J89" s="4">
        <v>60</v>
      </c>
      <c r="K89" s="5">
        <v>100</v>
      </c>
      <c r="L89" s="10">
        <f t="shared" si="2"/>
        <v>460</v>
      </c>
      <c r="M89" s="98" t="s">
        <v>28</v>
      </c>
      <c r="N89" s="95" t="s">
        <v>12</v>
      </c>
      <c r="O89" s="25" t="s">
        <v>74</v>
      </c>
      <c r="P89" s="57"/>
    </row>
    <row r="90" spans="1:16" ht="35.1" customHeight="1" x14ac:dyDescent="0.25">
      <c r="A90" s="42">
        <v>86</v>
      </c>
      <c r="B90" s="9" t="s">
        <v>0</v>
      </c>
      <c r="C90" s="53" t="s">
        <v>0</v>
      </c>
      <c r="D90" s="53" t="s">
        <v>0</v>
      </c>
      <c r="E90" s="45" t="s">
        <v>124</v>
      </c>
      <c r="F90" s="12">
        <v>65</v>
      </c>
      <c r="G90" s="6">
        <v>45</v>
      </c>
      <c r="H90" s="2">
        <v>55</v>
      </c>
      <c r="I90" s="3">
        <v>45</v>
      </c>
      <c r="J90" s="4">
        <v>70</v>
      </c>
      <c r="K90" s="5">
        <v>45</v>
      </c>
      <c r="L90" s="10">
        <f t="shared" si="2"/>
        <v>325</v>
      </c>
      <c r="M90" s="96" t="s">
        <v>15</v>
      </c>
      <c r="N90" s="94"/>
      <c r="O90" s="25" t="s">
        <v>852</v>
      </c>
      <c r="P90" s="57"/>
    </row>
    <row r="91" spans="1:16" ht="35.1" customHeight="1" x14ac:dyDescent="0.25">
      <c r="A91" s="42">
        <v>87</v>
      </c>
      <c r="B91" s="9" t="s">
        <v>0</v>
      </c>
      <c r="C91" s="53" t="s">
        <v>0</v>
      </c>
      <c r="D91" s="53" t="s">
        <v>0</v>
      </c>
      <c r="E91" s="45" t="s">
        <v>125</v>
      </c>
      <c r="F91" s="12">
        <v>90</v>
      </c>
      <c r="G91" s="6">
        <v>70</v>
      </c>
      <c r="H91" s="2">
        <v>80</v>
      </c>
      <c r="I91" s="3">
        <v>70</v>
      </c>
      <c r="J91" s="4">
        <v>95</v>
      </c>
      <c r="K91" s="5">
        <v>70</v>
      </c>
      <c r="L91" s="10">
        <f t="shared" si="2"/>
        <v>475</v>
      </c>
      <c r="M91" s="96" t="s">
        <v>15</v>
      </c>
      <c r="N91" s="112" t="s">
        <v>126</v>
      </c>
      <c r="O91" s="25" t="s">
        <v>127</v>
      </c>
      <c r="P91" s="57"/>
    </row>
    <row r="92" spans="1:16" ht="35.1" customHeight="1" x14ac:dyDescent="0.25">
      <c r="A92" s="42">
        <v>88</v>
      </c>
      <c r="B92" s="9" t="s">
        <v>0</v>
      </c>
      <c r="C92" s="53" t="s">
        <v>0</v>
      </c>
      <c r="D92" s="53" t="s">
        <v>0</v>
      </c>
      <c r="E92" s="45" t="s">
        <v>128</v>
      </c>
      <c r="F92" s="12">
        <v>80</v>
      </c>
      <c r="G92" s="6">
        <v>80</v>
      </c>
      <c r="H92" s="2">
        <v>50</v>
      </c>
      <c r="I92" s="3">
        <v>40</v>
      </c>
      <c r="J92" s="4">
        <v>50</v>
      </c>
      <c r="K92" s="5">
        <v>25</v>
      </c>
      <c r="L92" s="10">
        <f t="shared" si="2"/>
        <v>325</v>
      </c>
      <c r="M92" s="99" t="s">
        <v>3</v>
      </c>
      <c r="N92" s="94"/>
      <c r="O92" s="25" t="s">
        <v>852</v>
      </c>
      <c r="P92" s="57"/>
    </row>
    <row r="93" spans="1:16" ht="35.1" customHeight="1" x14ac:dyDescent="0.25">
      <c r="A93" s="42">
        <v>89</v>
      </c>
      <c r="B93" s="9" t="s">
        <v>0</v>
      </c>
      <c r="C93" s="53" t="s">
        <v>0</v>
      </c>
      <c r="D93" s="53" t="s">
        <v>0</v>
      </c>
      <c r="E93" s="45" t="s">
        <v>129</v>
      </c>
      <c r="F93" s="12">
        <v>105</v>
      </c>
      <c r="G93" s="6">
        <v>105</v>
      </c>
      <c r="H93" s="2">
        <v>75</v>
      </c>
      <c r="I93" s="3">
        <v>65</v>
      </c>
      <c r="J93" s="4">
        <v>100</v>
      </c>
      <c r="K93" s="5">
        <v>50</v>
      </c>
      <c r="L93" s="10">
        <f t="shared" si="2"/>
        <v>500</v>
      </c>
      <c r="M93" s="99" t="s">
        <v>3</v>
      </c>
      <c r="N93" s="94"/>
      <c r="O93" s="25" t="s">
        <v>130</v>
      </c>
      <c r="P93" s="57"/>
    </row>
    <row r="94" spans="1:16" ht="35.1" customHeight="1" x14ac:dyDescent="0.25">
      <c r="A94" s="42">
        <v>90</v>
      </c>
      <c r="B94" s="9" t="s">
        <v>0</v>
      </c>
      <c r="C94" s="53" t="s">
        <v>0</v>
      </c>
      <c r="D94" s="53" t="s">
        <v>0</v>
      </c>
      <c r="E94" s="45" t="s">
        <v>131</v>
      </c>
      <c r="F94" s="12">
        <v>30</v>
      </c>
      <c r="G94" s="6">
        <v>65</v>
      </c>
      <c r="H94" s="2">
        <v>100</v>
      </c>
      <c r="I94" s="3">
        <v>45</v>
      </c>
      <c r="J94" s="4">
        <v>25</v>
      </c>
      <c r="K94" s="5">
        <v>40</v>
      </c>
      <c r="L94" s="10">
        <f t="shared" si="2"/>
        <v>305</v>
      </c>
      <c r="M94" s="96" t="s">
        <v>15</v>
      </c>
      <c r="N94" s="94"/>
      <c r="O94" s="25" t="s">
        <v>852</v>
      </c>
      <c r="P94" s="57"/>
    </row>
    <row r="95" spans="1:16" ht="35.1" customHeight="1" x14ac:dyDescent="0.25">
      <c r="A95" s="42">
        <v>91</v>
      </c>
      <c r="B95" s="9" t="s">
        <v>0</v>
      </c>
      <c r="C95" s="53" t="s">
        <v>0</v>
      </c>
      <c r="D95" s="53" t="s">
        <v>0</v>
      </c>
      <c r="E95" s="45" t="s">
        <v>132</v>
      </c>
      <c r="F95" s="12">
        <v>50</v>
      </c>
      <c r="G95" s="6">
        <v>90</v>
      </c>
      <c r="H95" s="2">
        <v>180</v>
      </c>
      <c r="I95" s="3">
        <v>85</v>
      </c>
      <c r="J95" s="4">
        <v>45</v>
      </c>
      <c r="K95" s="5">
        <v>70</v>
      </c>
      <c r="L95" s="10">
        <f t="shared" si="2"/>
        <v>520</v>
      </c>
      <c r="M95" s="96" t="s">
        <v>15</v>
      </c>
      <c r="N95" s="112" t="s">
        <v>126</v>
      </c>
      <c r="O95" s="25" t="s">
        <v>92</v>
      </c>
      <c r="P95" s="57"/>
    </row>
    <row r="96" spans="1:16" ht="35.1" customHeight="1" x14ac:dyDescent="0.25">
      <c r="A96" s="42">
        <v>92</v>
      </c>
      <c r="B96" s="9" t="s">
        <v>0</v>
      </c>
      <c r="C96" s="53" t="s">
        <v>0</v>
      </c>
      <c r="D96" s="53" t="s">
        <v>0</v>
      </c>
      <c r="E96" s="45" t="s">
        <v>133</v>
      </c>
      <c r="F96" s="12">
        <v>30</v>
      </c>
      <c r="G96" s="6">
        <v>35</v>
      </c>
      <c r="H96" s="2">
        <v>30</v>
      </c>
      <c r="I96" s="3">
        <v>100</v>
      </c>
      <c r="J96" s="4">
        <v>35</v>
      </c>
      <c r="K96" s="5">
        <v>80</v>
      </c>
      <c r="L96" s="10">
        <f t="shared" si="2"/>
        <v>310</v>
      </c>
      <c r="M96" s="113" t="s">
        <v>134</v>
      </c>
      <c r="N96" s="92" t="s">
        <v>3</v>
      </c>
      <c r="O96" s="25" t="s">
        <v>852</v>
      </c>
      <c r="P96" s="57"/>
    </row>
    <row r="97" spans="1:16" ht="35.1" customHeight="1" x14ac:dyDescent="0.25">
      <c r="A97" s="42">
        <v>93</v>
      </c>
      <c r="B97" s="9" t="s">
        <v>0</v>
      </c>
      <c r="C97" s="53" t="s">
        <v>0</v>
      </c>
      <c r="D97" s="53" t="s">
        <v>0</v>
      </c>
      <c r="E97" s="45" t="s">
        <v>135</v>
      </c>
      <c r="F97" s="12">
        <v>45</v>
      </c>
      <c r="G97" s="6">
        <v>50</v>
      </c>
      <c r="H97" s="2">
        <v>45</v>
      </c>
      <c r="I97" s="3">
        <v>115</v>
      </c>
      <c r="J97" s="4">
        <v>55</v>
      </c>
      <c r="K97" s="5">
        <v>95</v>
      </c>
      <c r="L97" s="10">
        <f t="shared" si="2"/>
        <v>405</v>
      </c>
      <c r="M97" s="113" t="s">
        <v>134</v>
      </c>
      <c r="N97" s="92" t="s">
        <v>3</v>
      </c>
      <c r="O97" s="25" t="s">
        <v>90</v>
      </c>
      <c r="P97" s="57"/>
    </row>
    <row r="98" spans="1:16" ht="35.1" customHeight="1" x14ac:dyDescent="0.25">
      <c r="A98" s="42">
        <v>94</v>
      </c>
      <c r="B98" s="9" t="s">
        <v>0</v>
      </c>
      <c r="C98" s="53" t="s">
        <v>0</v>
      </c>
      <c r="D98" s="53" t="s">
        <v>0</v>
      </c>
      <c r="E98" s="45" t="s">
        <v>136</v>
      </c>
      <c r="F98" s="12">
        <v>60</v>
      </c>
      <c r="G98" s="6">
        <v>65</v>
      </c>
      <c r="H98" s="2">
        <v>60</v>
      </c>
      <c r="I98" s="3">
        <v>130</v>
      </c>
      <c r="J98" s="4">
        <v>75</v>
      </c>
      <c r="K98" s="5">
        <v>110</v>
      </c>
      <c r="L98" s="10">
        <f t="shared" si="2"/>
        <v>500</v>
      </c>
      <c r="M98" s="113" t="s">
        <v>134</v>
      </c>
      <c r="N98" s="92" t="s">
        <v>3</v>
      </c>
      <c r="O98" s="25" t="s">
        <v>97</v>
      </c>
      <c r="P98" s="57"/>
    </row>
    <row r="99" spans="1:16" ht="35.1" customHeight="1" x14ac:dyDescent="0.25">
      <c r="A99" s="42">
        <v>95</v>
      </c>
      <c r="B99" s="9" t="s">
        <v>0</v>
      </c>
      <c r="C99" s="53" t="s">
        <v>0</v>
      </c>
      <c r="D99" s="53" t="s">
        <v>0</v>
      </c>
      <c r="E99" s="45" t="s">
        <v>137</v>
      </c>
      <c r="F99" s="12">
        <v>35</v>
      </c>
      <c r="G99" s="6">
        <v>45</v>
      </c>
      <c r="H99" s="2">
        <v>160</v>
      </c>
      <c r="I99" s="3">
        <v>30</v>
      </c>
      <c r="J99" s="4">
        <v>45</v>
      </c>
      <c r="K99" s="5">
        <v>70</v>
      </c>
      <c r="L99" s="10">
        <f t="shared" si="2"/>
        <v>385</v>
      </c>
      <c r="M99" s="109" t="s">
        <v>109</v>
      </c>
      <c r="N99" s="102" t="s">
        <v>46</v>
      </c>
      <c r="O99" s="25" t="s">
        <v>852</v>
      </c>
      <c r="P99" s="57"/>
    </row>
    <row r="100" spans="1:16" ht="35.1" customHeight="1" x14ac:dyDescent="0.25">
      <c r="A100" s="42">
        <v>96</v>
      </c>
      <c r="B100" s="9" t="s">
        <v>0</v>
      </c>
      <c r="C100" s="53" t="s">
        <v>0</v>
      </c>
      <c r="D100" s="53" t="s">
        <v>0</v>
      </c>
      <c r="E100" s="45" t="s">
        <v>138</v>
      </c>
      <c r="F100" s="12">
        <v>60</v>
      </c>
      <c r="G100" s="6">
        <v>48</v>
      </c>
      <c r="H100" s="2">
        <v>45</v>
      </c>
      <c r="I100" s="3">
        <v>43</v>
      </c>
      <c r="J100" s="4">
        <v>90</v>
      </c>
      <c r="K100" s="5">
        <v>42</v>
      </c>
      <c r="L100" s="10">
        <f t="shared" si="2"/>
        <v>328</v>
      </c>
      <c r="M100" s="108" t="s">
        <v>94</v>
      </c>
      <c r="N100" s="94"/>
      <c r="O100" s="25" t="s">
        <v>852</v>
      </c>
      <c r="P100" s="57"/>
    </row>
    <row r="101" spans="1:16" ht="35.1" customHeight="1" x14ac:dyDescent="0.25">
      <c r="A101" s="42">
        <v>97</v>
      </c>
      <c r="B101" s="9" t="s">
        <v>0</v>
      </c>
      <c r="C101" s="53" t="s">
        <v>0</v>
      </c>
      <c r="D101" s="53" t="s">
        <v>0</v>
      </c>
      <c r="E101" s="45" t="s">
        <v>139</v>
      </c>
      <c r="F101" s="12">
        <v>85</v>
      </c>
      <c r="G101" s="6">
        <v>73</v>
      </c>
      <c r="H101" s="2">
        <v>70</v>
      </c>
      <c r="I101" s="3">
        <v>73</v>
      </c>
      <c r="J101" s="4">
        <v>115</v>
      </c>
      <c r="K101" s="5">
        <v>67</v>
      </c>
      <c r="L101" s="10">
        <f t="shared" si="2"/>
        <v>483</v>
      </c>
      <c r="M101" s="108" t="s">
        <v>94</v>
      </c>
      <c r="N101" s="94"/>
      <c r="O101" s="25" t="s">
        <v>77</v>
      </c>
      <c r="P101" s="57"/>
    </row>
    <row r="102" spans="1:16" ht="35.1" customHeight="1" x14ac:dyDescent="0.25">
      <c r="A102" s="42">
        <v>98</v>
      </c>
      <c r="B102" s="9" t="s">
        <v>0</v>
      </c>
      <c r="C102" s="53" t="s">
        <v>0</v>
      </c>
      <c r="D102" s="53" t="s">
        <v>0</v>
      </c>
      <c r="E102" s="45" t="s">
        <v>140</v>
      </c>
      <c r="F102" s="12">
        <v>30</v>
      </c>
      <c r="G102" s="6">
        <v>105</v>
      </c>
      <c r="H102" s="2">
        <v>90</v>
      </c>
      <c r="I102" s="3">
        <v>25</v>
      </c>
      <c r="J102" s="4">
        <v>25</v>
      </c>
      <c r="K102" s="5">
        <v>50</v>
      </c>
      <c r="L102" s="10">
        <f t="shared" si="2"/>
        <v>325</v>
      </c>
      <c r="M102" s="96" t="s">
        <v>15</v>
      </c>
      <c r="N102" s="94"/>
      <c r="O102" s="25" t="s">
        <v>852</v>
      </c>
      <c r="P102" s="57"/>
    </row>
    <row r="103" spans="1:16" ht="35.1" customHeight="1" x14ac:dyDescent="0.25">
      <c r="A103" s="42">
        <v>99</v>
      </c>
      <c r="B103" s="9" t="s">
        <v>0</v>
      </c>
      <c r="C103" s="53" t="s">
        <v>0</v>
      </c>
      <c r="D103" s="53" t="s">
        <v>0</v>
      </c>
      <c r="E103" s="45" t="s">
        <v>141</v>
      </c>
      <c r="F103" s="12">
        <v>55</v>
      </c>
      <c r="G103" s="6">
        <v>130</v>
      </c>
      <c r="H103" s="2">
        <v>115</v>
      </c>
      <c r="I103" s="3">
        <v>50</v>
      </c>
      <c r="J103" s="4">
        <v>50</v>
      </c>
      <c r="K103" s="5">
        <v>75</v>
      </c>
      <c r="L103" s="10">
        <f t="shared" si="2"/>
        <v>475</v>
      </c>
      <c r="M103" s="96" t="s">
        <v>15</v>
      </c>
      <c r="N103" s="94"/>
      <c r="O103" s="25" t="s">
        <v>80</v>
      </c>
      <c r="P103" s="57"/>
    </row>
    <row r="104" spans="1:16" ht="35.1" customHeight="1" x14ac:dyDescent="0.25">
      <c r="A104" s="42">
        <v>100</v>
      </c>
      <c r="B104" s="9" t="s">
        <v>0</v>
      </c>
      <c r="C104" s="53" t="s">
        <v>0</v>
      </c>
      <c r="D104" s="53" t="s">
        <v>0</v>
      </c>
      <c r="E104" s="45" t="s">
        <v>142</v>
      </c>
      <c r="F104" s="12">
        <v>40</v>
      </c>
      <c r="G104" s="6">
        <v>30</v>
      </c>
      <c r="H104" s="2">
        <v>50</v>
      </c>
      <c r="I104" s="3">
        <v>55</v>
      </c>
      <c r="J104" s="4">
        <v>55</v>
      </c>
      <c r="K104" s="5">
        <v>100</v>
      </c>
      <c r="L104" s="10">
        <f t="shared" si="2"/>
        <v>330</v>
      </c>
      <c r="M104" s="100" t="s">
        <v>41</v>
      </c>
      <c r="N104" s="94"/>
      <c r="O104" s="25" t="s">
        <v>852</v>
      </c>
      <c r="P104" s="57"/>
    </row>
    <row r="105" spans="1:16" ht="35.1" customHeight="1" x14ac:dyDescent="0.25">
      <c r="A105" s="42">
        <v>101</v>
      </c>
      <c r="B105" s="9" t="s">
        <v>0</v>
      </c>
      <c r="C105" s="53" t="s">
        <v>0</v>
      </c>
      <c r="D105" s="53" t="s">
        <v>0</v>
      </c>
      <c r="E105" s="45" t="s">
        <v>143</v>
      </c>
      <c r="F105" s="12">
        <v>60</v>
      </c>
      <c r="G105" s="6">
        <v>50</v>
      </c>
      <c r="H105" s="2">
        <v>70</v>
      </c>
      <c r="I105" s="3">
        <v>80</v>
      </c>
      <c r="J105" s="4">
        <v>80</v>
      </c>
      <c r="K105" s="5">
        <v>140</v>
      </c>
      <c r="L105" s="10">
        <f t="shared" si="2"/>
        <v>480</v>
      </c>
      <c r="M105" s="100" t="s">
        <v>41</v>
      </c>
      <c r="N105" s="94"/>
      <c r="O105" s="25" t="s">
        <v>107</v>
      </c>
      <c r="P105" s="57"/>
    </row>
    <row r="106" spans="1:16" ht="35.1" customHeight="1" x14ac:dyDescent="0.25">
      <c r="A106" s="42">
        <v>102</v>
      </c>
      <c r="B106" s="9" t="s">
        <v>0</v>
      </c>
      <c r="C106" s="53" t="s">
        <v>0</v>
      </c>
      <c r="D106" s="53" t="s">
        <v>0</v>
      </c>
      <c r="E106" s="45" t="s">
        <v>144</v>
      </c>
      <c r="F106" s="12">
        <v>60</v>
      </c>
      <c r="G106" s="6">
        <v>40</v>
      </c>
      <c r="H106" s="2">
        <v>80</v>
      </c>
      <c r="I106" s="3">
        <v>60</v>
      </c>
      <c r="J106" s="4">
        <v>45</v>
      </c>
      <c r="K106" s="5">
        <v>40</v>
      </c>
      <c r="L106" s="10">
        <f t="shared" si="2"/>
        <v>325</v>
      </c>
      <c r="M106" s="91" t="s">
        <v>2</v>
      </c>
      <c r="N106" s="110" t="s">
        <v>94</v>
      </c>
      <c r="O106" s="25" t="s">
        <v>852</v>
      </c>
      <c r="P106" s="57"/>
    </row>
    <row r="107" spans="1:16" ht="35.1" customHeight="1" x14ac:dyDescent="0.25">
      <c r="A107" s="42">
        <v>103</v>
      </c>
      <c r="B107" s="9" t="s">
        <v>0</v>
      </c>
      <c r="C107" s="53" t="s">
        <v>0</v>
      </c>
      <c r="D107" s="53" t="s">
        <v>0</v>
      </c>
      <c r="E107" s="45" t="s">
        <v>145</v>
      </c>
      <c r="F107" s="12">
        <v>95</v>
      </c>
      <c r="G107" s="6">
        <v>95</v>
      </c>
      <c r="H107" s="2">
        <v>85</v>
      </c>
      <c r="I107" s="3">
        <v>125</v>
      </c>
      <c r="J107" s="4">
        <v>65</v>
      </c>
      <c r="K107" s="5">
        <v>55</v>
      </c>
      <c r="L107" s="10">
        <f t="shared" si="2"/>
        <v>520</v>
      </c>
      <c r="M107" s="91" t="s">
        <v>2</v>
      </c>
      <c r="N107" s="110" t="s">
        <v>94</v>
      </c>
      <c r="O107" s="25" t="s">
        <v>68</v>
      </c>
      <c r="P107" s="57"/>
    </row>
    <row r="108" spans="1:16" ht="35.1" customHeight="1" x14ac:dyDescent="0.25">
      <c r="A108" s="42">
        <v>104</v>
      </c>
      <c r="B108" s="9" t="s">
        <v>0</v>
      </c>
      <c r="C108" s="53" t="s">
        <v>0</v>
      </c>
      <c r="D108" s="53" t="s">
        <v>0</v>
      </c>
      <c r="E108" s="45" t="s">
        <v>146</v>
      </c>
      <c r="F108" s="12">
        <v>50</v>
      </c>
      <c r="G108" s="6">
        <v>50</v>
      </c>
      <c r="H108" s="2">
        <v>95</v>
      </c>
      <c r="I108" s="3">
        <v>40</v>
      </c>
      <c r="J108" s="4">
        <v>50</v>
      </c>
      <c r="K108" s="5">
        <v>35</v>
      </c>
      <c r="L108" s="10">
        <f t="shared" si="2"/>
        <v>320</v>
      </c>
      <c r="M108" s="101" t="s">
        <v>46</v>
      </c>
      <c r="N108" s="94"/>
      <c r="O108" s="25" t="s">
        <v>852</v>
      </c>
      <c r="P108" s="57"/>
    </row>
    <row r="109" spans="1:16" ht="35.1" customHeight="1" x14ac:dyDescent="0.25">
      <c r="A109" s="42">
        <v>105</v>
      </c>
      <c r="B109" s="9" t="s">
        <v>0</v>
      </c>
      <c r="C109" s="53" t="s">
        <v>0</v>
      </c>
      <c r="D109" s="53" t="s">
        <v>0</v>
      </c>
      <c r="E109" s="45" t="s">
        <v>147</v>
      </c>
      <c r="F109" s="12">
        <v>60</v>
      </c>
      <c r="G109" s="6">
        <v>80</v>
      </c>
      <c r="H109" s="2">
        <v>110</v>
      </c>
      <c r="I109" s="3">
        <v>50</v>
      </c>
      <c r="J109" s="4">
        <v>80</v>
      </c>
      <c r="K109" s="5">
        <v>45</v>
      </c>
      <c r="L109" s="10">
        <f t="shared" si="2"/>
        <v>425</v>
      </c>
      <c r="M109" s="101" t="s">
        <v>46</v>
      </c>
      <c r="N109" s="94"/>
      <c r="O109" s="25" t="s">
        <v>80</v>
      </c>
      <c r="P109" s="57"/>
    </row>
    <row r="110" spans="1:16" ht="35.1" customHeight="1" x14ac:dyDescent="0.25">
      <c r="A110" s="42">
        <v>106</v>
      </c>
      <c r="B110" s="9" t="s">
        <v>0</v>
      </c>
      <c r="C110" s="53" t="s">
        <v>0</v>
      </c>
      <c r="D110" s="53" t="s">
        <v>0</v>
      </c>
      <c r="E110" s="45" t="s">
        <v>148</v>
      </c>
      <c r="F110" s="12">
        <v>50</v>
      </c>
      <c r="G110" s="6">
        <v>120</v>
      </c>
      <c r="H110" s="2">
        <v>53</v>
      </c>
      <c r="I110" s="3">
        <v>35</v>
      </c>
      <c r="J110" s="4">
        <v>110</v>
      </c>
      <c r="K110" s="5">
        <v>87</v>
      </c>
      <c r="L110" s="10">
        <f t="shared" si="2"/>
        <v>455</v>
      </c>
      <c r="M110" s="106" t="s">
        <v>982</v>
      </c>
      <c r="N110" s="94"/>
      <c r="O110" s="25" t="s">
        <v>149</v>
      </c>
      <c r="P110" s="57"/>
    </row>
    <row r="111" spans="1:16" ht="35.1" customHeight="1" x14ac:dyDescent="0.25">
      <c r="A111" s="42">
        <v>107</v>
      </c>
      <c r="B111" s="9" t="s">
        <v>0</v>
      </c>
      <c r="C111" s="53" t="s">
        <v>0</v>
      </c>
      <c r="D111" s="53" t="s">
        <v>0</v>
      </c>
      <c r="E111" s="45" t="s">
        <v>150</v>
      </c>
      <c r="F111" s="12">
        <v>50</v>
      </c>
      <c r="G111" s="6">
        <v>105</v>
      </c>
      <c r="H111" s="2">
        <v>79</v>
      </c>
      <c r="I111" s="3">
        <v>35</v>
      </c>
      <c r="J111" s="4">
        <v>110</v>
      </c>
      <c r="K111" s="5">
        <v>76</v>
      </c>
      <c r="L111" s="10">
        <f t="shared" si="2"/>
        <v>455</v>
      </c>
      <c r="M111" s="106" t="s">
        <v>982</v>
      </c>
      <c r="N111" s="94"/>
      <c r="O111" s="25" t="s">
        <v>151</v>
      </c>
      <c r="P111" s="57"/>
    </row>
    <row r="112" spans="1:16" ht="35.1" customHeight="1" x14ac:dyDescent="0.25">
      <c r="A112" s="42">
        <v>108</v>
      </c>
      <c r="B112" s="9" t="s">
        <v>0</v>
      </c>
      <c r="C112" s="53" t="s">
        <v>0</v>
      </c>
      <c r="D112" s="53" t="s">
        <v>0</v>
      </c>
      <c r="E112" s="45" t="s">
        <v>152</v>
      </c>
      <c r="F112" s="12">
        <v>90</v>
      </c>
      <c r="G112" s="6">
        <v>55</v>
      </c>
      <c r="H112" s="2">
        <v>75</v>
      </c>
      <c r="I112" s="3">
        <v>60</v>
      </c>
      <c r="J112" s="4">
        <v>75</v>
      </c>
      <c r="K112" s="5">
        <v>30</v>
      </c>
      <c r="L112" s="10">
        <f t="shared" si="2"/>
        <v>385</v>
      </c>
      <c r="M112" s="98" t="s">
        <v>28</v>
      </c>
      <c r="N112" s="94"/>
      <c r="O112" s="25" t="s">
        <v>852</v>
      </c>
      <c r="P112" s="57"/>
    </row>
    <row r="113" spans="1:16" ht="35.1" customHeight="1" x14ac:dyDescent="0.25">
      <c r="A113" s="42">
        <v>109</v>
      </c>
      <c r="B113" s="9" t="s">
        <v>0</v>
      </c>
      <c r="C113" s="53" t="s">
        <v>0</v>
      </c>
      <c r="D113" s="53" t="s">
        <v>0</v>
      </c>
      <c r="E113" s="45" t="s">
        <v>153</v>
      </c>
      <c r="F113" s="12">
        <v>40</v>
      </c>
      <c r="G113" s="6">
        <v>65</v>
      </c>
      <c r="H113" s="2">
        <v>95</v>
      </c>
      <c r="I113" s="3">
        <v>60</v>
      </c>
      <c r="J113" s="4">
        <v>45</v>
      </c>
      <c r="K113" s="5">
        <v>35</v>
      </c>
      <c r="L113" s="10">
        <f t="shared" si="2"/>
        <v>340</v>
      </c>
      <c r="M113" s="99" t="s">
        <v>3</v>
      </c>
      <c r="N113" s="94"/>
      <c r="O113" s="25" t="s">
        <v>852</v>
      </c>
      <c r="P113" s="57"/>
    </row>
    <row r="114" spans="1:16" ht="35.1" customHeight="1" x14ac:dyDescent="0.25">
      <c r="A114" s="42">
        <v>110</v>
      </c>
      <c r="B114" s="9" t="s">
        <v>0</v>
      </c>
      <c r="C114" s="53" t="s">
        <v>0</v>
      </c>
      <c r="D114" s="53" t="s">
        <v>0</v>
      </c>
      <c r="E114" s="45" t="s">
        <v>154</v>
      </c>
      <c r="F114" s="12">
        <v>65</v>
      </c>
      <c r="G114" s="6">
        <v>90</v>
      </c>
      <c r="H114" s="2">
        <v>120</v>
      </c>
      <c r="I114" s="3">
        <v>85</v>
      </c>
      <c r="J114" s="4">
        <v>70</v>
      </c>
      <c r="K114" s="5">
        <v>60</v>
      </c>
      <c r="L114" s="10">
        <f t="shared" si="2"/>
        <v>490</v>
      </c>
      <c r="M114" s="99" t="s">
        <v>3</v>
      </c>
      <c r="N114" s="94"/>
      <c r="O114" s="25" t="s">
        <v>155</v>
      </c>
      <c r="P114" s="57"/>
    </row>
    <row r="115" spans="1:16" ht="35.1" customHeight="1" x14ac:dyDescent="0.25">
      <c r="A115" s="42">
        <v>111</v>
      </c>
      <c r="B115" s="9" t="s">
        <v>0</v>
      </c>
      <c r="C115" s="53" t="s">
        <v>0</v>
      </c>
      <c r="D115" s="53" t="s">
        <v>0</v>
      </c>
      <c r="E115" s="45" t="s">
        <v>156</v>
      </c>
      <c r="F115" s="12">
        <v>80</v>
      </c>
      <c r="G115" s="6">
        <v>85</v>
      </c>
      <c r="H115" s="2">
        <v>95</v>
      </c>
      <c r="I115" s="3">
        <v>30</v>
      </c>
      <c r="J115" s="4">
        <v>30</v>
      </c>
      <c r="K115" s="5">
        <v>25</v>
      </c>
      <c r="L115" s="10">
        <f t="shared" si="2"/>
        <v>345</v>
      </c>
      <c r="M115" s="101" t="s">
        <v>46</v>
      </c>
      <c r="N115" s="114" t="s">
        <v>109</v>
      </c>
      <c r="O115" s="25" t="s">
        <v>852</v>
      </c>
      <c r="P115" s="57"/>
    </row>
    <row r="116" spans="1:16" ht="35.1" customHeight="1" x14ac:dyDescent="0.25">
      <c r="A116" s="42">
        <v>112</v>
      </c>
      <c r="B116" s="9" t="s">
        <v>0</v>
      </c>
      <c r="C116" s="53" t="s">
        <v>0</v>
      </c>
      <c r="D116" s="53" t="s">
        <v>0</v>
      </c>
      <c r="E116" s="45" t="s">
        <v>157</v>
      </c>
      <c r="F116" s="12">
        <v>105</v>
      </c>
      <c r="G116" s="6">
        <v>130</v>
      </c>
      <c r="H116" s="2">
        <v>120</v>
      </c>
      <c r="I116" s="3">
        <v>45</v>
      </c>
      <c r="J116" s="4">
        <v>45</v>
      </c>
      <c r="K116" s="5">
        <v>40</v>
      </c>
      <c r="L116" s="10">
        <f t="shared" si="2"/>
        <v>485</v>
      </c>
      <c r="M116" s="101" t="s">
        <v>46</v>
      </c>
      <c r="N116" s="114" t="s">
        <v>109</v>
      </c>
      <c r="O116" s="25" t="s">
        <v>158</v>
      </c>
      <c r="P116" s="57"/>
    </row>
    <row r="117" spans="1:16" ht="35.1" customHeight="1" x14ac:dyDescent="0.25">
      <c r="A117" s="42">
        <v>113</v>
      </c>
      <c r="B117" s="9" t="s">
        <v>0</v>
      </c>
      <c r="C117" s="53" t="s">
        <v>0</v>
      </c>
      <c r="D117" s="53" t="s">
        <v>0</v>
      </c>
      <c r="E117" s="45" t="s">
        <v>159</v>
      </c>
      <c r="F117" s="12">
        <v>250</v>
      </c>
      <c r="G117" s="6">
        <v>5</v>
      </c>
      <c r="H117" s="2">
        <v>5</v>
      </c>
      <c r="I117" s="3">
        <v>35</v>
      </c>
      <c r="J117" s="4">
        <v>105</v>
      </c>
      <c r="K117" s="5">
        <v>50</v>
      </c>
      <c r="L117" s="10">
        <f t="shared" si="2"/>
        <v>450</v>
      </c>
      <c r="M117" s="98" t="s">
        <v>28</v>
      </c>
      <c r="N117" s="94"/>
      <c r="O117" s="25" t="s">
        <v>160</v>
      </c>
      <c r="P117" s="57"/>
    </row>
    <row r="118" spans="1:16" ht="35.1" customHeight="1" x14ac:dyDescent="0.25">
      <c r="A118" s="42">
        <v>114</v>
      </c>
      <c r="B118" s="9" t="s">
        <v>0</v>
      </c>
      <c r="C118" s="53" t="s">
        <v>0</v>
      </c>
      <c r="D118" s="53" t="s">
        <v>0</v>
      </c>
      <c r="E118" s="45" t="s">
        <v>161</v>
      </c>
      <c r="F118" s="12">
        <v>65</v>
      </c>
      <c r="G118" s="6">
        <v>55</v>
      </c>
      <c r="H118" s="2">
        <v>115</v>
      </c>
      <c r="I118" s="3">
        <v>100</v>
      </c>
      <c r="J118" s="4">
        <v>40</v>
      </c>
      <c r="K118" s="5">
        <v>60</v>
      </c>
      <c r="L118" s="10">
        <f t="shared" si="2"/>
        <v>435</v>
      </c>
      <c r="M118" s="91" t="s">
        <v>2</v>
      </c>
      <c r="N118" s="94"/>
      <c r="O118" s="25" t="s">
        <v>852</v>
      </c>
      <c r="P118" s="57"/>
    </row>
    <row r="119" spans="1:16" ht="35.1" customHeight="1" x14ac:dyDescent="0.25">
      <c r="A119" s="42">
        <v>115</v>
      </c>
      <c r="B119" s="9" t="s">
        <v>0</v>
      </c>
      <c r="C119" s="53" t="s">
        <v>0</v>
      </c>
      <c r="D119" s="53" t="s">
        <v>0</v>
      </c>
      <c r="E119" s="45" t="s">
        <v>162</v>
      </c>
      <c r="F119" s="12">
        <v>105</v>
      </c>
      <c r="G119" s="6">
        <v>95</v>
      </c>
      <c r="H119" s="2">
        <v>80</v>
      </c>
      <c r="I119" s="3">
        <v>40</v>
      </c>
      <c r="J119" s="4">
        <v>80</v>
      </c>
      <c r="K119" s="5">
        <v>90</v>
      </c>
      <c r="L119" s="10">
        <f t="shared" si="2"/>
        <v>490</v>
      </c>
      <c r="M119" s="98" t="s">
        <v>28</v>
      </c>
      <c r="N119" s="94"/>
      <c r="O119" s="25" t="s">
        <v>852</v>
      </c>
      <c r="P119" s="57"/>
    </row>
    <row r="120" spans="1:16" ht="35.1" customHeight="1" x14ac:dyDescent="0.25">
      <c r="A120" s="42">
        <v>116</v>
      </c>
      <c r="B120" s="9" t="s">
        <v>0</v>
      </c>
      <c r="C120" s="53" t="s">
        <v>0</v>
      </c>
      <c r="D120" s="53" t="s">
        <v>0</v>
      </c>
      <c r="E120" s="45" t="s">
        <v>163</v>
      </c>
      <c r="F120" s="12">
        <v>30</v>
      </c>
      <c r="G120" s="6">
        <v>40</v>
      </c>
      <c r="H120" s="2">
        <v>70</v>
      </c>
      <c r="I120" s="3">
        <v>70</v>
      </c>
      <c r="J120" s="4">
        <v>25</v>
      </c>
      <c r="K120" s="5">
        <v>60</v>
      </c>
      <c r="L120" s="10">
        <f t="shared" si="2"/>
        <v>295</v>
      </c>
      <c r="M120" s="96" t="s">
        <v>15</v>
      </c>
      <c r="N120" s="94"/>
      <c r="O120" s="25" t="s">
        <v>852</v>
      </c>
      <c r="P120" s="57"/>
    </row>
    <row r="121" spans="1:16" ht="35.1" customHeight="1" x14ac:dyDescent="0.25">
      <c r="A121" s="42">
        <v>117</v>
      </c>
      <c r="B121" s="9" t="s">
        <v>0</v>
      </c>
      <c r="C121" s="53" t="s">
        <v>0</v>
      </c>
      <c r="D121" s="53" t="s">
        <v>0</v>
      </c>
      <c r="E121" s="45" t="s">
        <v>164</v>
      </c>
      <c r="F121" s="12">
        <v>55</v>
      </c>
      <c r="G121" s="6">
        <v>65</v>
      </c>
      <c r="H121" s="2">
        <v>95</v>
      </c>
      <c r="I121" s="3">
        <v>95</v>
      </c>
      <c r="J121" s="4">
        <v>45</v>
      </c>
      <c r="K121" s="5">
        <v>85</v>
      </c>
      <c r="L121" s="10">
        <f t="shared" si="2"/>
        <v>440</v>
      </c>
      <c r="M121" s="96" t="s">
        <v>15</v>
      </c>
      <c r="N121" s="94"/>
      <c r="O121" s="25" t="s">
        <v>7</v>
      </c>
      <c r="P121" s="57"/>
    </row>
    <row r="122" spans="1:16" ht="35.1" customHeight="1" x14ac:dyDescent="0.25">
      <c r="A122" s="42">
        <v>118</v>
      </c>
      <c r="B122" s="9" t="s">
        <v>0</v>
      </c>
      <c r="C122" s="53" t="s">
        <v>0</v>
      </c>
      <c r="D122" s="53" t="s">
        <v>0</v>
      </c>
      <c r="E122" s="45" t="s">
        <v>165</v>
      </c>
      <c r="F122" s="12">
        <v>45</v>
      </c>
      <c r="G122" s="6">
        <v>67</v>
      </c>
      <c r="H122" s="2">
        <v>60</v>
      </c>
      <c r="I122" s="3">
        <v>35</v>
      </c>
      <c r="J122" s="4">
        <v>50</v>
      </c>
      <c r="K122" s="5">
        <v>63</v>
      </c>
      <c r="L122" s="10">
        <f t="shared" si="2"/>
        <v>320</v>
      </c>
      <c r="M122" s="96" t="s">
        <v>15</v>
      </c>
      <c r="N122" s="94"/>
      <c r="O122" s="25" t="s">
        <v>852</v>
      </c>
      <c r="P122" s="57"/>
    </row>
    <row r="123" spans="1:16" ht="35.1" customHeight="1" x14ac:dyDescent="0.25">
      <c r="A123" s="42">
        <v>119</v>
      </c>
      <c r="B123" s="9" t="s">
        <v>0</v>
      </c>
      <c r="C123" s="53" t="s">
        <v>0</v>
      </c>
      <c r="D123" s="53" t="s">
        <v>0</v>
      </c>
      <c r="E123" s="45" t="s">
        <v>166</v>
      </c>
      <c r="F123" s="12">
        <v>80</v>
      </c>
      <c r="G123" s="6">
        <v>92</v>
      </c>
      <c r="H123" s="2">
        <v>65</v>
      </c>
      <c r="I123" s="3">
        <v>65</v>
      </c>
      <c r="J123" s="4">
        <v>80</v>
      </c>
      <c r="K123" s="5">
        <v>68</v>
      </c>
      <c r="L123" s="10">
        <f t="shared" si="2"/>
        <v>450</v>
      </c>
      <c r="M123" s="96" t="s">
        <v>15</v>
      </c>
      <c r="N123" s="94"/>
      <c r="O123" s="25" t="s">
        <v>83</v>
      </c>
      <c r="P123" s="57"/>
    </row>
    <row r="124" spans="1:16" ht="35.1" customHeight="1" x14ac:dyDescent="0.25">
      <c r="A124" s="42">
        <v>120</v>
      </c>
      <c r="B124" s="9" t="s">
        <v>0</v>
      </c>
      <c r="C124" s="53" t="s">
        <v>0</v>
      </c>
      <c r="D124" s="53" t="s">
        <v>0</v>
      </c>
      <c r="E124" s="45" t="s">
        <v>167</v>
      </c>
      <c r="F124" s="12">
        <v>30</v>
      </c>
      <c r="G124" s="6">
        <v>45</v>
      </c>
      <c r="H124" s="2">
        <v>55</v>
      </c>
      <c r="I124" s="3">
        <v>70</v>
      </c>
      <c r="J124" s="4">
        <v>55</v>
      </c>
      <c r="K124" s="5">
        <v>85</v>
      </c>
      <c r="L124" s="10">
        <f t="shared" si="2"/>
        <v>340</v>
      </c>
      <c r="M124" s="96" t="s">
        <v>15</v>
      </c>
      <c r="N124" s="94"/>
      <c r="O124" s="25" t="s">
        <v>852</v>
      </c>
      <c r="P124" s="57"/>
    </row>
    <row r="125" spans="1:16" ht="35.1" customHeight="1" x14ac:dyDescent="0.25">
      <c r="A125" s="42">
        <v>121</v>
      </c>
      <c r="B125" s="9" t="s">
        <v>0</v>
      </c>
      <c r="C125" s="53" t="s">
        <v>0</v>
      </c>
      <c r="D125" s="53" t="s">
        <v>0</v>
      </c>
      <c r="E125" s="45" t="s">
        <v>168</v>
      </c>
      <c r="F125" s="12">
        <v>60</v>
      </c>
      <c r="G125" s="6">
        <v>75</v>
      </c>
      <c r="H125" s="2">
        <v>85</v>
      </c>
      <c r="I125" s="3">
        <v>100</v>
      </c>
      <c r="J125" s="4">
        <v>85</v>
      </c>
      <c r="K125" s="5">
        <v>115</v>
      </c>
      <c r="L125" s="10">
        <f t="shared" si="2"/>
        <v>520</v>
      </c>
      <c r="M125" s="96" t="s">
        <v>15</v>
      </c>
      <c r="N125" s="110" t="s">
        <v>94</v>
      </c>
      <c r="O125" s="25" t="s">
        <v>92</v>
      </c>
      <c r="P125" s="57"/>
    </row>
    <row r="126" spans="1:16" ht="35.1" customHeight="1" x14ac:dyDescent="0.25">
      <c r="A126" s="42">
        <v>122</v>
      </c>
      <c r="B126" s="9" t="s">
        <v>0</v>
      </c>
      <c r="C126" s="53" t="s">
        <v>0</v>
      </c>
      <c r="D126" s="53" t="s">
        <v>0</v>
      </c>
      <c r="E126" s="45" t="s">
        <v>169</v>
      </c>
      <c r="F126" s="12">
        <v>40</v>
      </c>
      <c r="G126" s="6">
        <v>45</v>
      </c>
      <c r="H126" s="2">
        <v>65</v>
      </c>
      <c r="I126" s="3">
        <v>100</v>
      </c>
      <c r="J126" s="4">
        <v>120</v>
      </c>
      <c r="K126" s="5">
        <v>90</v>
      </c>
      <c r="L126" s="10">
        <f t="shared" si="2"/>
        <v>460</v>
      </c>
      <c r="M126" s="108" t="s">
        <v>94</v>
      </c>
      <c r="N126" s="104" t="s">
        <v>56</v>
      </c>
      <c r="O126" s="25" t="s">
        <v>170</v>
      </c>
      <c r="P126" s="57"/>
    </row>
    <row r="127" spans="1:16" ht="35.1" customHeight="1" x14ac:dyDescent="0.25">
      <c r="A127" s="42">
        <v>123</v>
      </c>
      <c r="B127" s="9" t="s">
        <v>0</v>
      </c>
      <c r="C127" s="53" t="s">
        <v>0</v>
      </c>
      <c r="D127" s="53" t="s">
        <v>0</v>
      </c>
      <c r="E127" s="45" t="s">
        <v>171</v>
      </c>
      <c r="F127" s="12">
        <v>70</v>
      </c>
      <c r="G127" s="6">
        <v>110</v>
      </c>
      <c r="H127" s="2">
        <v>80</v>
      </c>
      <c r="I127" s="3">
        <v>55</v>
      </c>
      <c r="J127" s="4">
        <v>80</v>
      </c>
      <c r="K127" s="5">
        <v>105</v>
      </c>
      <c r="L127" s="10">
        <f t="shared" si="2"/>
        <v>500</v>
      </c>
      <c r="M127" s="97" t="s">
        <v>19</v>
      </c>
      <c r="N127" s="95" t="s">
        <v>12</v>
      </c>
      <c r="O127" s="25" t="s">
        <v>852</v>
      </c>
      <c r="P127" s="57"/>
    </row>
    <row r="128" spans="1:16" ht="35.1" customHeight="1" x14ac:dyDescent="0.25">
      <c r="A128" s="42">
        <v>124</v>
      </c>
      <c r="B128" s="9" t="s">
        <v>0</v>
      </c>
      <c r="C128" s="53" t="s">
        <v>0</v>
      </c>
      <c r="D128" s="53" t="s">
        <v>0</v>
      </c>
      <c r="E128" s="45" t="s">
        <v>172</v>
      </c>
      <c r="F128" s="12">
        <v>65</v>
      </c>
      <c r="G128" s="6">
        <v>50</v>
      </c>
      <c r="H128" s="2">
        <v>35</v>
      </c>
      <c r="I128" s="3">
        <v>115</v>
      </c>
      <c r="J128" s="4">
        <v>95</v>
      </c>
      <c r="K128" s="5">
        <v>95</v>
      </c>
      <c r="L128" s="10">
        <f t="shared" si="2"/>
        <v>455</v>
      </c>
      <c r="M128" s="115" t="s">
        <v>126</v>
      </c>
      <c r="N128" s="110" t="s">
        <v>94</v>
      </c>
      <c r="O128" s="25" t="s">
        <v>107</v>
      </c>
      <c r="P128" s="57"/>
    </row>
    <row r="129" spans="1:16" ht="35.1" customHeight="1" x14ac:dyDescent="0.25">
      <c r="A129" s="42">
        <v>125</v>
      </c>
      <c r="B129" s="9" t="s">
        <v>0</v>
      </c>
      <c r="C129" s="53" t="s">
        <v>0</v>
      </c>
      <c r="D129" s="53" t="s">
        <v>0</v>
      </c>
      <c r="E129" s="45" t="s">
        <v>173</v>
      </c>
      <c r="F129" s="12">
        <v>65</v>
      </c>
      <c r="G129" s="6">
        <v>83</v>
      </c>
      <c r="H129" s="2">
        <v>57</v>
      </c>
      <c r="I129" s="3">
        <v>95</v>
      </c>
      <c r="J129" s="4">
        <v>85</v>
      </c>
      <c r="K129" s="5">
        <v>105</v>
      </c>
      <c r="L129" s="10">
        <f t="shared" si="2"/>
        <v>490</v>
      </c>
      <c r="M129" s="100" t="s">
        <v>41</v>
      </c>
      <c r="N129" s="94"/>
      <c r="O129" s="25" t="s">
        <v>107</v>
      </c>
      <c r="P129" s="57"/>
    </row>
    <row r="130" spans="1:16" ht="35.1" customHeight="1" x14ac:dyDescent="0.25">
      <c r="A130" s="42">
        <v>126</v>
      </c>
      <c r="B130" s="9" t="s">
        <v>0</v>
      </c>
      <c r="C130" s="53" t="s">
        <v>0</v>
      </c>
      <c r="D130" s="53" t="s">
        <v>0</v>
      </c>
      <c r="E130" s="45" t="s">
        <v>174</v>
      </c>
      <c r="F130" s="12">
        <v>65</v>
      </c>
      <c r="G130" s="6">
        <v>95</v>
      </c>
      <c r="H130" s="2">
        <v>57</v>
      </c>
      <c r="I130" s="3">
        <v>100</v>
      </c>
      <c r="J130" s="4">
        <v>85</v>
      </c>
      <c r="K130" s="5">
        <v>93</v>
      </c>
      <c r="L130" s="10">
        <f t="shared" si="2"/>
        <v>495</v>
      </c>
      <c r="M130" s="93" t="s">
        <v>9</v>
      </c>
      <c r="N130" s="94"/>
      <c r="O130" s="25" t="s">
        <v>107</v>
      </c>
      <c r="P130" s="57"/>
    </row>
    <row r="131" spans="1:16" ht="35.1" customHeight="1" x14ac:dyDescent="0.25">
      <c r="A131" s="42">
        <v>127</v>
      </c>
      <c r="B131" s="9" t="s">
        <v>0</v>
      </c>
      <c r="C131" s="53" t="s">
        <v>0</v>
      </c>
      <c r="D131" s="53" t="s">
        <v>0</v>
      </c>
      <c r="E131" s="45" t="s">
        <v>175</v>
      </c>
      <c r="F131" s="12">
        <v>65</v>
      </c>
      <c r="G131" s="6">
        <v>125</v>
      </c>
      <c r="H131" s="2">
        <v>100</v>
      </c>
      <c r="I131" s="3">
        <v>55</v>
      </c>
      <c r="J131" s="4">
        <v>70</v>
      </c>
      <c r="K131" s="5">
        <v>85</v>
      </c>
      <c r="L131" s="10">
        <f t="shared" si="2"/>
        <v>500</v>
      </c>
      <c r="M131" s="97" t="s">
        <v>19</v>
      </c>
      <c r="N131" s="94"/>
      <c r="O131" s="25" t="s">
        <v>852</v>
      </c>
      <c r="P131" s="57"/>
    </row>
    <row r="132" spans="1:16" ht="35.1" customHeight="1" x14ac:dyDescent="0.25">
      <c r="A132" s="42">
        <v>128</v>
      </c>
      <c r="B132" s="9" t="s">
        <v>0</v>
      </c>
      <c r="C132" s="53" t="s">
        <v>0</v>
      </c>
      <c r="D132" s="53" t="s">
        <v>0</v>
      </c>
      <c r="E132" s="45" t="s">
        <v>176</v>
      </c>
      <c r="F132" s="12">
        <v>75</v>
      </c>
      <c r="G132" s="6">
        <v>100</v>
      </c>
      <c r="H132" s="2">
        <v>95</v>
      </c>
      <c r="I132" s="3">
        <v>40</v>
      </c>
      <c r="J132" s="4">
        <v>70</v>
      </c>
      <c r="K132" s="5">
        <v>110</v>
      </c>
      <c r="L132" s="10">
        <f t="shared" si="2"/>
        <v>490</v>
      </c>
      <c r="M132" s="98" t="s">
        <v>28</v>
      </c>
      <c r="N132" s="94"/>
      <c r="O132" s="25" t="s">
        <v>852</v>
      </c>
      <c r="P132" s="57"/>
    </row>
    <row r="133" spans="1:16" ht="35.1" customHeight="1" x14ac:dyDescent="0.25">
      <c r="A133" s="42">
        <v>129</v>
      </c>
      <c r="B133" s="9" t="s">
        <v>0</v>
      </c>
      <c r="C133" s="53" t="s">
        <v>0</v>
      </c>
      <c r="D133" s="53" t="s">
        <v>0</v>
      </c>
      <c r="E133" s="45" t="s">
        <v>177</v>
      </c>
      <c r="F133" s="12">
        <v>20</v>
      </c>
      <c r="G133" s="6">
        <v>10</v>
      </c>
      <c r="H133" s="2">
        <v>55</v>
      </c>
      <c r="I133" s="3">
        <v>15</v>
      </c>
      <c r="J133" s="4">
        <v>20</v>
      </c>
      <c r="K133" s="5">
        <v>80</v>
      </c>
      <c r="L133" s="10">
        <f t="shared" si="2"/>
        <v>200</v>
      </c>
      <c r="M133" s="96" t="s">
        <v>15</v>
      </c>
      <c r="N133" s="94"/>
      <c r="O133" s="25" t="s">
        <v>852</v>
      </c>
      <c r="P133" s="57"/>
    </row>
    <row r="134" spans="1:16" ht="35.1" customHeight="1" x14ac:dyDescent="0.25">
      <c r="A134" s="42">
        <v>130</v>
      </c>
      <c r="B134" s="9" t="s">
        <v>0</v>
      </c>
      <c r="C134" s="53" t="s">
        <v>0</v>
      </c>
      <c r="D134" s="53" t="s">
        <v>0</v>
      </c>
      <c r="E134" s="45" t="s">
        <v>178</v>
      </c>
      <c r="F134" s="12">
        <v>95</v>
      </c>
      <c r="G134" s="6">
        <v>125</v>
      </c>
      <c r="H134" s="2">
        <v>79</v>
      </c>
      <c r="I134" s="3">
        <v>60</v>
      </c>
      <c r="J134" s="4">
        <v>100</v>
      </c>
      <c r="K134" s="5">
        <v>81</v>
      </c>
      <c r="L134" s="10">
        <f t="shared" ref="L134:L197" si="3">SUM(F134:K134)</f>
        <v>540</v>
      </c>
      <c r="M134" s="96" t="s">
        <v>15</v>
      </c>
      <c r="N134" s="95" t="s">
        <v>12</v>
      </c>
      <c r="O134" s="25" t="s">
        <v>34</v>
      </c>
      <c r="P134" s="57"/>
    </row>
    <row r="135" spans="1:16" ht="35.1" customHeight="1" x14ac:dyDescent="0.25">
      <c r="A135" s="42">
        <v>131</v>
      </c>
      <c r="B135" s="9" t="s">
        <v>0</v>
      </c>
      <c r="C135" s="53" t="s">
        <v>0</v>
      </c>
      <c r="D135" s="53" t="s">
        <v>0</v>
      </c>
      <c r="E135" s="45" t="s">
        <v>179</v>
      </c>
      <c r="F135" s="12">
        <v>130</v>
      </c>
      <c r="G135" s="6">
        <v>85</v>
      </c>
      <c r="H135" s="2">
        <v>80</v>
      </c>
      <c r="I135" s="3">
        <v>85</v>
      </c>
      <c r="J135" s="4">
        <v>95</v>
      </c>
      <c r="K135" s="5">
        <v>60</v>
      </c>
      <c r="L135" s="10">
        <f t="shared" si="3"/>
        <v>535</v>
      </c>
      <c r="M135" s="96" t="s">
        <v>15</v>
      </c>
      <c r="N135" s="112" t="s">
        <v>126</v>
      </c>
      <c r="O135" s="25" t="s">
        <v>852</v>
      </c>
      <c r="P135" s="57"/>
    </row>
    <row r="136" spans="1:16" ht="35.1" customHeight="1" x14ac:dyDescent="0.25">
      <c r="A136" s="42">
        <v>132</v>
      </c>
      <c r="B136" s="9" t="s">
        <v>0</v>
      </c>
      <c r="C136" s="53" t="s">
        <v>0</v>
      </c>
      <c r="D136" s="53" t="s">
        <v>0</v>
      </c>
      <c r="E136" s="45" t="s">
        <v>180</v>
      </c>
      <c r="F136" s="12">
        <v>48</v>
      </c>
      <c r="G136" s="6">
        <v>48</v>
      </c>
      <c r="H136" s="2">
        <v>48</v>
      </c>
      <c r="I136" s="3">
        <v>48</v>
      </c>
      <c r="J136" s="4">
        <v>48</v>
      </c>
      <c r="K136" s="5">
        <v>48</v>
      </c>
      <c r="L136" s="10">
        <f t="shared" si="3"/>
        <v>288</v>
      </c>
      <c r="M136" s="98" t="s">
        <v>28</v>
      </c>
      <c r="N136" s="94"/>
      <c r="O136" s="25" t="s">
        <v>852</v>
      </c>
      <c r="P136" s="57"/>
    </row>
    <row r="137" spans="1:16" ht="35.1" customHeight="1" x14ac:dyDescent="0.25">
      <c r="A137" s="42">
        <v>133</v>
      </c>
      <c r="B137" s="9" t="s">
        <v>0</v>
      </c>
      <c r="C137" s="53" t="s">
        <v>0</v>
      </c>
      <c r="D137" s="53" t="s">
        <v>0</v>
      </c>
      <c r="E137" s="45" t="s">
        <v>181</v>
      </c>
      <c r="F137" s="12">
        <v>55</v>
      </c>
      <c r="G137" s="6">
        <v>55</v>
      </c>
      <c r="H137" s="2">
        <v>50</v>
      </c>
      <c r="I137" s="3">
        <v>45</v>
      </c>
      <c r="J137" s="4">
        <v>65</v>
      </c>
      <c r="K137" s="5">
        <v>55</v>
      </c>
      <c r="L137" s="10">
        <f t="shared" si="3"/>
        <v>325</v>
      </c>
      <c r="M137" s="98" t="s">
        <v>28</v>
      </c>
      <c r="N137" s="94"/>
      <c r="O137" s="25" t="s">
        <v>852</v>
      </c>
      <c r="P137" s="57"/>
    </row>
    <row r="138" spans="1:16" ht="35.1" customHeight="1" x14ac:dyDescent="0.25">
      <c r="A138" s="42">
        <v>134</v>
      </c>
      <c r="B138" s="9" t="s">
        <v>0</v>
      </c>
      <c r="C138" s="53" t="s">
        <v>0</v>
      </c>
      <c r="D138" s="53" t="s">
        <v>0</v>
      </c>
      <c r="E138" s="45" t="s">
        <v>182</v>
      </c>
      <c r="F138" s="12">
        <v>130</v>
      </c>
      <c r="G138" s="6">
        <v>65</v>
      </c>
      <c r="H138" s="2">
        <v>60</v>
      </c>
      <c r="I138" s="3">
        <v>110</v>
      </c>
      <c r="J138" s="4">
        <v>95</v>
      </c>
      <c r="K138" s="5">
        <v>65</v>
      </c>
      <c r="L138" s="10">
        <f t="shared" si="3"/>
        <v>525</v>
      </c>
      <c r="M138" s="96" t="s">
        <v>15</v>
      </c>
      <c r="N138" s="94"/>
      <c r="O138" s="25" t="s">
        <v>92</v>
      </c>
      <c r="P138" s="57"/>
    </row>
    <row r="139" spans="1:16" ht="35.1" customHeight="1" x14ac:dyDescent="0.25">
      <c r="A139" s="42">
        <v>135</v>
      </c>
      <c r="B139" s="9" t="s">
        <v>0</v>
      </c>
      <c r="C139" s="53" t="s">
        <v>0</v>
      </c>
      <c r="D139" s="53" t="s">
        <v>0</v>
      </c>
      <c r="E139" s="45" t="s">
        <v>183</v>
      </c>
      <c r="F139" s="12">
        <v>65</v>
      </c>
      <c r="G139" s="6">
        <v>65</v>
      </c>
      <c r="H139" s="2">
        <v>60</v>
      </c>
      <c r="I139" s="3">
        <v>110</v>
      </c>
      <c r="J139" s="4">
        <v>95</v>
      </c>
      <c r="K139" s="5">
        <v>130</v>
      </c>
      <c r="L139" s="10">
        <f t="shared" si="3"/>
        <v>525</v>
      </c>
      <c r="M139" s="100" t="s">
        <v>41</v>
      </c>
      <c r="N139" s="94"/>
      <c r="O139" s="25" t="s">
        <v>44</v>
      </c>
      <c r="P139" s="57"/>
    </row>
    <row r="140" spans="1:16" ht="35.1" customHeight="1" x14ac:dyDescent="0.25">
      <c r="A140" s="42">
        <v>136</v>
      </c>
      <c r="B140" s="9" t="s">
        <v>0</v>
      </c>
      <c r="C140" s="53" t="s">
        <v>0</v>
      </c>
      <c r="D140" s="53" t="s">
        <v>0</v>
      </c>
      <c r="E140" s="45" t="s">
        <v>184</v>
      </c>
      <c r="F140" s="12">
        <v>65</v>
      </c>
      <c r="G140" s="6">
        <v>130</v>
      </c>
      <c r="H140" s="2">
        <v>60</v>
      </c>
      <c r="I140" s="3">
        <v>95</v>
      </c>
      <c r="J140" s="4">
        <v>110</v>
      </c>
      <c r="K140" s="5">
        <v>65</v>
      </c>
      <c r="L140" s="10">
        <f t="shared" si="3"/>
        <v>525</v>
      </c>
      <c r="M140" s="93" t="s">
        <v>9</v>
      </c>
      <c r="N140" s="94"/>
      <c r="O140" s="25" t="s">
        <v>60</v>
      </c>
      <c r="P140" s="57"/>
    </row>
    <row r="141" spans="1:16" ht="35.1" customHeight="1" x14ac:dyDescent="0.25">
      <c r="A141" s="42">
        <v>137</v>
      </c>
      <c r="B141" s="9" t="s">
        <v>0</v>
      </c>
      <c r="C141" s="53" t="s">
        <v>0</v>
      </c>
      <c r="D141" s="53" t="s">
        <v>0</v>
      </c>
      <c r="E141" s="45" t="s">
        <v>185</v>
      </c>
      <c r="F141" s="12">
        <v>65</v>
      </c>
      <c r="G141" s="6">
        <v>60</v>
      </c>
      <c r="H141" s="2">
        <v>70</v>
      </c>
      <c r="I141" s="3">
        <v>85</v>
      </c>
      <c r="J141" s="4">
        <v>75</v>
      </c>
      <c r="K141" s="5">
        <v>40</v>
      </c>
      <c r="L141" s="10">
        <f t="shared" si="3"/>
        <v>395</v>
      </c>
      <c r="M141" s="98" t="s">
        <v>28</v>
      </c>
      <c r="N141" s="94"/>
      <c r="O141" s="25" t="s">
        <v>852</v>
      </c>
      <c r="P141" s="57"/>
    </row>
    <row r="142" spans="1:16" ht="35.1" customHeight="1" x14ac:dyDescent="0.25">
      <c r="A142" s="42">
        <v>138</v>
      </c>
      <c r="B142" s="9" t="s">
        <v>0</v>
      </c>
      <c r="C142" s="53" t="s">
        <v>0</v>
      </c>
      <c r="D142" s="53" t="s">
        <v>0</v>
      </c>
      <c r="E142" s="45" t="s">
        <v>186</v>
      </c>
      <c r="F142" s="12">
        <v>35</v>
      </c>
      <c r="G142" s="6">
        <v>40</v>
      </c>
      <c r="H142" s="2">
        <v>100</v>
      </c>
      <c r="I142" s="3">
        <v>90</v>
      </c>
      <c r="J142" s="4">
        <v>55</v>
      </c>
      <c r="K142" s="5">
        <v>35</v>
      </c>
      <c r="L142" s="10">
        <f t="shared" si="3"/>
        <v>355</v>
      </c>
      <c r="M142" s="109" t="s">
        <v>109</v>
      </c>
      <c r="N142" s="116" t="s">
        <v>15</v>
      </c>
      <c r="O142" s="25" t="s">
        <v>852</v>
      </c>
      <c r="P142" s="57"/>
    </row>
    <row r="143" spans="1:16" ht="35.1" customHeight="1" x14ac:dyDescent="0.25">
      <c r="A143" s="42">
        <v>139</v>
      </c>
      <c r="B143" s="9" t="s">
        <v>0</v>
      </c>
      <c r="C143" s="53" t="s">
        <v>0</v>
      </c>
      <c r="D143" s="53" t="s">
        <v>0</v>
      </c>
      <c r="E143" s="45" t="s">
        <v>187</v>
      </c>
      <c r="F143" s="12">
        <v>70</v>
      </c>
      <c r="G143" s="6">
        <v>60</v>
      </c>
      <c r="H143" s="2">
        <v>125</v>
      </c>
      <c r="I143" s="3">
        <v>115</v>
      </c>
      <c r="J143" s="4">
        <v>70</v>
      </c>
      <c r="K143" s="5">
        <v>55</v>
      </c>
      <c r="L143" s="10">
        <f t="shared" si="3"/>
        <v>495</v>
      </c>
      <c r="M143" s="109" t="s">
        <v>109</v>
      </c>
      <c r="N143" s="116" t="s">
        <v>15</v>
      </c>
      <c r="O143" s="25" t="s">
        <v>114</v>
      </c>
      <c r="P143" s="57"/>
    </row>
    <row r="144" spans="1:16" ht="35.1" customHeight="1" x14ac:dyDescent="0.25">
      <c r="A144" s="42">
        <v>140</v>
      </c>
      <c r="B144" s="9" t="s">
        <v>0</v>
      </c>
      <c r="C144" s="53" t="s">
        <v>0</v>
      </c>
      <c r="D144" s="53" t="s">
        <v>0</v>
      </c>
      <c r="E144" s="45" t="s">
        <v>188</v>
      </c>
      <c r="F144" s="12">
        <v>30</v>
      </c>
      <c r="G144" s="6">
        <v>80</v>
      </c>
      <c r="H144" s="2">
        <v>90</v>
      </c>
      <c r="I144" s="3">
        <v>55</v>
      </c>
      <c r="J144" s="4">
        <v>45</v>
      </c>
      <c r="K144" s="5">
        <v>55</v>
      </c>
      <c r="L144" s="10">
        <f t="shared" si="3"/>
        <v>355</v>
      </c>
      <c r="M144" s="109" t="s">
        <v>109</v>
      </c>
      <c r="N144" s="116" t="s">
        <v>15</v>
      </c>
      <c r="O144" s="25" t="s">
        <v>852</v>
      </c>
      <c r="P144" s="57"/>
    </row>
    <row r="145" spans="1:16" ht="35.1" customHeight="1" x14ac:dyDescent="0.25">
      <c r="A145" s="42">
        <v>141</v>
      </c>
      <c r="B145" s="9" t="s">
        <v>0</v>
      </c>
      <c r="C145" s="53" t="s">
        <v>0</v>
      </c>
      <c r="D145" s="53" t="s">
        <v>0</v>
      </c>
      <c r="E145" s="45" t="s">
        <v>189</v>
      </c>
      <c r="F145" s="12">
        <v>60</v>
      </c>
      <c r="G145" s="6">
        <v>115</v>
      </c>
      <c r="H145" s="2">
        <v>105</v>
      </c>
      <c r="I145" s="3">
        <v>65</v>
      </c>
      <c r="J145" s="4">
        <v>70</v>
      </c>
      <c r="K145" s="5">
        <v>80</v>
      </c>
      <c r="L145" s="10">
        <f t="shared" si="3"/>
        <v>495</v>
      </c>
      <c r="M145" s="109" t="s">
        <v>109</v>
      </c>
      <c r="N145" s="116" t="s">
        <v>15</v>
      </c>
      <c r="O145" s="25" t="s">
        <v>114</v>
      </c>
      <c r="P145" s="57"/>
    </row>
    <row r="146" spans="1:16" ht="35.1" customHeight="1" x14ac:dyDescent="0.25">
      <c r="A146" s="42">
        <v>142</v>
      </c>
      <c r="B146" s="9" t="s">
        <v>0</v>
      </c>
      <c r="C146" s="53" t="s">
        <v>0</v>
      </c>
      <c r="D146" s="53" t="s">
        <v>0</v>
      </c>
      <c r="E146" s="45" t="s">
        <v>190</v>
      </c>
      <c r="F146" s="12">
        <v>80</v>
      </c>
      <c r="G146" s="6">
        <v>105</v>
      </c>
      <c r="H146" s="2">
        <v>65</v>
      </c>
      <c r="I146" s="3">
        <v>60</v>
      </c>
      <c r="J146" s="4">
        <v>75</v>
      </c>
      <c r="K146" s="5">
        <v>130</v>
      </c>
      <c r="L146" s="10">
        <f t="shared" si="3"/>
        <v>515</v>
      </c>
      <c r="M146" s="109" t="s">
        <v>109</v>
      </c>
      <c r="N146" s="95" t="s">
        <v>12</v>
      </c>
      <c r="O146" s="25" t="s">
        <v>852</v>
      </c>
      <c r="P146" s="57"/>
    </row>
    <row r="147" spans="1:16" ht="35.1" customHeight="1" x14ac:dyDescent="0.25">
      <c r="A147" s="42">
        <v>143</v>
      </c>
      <c r="B147" s="9" t="s">
        <v>0</v>
      </c>
      <c r="C147" s="53" t="s">
        <v>0</v>
      </c>
      <c r="D147" s="53" t="s">
        <v>0</v>
      </c>
      <c r="E147" s="45" t="s">
        <v>191</v>
      </c>
      <c r="F147" s="12">
        <v>160</v>
      </c>
      <c r="G147" s="6">
        <v>110</v>
      </c>
      <c r="H147" s="2">
        <v>65</v>
      </c>
      <c r="I147" s="3">
        <v>65</v>
      </c>
      <c r="J147" s="4">
        <v>110</v>
      </c>
      <c r="K147" s="5">
        <v>30</v>
      </c>
      <c r="L147" s="10">
        <f t="shared" si="3"/>
        <v>540</v>
      </c>
      <c r="M147" s="98" t="s">
        <v>28</v>
      </c>
      <c r="N147" s="94"/>
      <c r="O147" s="25" t="s">
        <v>42</v>
      </c>
      <c r="P147" s="57"/>
    </row>
    <row r="148" spans="1:16" ht="35.1" customHeight="1" x14ac:dyDescent="0.25">
      <c r="A148" s="42">
        <v>144</v>
      </c>
      <c r="B148" s="9" t="s">
        <v>0</v>
      </c>
      <c r="C148" s="53" t="s">
        <v>0</v>
      </c>
      <c r="D148" s="53" t="s">
        <v>0</v>
      </c>
      <c r="E148" s="45" t="s">
        <v>192</v>
      </c>
      <c r="F148" s="12">
        <v>90</v>
      </c>
      <c r="G148" s="6">
        <v>85</v>
      </c>
      <c r="H148" s="2">
        <v>100</v>
      </c>
      <c r="I148" s="3">
        <v>95</v>
      </c>
      <c r="J148" s="4">
        <v>125</v>
      </c>
      <c r="K148" s="5">
        <v>85</v>
      </c>
      <c r="L148" s="10">
        <f t="shared" si="3"/>
        <v>580</v>
      </c>
      <c r="M148" s="115" t="s">
        <v>126</v>
      </c>
      <c r="N148" s="95" t="s">
        <v>12</v>
      </c>
      <c r="O148" s="25" t="s">
        <v>852</v>
      </c>
      <c r="P148" s="57"/>
    </row>
    <row r="149" spans="1:16" ht="35.1" customHeight="1" x14ac:dyDescent="0.25">
      <c r="A149" s="42">
        <v>145</v>
      </c>
      <c r="B149" s="9" t="s">
        <v>0</v>
      </c>
      <c r="C149" s="53" t="s">
        <v>0</v>
      </c>
      <c r="D149" s="53" t="s">
        <v>0</v>
      </c>
      <c r="E149" s="45" t="s">
        <v>193</v>
      </c>
      <c r="F149" s="12">
        <v>90</v>
      </c>
      <c r="G149" s="6">
        <v>90</v>
      </c>
      <c r="H149" s="2">
        <v>85</v>
      </c>
      <c r="I149" s="3">
        <v>125</v>
      </c>
      <c r="J149" s="4">
        <v>90</v>
      </c>
      <c r="K149" s="5">
        <v>100</v>
      </c>
      <c r="L149" s="10">
        <f t="shared" si="3"/>
        <v>580</v>
      </c>
      <c r="M149" s="100" t="s">
        <v>41</v>
      </c>
      <c r="N149" s="95" t="s">
        <v>12</v>
      </c>
      <c r="O149" s="25" t="s">
        <v>852</v>
      </c>
      <c r="P149" s="57"/>
    </row>
    <row r="150" spans="1:16" ht="35.1" customHeight="1" x14ac:dyDescent="0.25">
      <c r="A150" s="42">
        <v>146</v>
      </c>
      <c r="B150" s="9" t="s">
        <v>0</v>
      </c>
      <c r="C150" s="53" t="s">
        <v>0</v>
      </c>
      <c r="D150" s="53" t="s">
        <v>0</v>
      </c>
      <c r="E150" s="45" t="s">
        <v>194</v>
      </c>
      <c r="F150" s="12">
        <v>90</v>
      </c>
      <c r="G150" s="6">
        <v>100</v>
      </c>
      <c r="H150" s="2">
        <v>90</v>
      </c>
      <c r="I150" s="3">
        <v>125</v>
      </c>
      <c r="J150" s="4">
        <v>85</v>
      </c>
      <c r="K150" s="5">
        <v>90</v>
      </c>
      <c r="L150" s="10">
        <f t="shared" si="3"/>
        <v>580</v>
      </c>
      <c r="M150" s="93" t="s">
        <v>9</v>
      </c>
      <c r="N150" s="95" t="s">
        <v>12</v>
      </c>
      <c r="O150" s="25" t="s">
        <v>852</v>
      </c>
      <c r="P150" s="57"/>
    </row>
    <row r="151" spans="1:16" ht="35.1" customHeight="1" x14ac:dyDescent="0.25">
      <c r="A151" s="42">
        <v>147</v>
      </c>
      <c r="B151" s="9" t="s">
        <v>0</v>
      </c>
      <c r="C151" s="53" t="s">
        <v>0</v>
      </c>
      <c r="D151" s="53" t="s">
        <v>0</v>
      </c>
      <c r="E151" s="45" t="s">
        <v>195</v>
      </c>
      <c r="F151" s="12">
        <v>41</v>
      </c>
      <c r="G151" s="6">
        <v>64</v>
      </c>
      <c r="H151" s="2">
        <v>45</v>
      </c>
      <c r="I151" s="3">
        <v>50</v>
      </c>
      <c r="J151" s="4">
        <v>50</v>
      </c>
      <c r="K151" s="5">
        <v>50</v>
      </c>
      <c r="L151" s="10">
        <f t="shared" si="3"/>
        <v>300</v>
      </c>
      <c r="M151" s="117" t="s">
        <v>196</v>
      </c>
      <c r="N151" s="94"/>
      <c r="O151" s="25" t="s">
        <v>852</v>
      </c>
      <c r="P151" s="57"/>
    </row>
    <row r="152" spans="1:16" ht="35.1" customHeight="1" x14ac:dyDescent="0.25">
      <c r="A152" s="42">
        <v>148</v>
      </c>
      <c r="B152" s="9" t="s">
        <v>0</v>
      </c>
      <c r="C152" s="53" t="s">
        <v>0</v>
      </c>
      <c r="D152" s="53" t="s">
        <v>0</v>
      </c>
      <c r="E152" s="45" t="s">
        <v>197</v>
      </c>
      <c r="F152" s="12">
        <v>61</v>
      </c>
      <c r="G152" s="6">
        <v>84</v>
      </c>
      <c r="H152" s="2">
        <v>65</v>
      </c>
      <c r="I152" s="3">
        <v>70</v>
      </c>
      <c r="J152" s="4">
        <v>70</v>
      </c>
      <c r="K152" s="5">
        <v>70</v>
      </c>
      <c r="L152" s="10">
        <f t="shared" si="3"/>
        <v>420</v>
      </c>
      <c r="M152" s="117" t="s">
        <v>196</v>
      </c>
      <c r="N152" s="94"/>
      <c r="O152" s="25" t="s">
        <v>107</v>
      </c>
      <c r="P152" s="57"/>
    </row>
    <row r="153" spans="1:16" ht="35.1" customHeight="1" x14ac:dyDescent="0.25">
      <c r="A153" s="42">
        <v>149</v>
      </c>
      <c r="B153" s="9" t="s">
        <v>0</v>
      </c>
      <c r="C153" s="53" t="s">
        <v>0</v>
      </c>
      <c r="D153" s="53" t="s">
        <v>0</v>
      </c>
      <c r="E153" s="45" t="s">
        <v>198</v>
      </c>
      <c r="F153" s="12">
        <v>91</v>
      </c>
      <c r="G153" s="6">
        <v>134</v>
      </c>
      <c r="H153" s="2">
        <v>95</v>
      </c>
      <c r="I153" s="3">
        <v>100</v>
      </c>
      <c r="J153" s="4">
        <v>100</v>
      </c>
      <c r="K153" s="5">
        <v>80</v>
      </c>
      <c r="L153" s="10">
        <f t="shared" si="3"/>
        <v>600</v>
      </c>
      <c r="M153" s="117" t="s">
        <v>196</v>
      </c>
      <c r="N153" s="95" t="s">
        <v>12</v>
      </c>
      <c r="O153" s="25" t="s">
        <v>199</v>
      </c>
      <c r="P153" s="57"/>
    </row>
    <row r="154" spans="1:16" ht="35.1" customHeight="1" x14ac:dyDescent="0.25">
      <c r="A154" s="42">
        <v>150</v>
      </c>
      <c r="B154" s="9" t="s">
        <v>0</v>
      </c>
      <c r="C154" s="53" t="s">
        <v>0</v>
      </c>
      <c r="D154" s="53" t="s">
        <v>0</v>
      </c>
      <c r="E154" s="45" t="s">
        <v>200</v>
      </c>
      <c r="F154" s="12">
        <v>106</v>
      </c>
      <c r="G154" s="6">
        <v>110</v>
      </c>
      <c r="H154" s="2">
        <v>90</v>
      </c>
      <c r="I154" s="3">
        <v>154</v>
      </c>
      <c r="J154" s="4">
        <v>90</v>
      </c>
      <c r="K154" s="5">
        <v>130</v>
      </c>
      <c r="L154" s="10">
        <f t="shared" si="3"/>
        <v>680</v>
      </c>
      <c r="M154" s="108" t="s">
        <v>94</v>
      </c>
      <c r="N154" s="94"/>
      <c r="O154" s="25" t="s">
        <v>852</v>
      </c>
      <c r="P154" s="57"/>
    </row>
    <row r="155" spans="1:16" ht="35.1" customHeight="1" thickBot="1" x14ac:dyDescent="0.3">
      <c r="A155" s="63">
        <v>151</v>
      </c>
      <c r="B155" s="64" t="s">
        <v>0</v>
      </c>
      <c r="C155" s="56" t="s">
        <v>852</v>
      </c>
      <c r="D155" s="56" t="s">
        <v>0</v>
      </c>
      <c r="E155" s="65" t="s">
        <v>201</v>
      </c>
      <c r="F155" s="66">
        <v>100</v>
      </c>
      <c r="G155" s="67">
        <v>100</v>
      </c>
      <c r="H155" s="68">
        <v>100</v>
      </c>
      <c r="I155" s="69">
        <v>100</v>
      </c>
      <c r="J155" s="70">
        <v>100</v>
      </c>
      <c r="K155" s="71">
        <v>100</v>
      </c>
      <c r="L155" s="72">
        <f t="shared" si="3"/>
        <v>600</v>
      </c>
      <c r="M155" s="118" t="s">
        <v>94</v>
      </c>
      <c r="N155" s="119"/>
      <c r="O155" s="16" t="s">
        <v>852</v>
      </c>
      <c r="P155" s="57"/>
    </row>
    <row r="156" spans="1:16" ht="35.1" customHeight="1" x14ac:dyDescent="0.25">
      <c r="A156" s="42">
        <v>152</v>
      </c>
      <c r="B156" s="59" t="s">
        <v>0</v>
      </c>
      <c r="C156" s="60" t="s">
        <v>0</v>
      </c>
      <c r="D156" s="60" t="s">
        <v>0</v>
      </c>
      <c r="E156" s="61" t="s">
        <v>202</v>
      </c>
      <c r="F156" s="17">
        <v>45</v>
      </c>
      <c r="G156" s="18">
        <v>49</v>
      </c>
      <c r="H156" s="19">
        <v>65</v>
      </c>
      <c r="I156" s="20">
        <v>49</v>
      </c>
      <c r="J156" s="21">
        <v>65</v>
      </c>
      <c r="K156" s="22">
        <v>45</v>
      </c>
      <c r="L156" s="23">
        <f t="shared" si="3"/>
        <v>318</v>
      </c>
      <c r="M156" s="89" t="s">
        <v>2</v>
      </c>
      <c r="N156" s="120"/>
      <c r="O156" s="62" t="s">
        <v>852</v>
      </c>
      <c r="P156" s="57"/>
    </row>
    <row r="157" spans="1:16" ht="35.1" customHeight="1" x14ac:dyDescent="0.25">
      <c r="A157" s="42">
        <v>153</v>
      </c>
      <c r="B157" s="9" t="s">
        <v>0</v>
      </c>
      <c r="C157" s="53" t="s">
        <v>0</v>
      </c>
      <c r="D157" s="53" t="s">
        <v>0</v>
      </c>
      <c r="E157" s="46" t="s">
        <v>203</v>
      </c>
      <c r="F157" s="11">
        <v>60</v>
      </c>
      <c r="G157" s="1">
        <v>62</v>
      </c>
      <c r="H157" s="2">
        <v>80</v>
      </c>
      <c r="I157" s="3">
        <v>63</v>
      </c>
      <c r="J157" s="4">
        <v>80</v>
      </c>
      <c r="K157" s="5">
        <v>69</v>
      </c>
      <c r="L157" s="10">
        <f t="shared" si="3"/>
        <v>414</v>
      </c>
      <c r="M157" s="91" t="s">
        <v>2</v>
      </c>
      <c r="N157" s="94"/>
      <c r="O157" s="25" t="s">
        <v>5</v>
      </c>
      <c r="P157" s="57"/>
    </row>
    <row r="158" spans="1:16" ht="35.1" customHeight="1" x14ac:dyDescent="0.25">
      <c r="A158" s="42">
        <v>154</v>
      </c>
      <c r="B158" s="9" t="s">
        <v>0</v>
      </c>
      <c r="C158" s="53" t="s">
        <v>0</v>
      </c>
      <c r="D158" s="53" t="s">
        <v>0</v>
      </c>
      <c r="E158" s="46" t="s">
        <v>204</v>
      </c>
      <c r="F158" s="11">
        <v>80</v>
      </c>
      <c r="G158" s="1">
        <v>82</v>
      </c>
      <c r="H158" s="2">
        <v>100</v>
      </c>
      <c r="I158" s="3">
        <v>83</v>
      </c>
      <c r="J158" s="4">
        <v>100</v>
      </c>
      <c r="K158" s="5">
        <v>80</v>
      </c>
      <c r="L158" s="10">
        <f t="shared" si="3"/>
        <v>525</v>
      </c>
      <c r="M158" s="91" t="s">
        <v>2</v>
      </c>
      <c r="N158" s="94"/>
      <c r="O158" s="25" t="s">
        <v>7</v>
      </c>
      <c r="P158" s="57"/>
    </row>
    <row r="159" spans="1:16" ht="35.1" customHeight="1" x14ac:dyDescent="0.25">
      <c r="A159" s="42">
        <v>155</v>
      </c>
      <c r="B159" s="9" t="s">
        <v>0</v>
      </c>
      <c r="C159" s="53" t="s">
        <v>0</v>
      </c>
      <c r="D159" s="53" t="s">
        <v>0</v>
      </c>
      <c r="E159" s="46" t="s">
        <v>205</v>
      </c>
      <c r="F159" s="11">
        <v>39</v>
      </c>
      <c r="G159" s="1">
        <v>52</v>
      </c>
      <c r="H159" s="2">
        <v>43</v>
      </c>
      <c r="I159" s="3">
        <v>60</v>
      </c>
      <c r="J159" s="4">
        <v>50</v>
      </c>
      <c r="K159" s="5">
        <v>65</v>
      </c>
      <c r="L159" s="10">
        <f t="shared" si="3"/>
        <v>309</v>
      </c>
      <c r="M159" s="93" t="s">
        <v>9</v>
      </c>
      <c r="N159" s="94"/>
      <c r="O159" s="25" t="s">
        <v>852</v>
      </c>
      <c r="P159" s="57"/>
    </row>
    <row r="160" spans="1:16" ht="35.1" customHeight="1" x14ac:dyDescent="0.25">
      <c r="A160" s="42">
        <v>156</v>
      </c>
      <c r="B160" s="9" t="s">
        <v>0</v>
      </c>
      <c r="C160" s="53" t="s">
        <v>0</v>
      </c>
      <c r="D160" s="53" t="s">
        <v>0</v>
      </c>
      <c r="E160" s="46" t="s">
        <v>206</v>
      </c>
      <c r="F160" s="11">
        <v>58</v>
      </c>
      <c r="G160" s="1">
        <v>64</v>
      </c>
      <c r="H160" s="2">
        <v>58</v>
      </c>
      <c r="I160" s="3">
        <v>80</v>
      </c>
      <c r="J160" s="4">
        <v>65</v>
      </c>
      <c r="K160" s="5">
        <v>80</v>
      </c>
      <c r="L160" s="10">
        <f t="shared" si="3"/>
        <v>405</v>
      </c>
      <c r="M160" s="93" t="s">
        <v>9</v>
      </c>
      <c r="N160" s="94"/>
      <c r="O160" s="25" t="s">
        <v>207</v>
      </c>
      <c r="P160" s="57"/>
    </row>
    <row r="161" spans="1:16" ht="35.1" customHeight="1" x14ac:dyDescent="0.25">
      <c r="A161" s="42">
        <v>157</v>
      </c>
      <c r="B161" s="9" t="s">
        <v>0</v>
      </c>
      <c r="C161" s="53" t="s">
        <v>0</v>
      </c>
      <c r="D161" s="53" t="s">
        <v>0</v>
      </c>
      <c r="E161" s="46" t="s">
        <v>208</v>
      </c>
      <c r="F161" s="11">
        <v>78</v>
      </c>
      <c r="G161" s="1">
        <v>84</v>
      </c>
      <c r="H161" s="2">
        <v>78</v>
      </c>
      <c r="I161" s="3">
        <v>109</v>
      </c>
      <c r="J161" s="4">
        <v>85</v>
      </c>
      <c r="K161" s="5">
        <v>100</v>
      </c>
      <c r="L161" s="10">
        <f t="shared" si="3"/>
        <v>534</v>
      </c>
      <c r="M161" s="93" t="s">
        <v>9</v>
      </c>
      <c r="N161" s="94"/>
      <c r="O161" s="25" t="s">
        <v>13</v>
      </c>
      <c r="P161" s="57"/>
    </row>
    <row r="162" spans="1:16" ht="35.1" customHeight="1" x14ac:dyDescent="0.25">
      <c r="A162" s="42">
        <v>158</v>
      </c>
      <c r="B162" s="9" t="s">
        <v>0</v>
      </c>
      <c r="C162" s="53" t="s">
        <v>0</v>
      </c>
      <c r="D162" s="53" t="s">
        <v>0</v>
      </c>
      <c r="E162" s="46" t="s">
        <v>209</v>
      </c>
      <c r="F162" s="11">
        <v>50</v>
      </c>
      <c r="G162" s="1">
        <v>65</v>
      </c>
      <c r="H162" s="2">
        <v>64</v>
      </c>
      <c r="I162" s="3">
        <v>44</v>
      </c>
      <c r="J162" s="4">
        <v>48</v>
      </c>
      <c r="K162" s="5">
        <v>43</v>
      </c>
      <c r="L162" s="10">
        <f t="shared" si="3"/>
        <v>314</v>
      </c>
      <c r="M162" s="96" t="s">
        <v>15</v>
      </c>
      <c r="N162" s="94"/>
      <c r="O162" s="25" t="s">
        <v>852</v>
      </c>
      <c r="P162" s="57"/>
    </row>
    <row r="163" spans="1:16" ht="35.1" customHeight="1" x14ac:dyDescent="0.25">
      <c r="A163" s="42">
        <v>159</v>
      </c>
      <c r="B163" s="9" t="s">
        <v>0</v>
      </c>
      <c r="C163" s="53" t="s">
        <v>0</v>
      </c>
      <c r="D163" s="53" t="s">
        <v>0</v>
      </c>
      <c r="E163" s="46" t="s">
        <v>210</v>
      </c>
      <c r="F163" s="11">
        <v>65</v>
      </c>
      <c r="G163" s="1">
        <v>80</v>
      </c>
      <c r="H163" s="2">
        <v>80</v>
      </c>
      <c r="I163" s="3">
        <v>59</v>
      </c>
      <c r="J163" s="4">
        <v>63</v>
      </c>
      <c r="K163" s="5">
        <v>58</v>
      </c>
      <c r="L163" s="10">
        <f t="shared" si="3"/>
        <v>405</v>
      </c>
      <c r="M163" s="96" t="s">
        <v>15</v>
      </c>
      <c r="N163" s="94"/>
      <c r="O163" s="25" t="s">
        <v>30</v>
      </c>
      <c r="P163" s="57"/>
    </row>
    <row r="164" spans="1:16" ht="35.1" customHeight="1" x14ac:dyDescent="0.25">
      <c r="A164" s="42">
        <v>160</v>
      </c>
      <c r="B164" s="9" t="s">
        <v>0</v>
      </c>
      <c r="C164" s="53" t="s">
        <v>0</v>
      </c>
      <c r="D164" s="53" t="s">
        <v>0</v>
      </c>
      <c r="E164" s="46" t="s">
        <v>211</v>
      </c>
      <c r="F164" s="11">
        <v>85</v>
      </c>
      <c r="G164" s="1">
        <v>105</v>
      </c>
      <c r="H164" s="2">
        <v>100</v>
      </c>
      <c r="I164" s="3">
        <v>79</v>
      </c>
      <c r="J164" s="4">
        <v>83</v>
      </c>
      <c r="K164" s="5">
        <v>78</v>
      </c>
      <c r="L164" s="10">
        <f t="shared" si="3"/>
        <v>530</v>
      </c>
      <c r="M164" s="96" t="s">
        <v>15</v>
      </c>
      <c r="N164" s="94"/>
      <c r="O164" s="25" t="s">
        <v>107</v>
      </c>
      <c r="P164" s="57"/>
    </row>
    <row r="165" spans="1:16" ht="35.1" customHeight="1" x14ac:dyDescent="0.25">
      <c r="A165" s="42">
        <v>161</v>
      </c>
      <c r="B165" s="9" t="s">
        <v>0</v>
      </c>
      <c r="C165" s="53" t="s">
        <v>0</v>
      </c>
      <c r="D165" s="53" t="s">
        <v>0</v>
      </c>
      <c r="E165" s="46" t="s">
        <v>212</v>
      </c>
      <c r="F165" s="11">
        <v>35</v>
      </c>
      <c r="G165" s="1">
        <v>46</v>
      </c>
      <c r="H165" s="2">
        <v>34</v>
      </c>
      <c r="I165" s="3">
        <v>35</v>
      </c>
      <c r="J165" s="4">
        <v>45</v>
      </c>
      <c r="K165" s="5">
        <v>20</v>
      </c>
      <c r="L165" s="10">
        <f t="shared" si="3"/>
        <v>215</v>
      </c>
      <c r="M165" s="98" t="s">
        <v>28</v>
      </c>
      <c r="N165" s="94"/>
      <c r="O165" s="25" t="s">
        <v>852</v>
      </c>
      <c r="P165" s="57"/>
    </row>
    <row r="166" spans="1:16" ht="35.1" customHeight="1" x14ac:dyDescent="0.25">
      <c r="A166" s="42">
        <v>162</v>
      </c>
      <c r="B166" s="9" t="s">
        <v>0</v>
      </c>
      <c r="C166" s="53" t="s">
        <v>0</v>
      </c>
      <c r="D166" s="53" t="s">
        <v>0</v>
      </c>
      <c r="E166" s="46" t="s">
        <v>213</v>
      </c>
      <c r="F166" s="11">
        <v>85</v>
      </c>
      <c r="G166" s="1">
        <v>76</v>
      </c>
      <c r="H166" s="2">
        <v>64</v>
      </c>
      <c r="I166" s="3">
        <v>45</v>
      </c>
      <c r="J166" s="4">
        <v>55</v>
      </c>
      <c r="K166" s="5">
        <v>90</v>
      </c>
      <c r="L166" s="10">
        <f t="shared" si="3"/>
        <v>415</v>
      </c>
      <c r="M166" s="98" t="s">
        <v>28</v>
      </c>
      <c r="N166" s="94"/>
      <c r="O166" s="25" t="s">
        <v>214</v>
      </c>
      <c r="P166" s="57"/>
    </row>
    <row r="167" spans="1:16" ht="35.1" customHeight="1" x14ac:dyDescent="0.25">
      <c r="A167" s="42">
        <v>163</v>
      </c>
      <c r="B167" s="9" t="s">
        <v>0</v>
      </c>
      <c r="C167" s="53" t="s">
        <v>0</v>
      </c>
      <c r="D167" s="53" t="s">
        <v>0</v>
      </c>
      <c r="E167" s="46" t="s">
        <v>215</v>
      </c>
      <c r="F167" s="11">
        <v>60</v>
      </c>
      <c r="G167" s="1">
        <v>30</v>
      </c>
      <c r="H167" s="2">
        <v>30</v>
      </c>
      <c r="I167" s="3">
        <v>36</v>
      </c>
      <c r="J167" s="4">
        <v>56</v>
      </c>
      <c r="K167" s="5">
        <v>50</v>
      </c>
      <c r="L167" s="10">
        <f t="shared" si="3"/>
        <v>262</v>
      </c>
      <c r="M167" s="98" t="s">
        <v>28</v>
      </c>
      <c r="N167" s="95" t="s">
        <v>12</v>
      </c>
      <c r="O167" s="25" t="s">
        <v>852</v>
      </c>
      <c r="P167" s="57"/>
    </row>
    <row r="168" spans="1:16" ht="35.1" customHeight="1" x14ac:dyDescent="0.25">
      <c r="A168" s="42">
        <v>164</v>
      </c>
      <c r="B168" s="9" t="s">
        <v>0</v>
      </c>
      <c r="C168" s="53" t="s">
        <v>0</v>
      </c>
      <c r="D168" s="53" t="s">
        <v>0</v>
      </c>
      <c r="E168" s="46" t="s">
        <v>216</v>
      </c>
      <c r="F168" s="11">
        <v>100</v>
      </c>
      <c r="G168" s="1">
        <v>50</v>
      </c>
      <c r="H168" s="2">
        <v>50</v>
      </c>
      <c r="I168" s="3">
        <v>76</v>
      </c>
      <c r="J168" s="4">
        <v>96</v>
      </c>
      <c r="K168" s="5">
        <v>70</v>
      </c>
      <c r="L168" s="10">
        <f t="shared" si="3"/>
        <v>442</v>
      </c>
      <c r="M168" s="98" t="s">
        <v>28</v>
      </c>
      <c r="N168" s="95" t="s">
        <v>12</v>
      </c>
      <c r="O168" s="25" t="s">
        <v>34</v>
      </c>
      <c r="P168" s="57"/>
    </row>
    <row r="169" spans="1:16" ht="35.1" customHeight="1" x14ac:dyDescent="0.25">
      <c r="A169" s="42">
        <v>165</v>
      </c>
      <c r="B169" s="9" t="s">
        <v>0</v>
      </c>
      <c r="C169" s="53" t="s">
        <v>0</v>
      </c>
      <c r="D169" s="53" t="s">
        <v>0</v>
      </c>
      <c r="E169" s="46" t="s">
        <v>217</v>
      </c>
      <c r="F169" s="11">
        <v>40</v>
      </c>
      <c r="G169" s="1">
        <v>20</v>
      </c>
      <c r="H169" s="2">
        <v>30</v>
      </c>
      <c r="I169" s="3">
        <v>40</v>
      </c>
      <c r="J169" s="4">
        <v>80</v>
      </c>
      <c r="K169" s="5">
        <v>55</v>
      </c>
      <c r="L169" s="10">
        <f t="shared" si="3"/>
        <v>265</v>
      </c>
      <c r="M169" s="97" t="s">
        <v>19</v>
      </c>
      <c r="N169" s="95" t="s">
        <v>12</v>
      </c>
      <c r="O169" s="25" t="s">
        <v>852</v>
      </c>
      <c r="P169" s="57"/>
    </row>
    <row r="170" spans="1:16" ht="35.1" customHeight="1" x14ac:dyDescent="0.25">
      <c r="A170" s="42">
        <v>166</v>
      </c>
      <c r="B170" s="9" t="s">
        <v>0</v>
      </c>
      <c r="C170" s="53" t="s">
        <v>0</v>
      </c>
      <c r="D170" s="53" t="s">
        <v>0</v>
      </c>
      <c r="E170" s="46" t="s">
        <v>218</v>
      </c>
      <c r="F170" s="11">
        <v>55</v>
      </c>
      <c r="G170" s="1">
        <v>35</v>
      </c>
      <c r="H170" s="2">
        <v>50</v>
      </c>
      <c r="I170" s="3">
        <v>55</v>
      </c>
      <c r="J170" s="4">
        <v>110</v>
      </c>
      <c r="K170" s="5">
        <v>85</v>
      </c>
      <c r="L170" s="10">
        <f t="shared" si="3"/>
        <v>390</v>
      </c>
      <c r="M170" s="97" t="s">
        <v>19</v>
      </c>
      <c r="N170" s="95" t="s">
        <v>12</v>
      </c>
      <c r="O170" s="25" t="s">
        <v>30</v>
      </c>
      <c r="P170" s="57"/>
    </row>
    <row r="171" spans="1:16" ht="35.1" customHeight="1" x14ac:dyDescent="0.25">
      <c r="A171" s="42">
        <v>167</v>
      </c>
      <c r="B171" s="9" t="s">
        <v>0</v>
      </c>
      <c r="C171" s="53" t="s">
        <v>0</v>
      </c>
      <c r="D171" s="53" t="s">
        <v>0</v>
      </c>
      <c r="E171" s="46" t="s">
        <v>219</v>
      </c>
      <c r="F171" s="11">
        <v>40</v>
      </c>
      <c r="G171" s="1">
        <v>60</v>
      </c>
      <c r="H171" s="2">
        <v>40</v>
      </c>
      <c r="I171" s="3">
        <v>40</v>
      </c>
      <c r="J171" s="4">
        <v>40</v>
      </c>
      <c r="K171" s="5">
        <v>30</v>
      </c>
      <c r="L171" s="10">
        <f t="shared" si="3"/>
        <v>250</v>
      </c>
      <c r="M171" s="97" t="s">
        <v>19</v>
      </c>
      <c r="N171" s="92" t="s">
        <v>3</v>
      </c>
      <c r="O171" s="25" t="s">
        <v>852</v>
      </c>
      <c r="P171" s="57"/>
    </row>
    <row r="172" spans="1:16" ht="35.1" customHeight="1" x14ac:dyDescent="0.25">
      <c r="A172" s="42">
        <v>168</v>
      </c>
      <c r="B172" s="9" t="s">
        <v>0</v>
      </c>
      <c r="C172" s="53" t="s">
        <v>0</v>
      </c>
      <c r="D172" s="53" t="s">
        <v>0</v>
      </c>
      <c r="E172" s="46" t="s">
        <v>220</v>
      </c>
      <c r="F172" s="11">
        <v>70</v>
      </c>
      <c r="G172" s="1">
        <v>90</v>
      </c>
      <c r="H172" s="2">
        <v>70</v>
      </c>
      <c r="I172" s="3">
        <v>60</v>
      </c>
      <c r="J172" s="4">
        <v>60</v>
      </c>
      <c r="K172" s="5">
        <v>40</v>
      </c>
      <c r="L172" s="10">
        <f t="shared" si="3"/>
        <v>390</v>
      </c>
      <c r="M172" s="97" t="s">
        <v>19</v>
      </c>
      <c r="N172" s="92" t="s">
        <v>3</v>
      </c>
      <c r="O172" s="25" t="s">
        <v>39</v>
      </c>
      <c r="P172" s="57"/>
    </row>
    <row r="173" spans="1:16" ht="35.1" customHeight="1" x14ac:dyDescent="0.25">
      <c r="A173" s="42">
        <v>169</v>
      </c>
      <c r="B173" s="9" t="s">
        <v>0</v>
      </c>
      <c r="C173" s="53" t="s">
        <v>0</v>
      </c>
      <c r="D173" s="53" t="s">
        <v>0</v>
      </c>
      <c r="E173" s="46" t="s">
        <v>221</v>
      </c>
      <c r="F173" s="11">
        <v>85</v>
      </c>
      <c r="G173" s="1">
        <v>90</v>
      </c>
      <c r="H173" s="2">
        <v>80</v>
      </c>
      <c r="I173" s="3">
        <v>70</v>
      </c>
      <c r="J173" s="4">
        <v>80</v>
      </c>
      <c r="K173" s="5">
        <v>130</v>
      </c>
      <c r="L173" s="10">
        <f t="shared" si="3"/>
        <v>535</v>
      </c>
      <c r="M173" s="99" t="s">
        <v>3</v>
      </c>
      <c r="N173" s="95" t="s">
        <v>12</v>
      </c>
      <c r="O173" s="25" t="s">
        <v>42</v>
      </c>
      <c r="P173" s="57"/>
    </row>
    <row r="174" spans="1:16" ht="35.1" customHeight="1" x14ac:dyDescent="0.25">
      <c r="A174" s="42">
        <v>170</v>
      </c>
      <c r="B174" s="9" t="s">
        <v>0</v>
      </c>
      <c r="C174" s="53" t="s">
        <v>0</v>
      </c>
      <c r="D174" s="53" t="s">
        <v>0</v>
      </c>
      <c r="E174" s="46" t="s">
        <v>222</v>
      </c>
      <c r="F174" s="11">
        <v>75</v>
      </c>
      <c r="G174" s="1">
        <v>38</v>
      </c>
      <c r="H174" s="2">
        <v>38</v>
      </c>
      <c r="I174" s="3">
        <v>56</v>
      </c>
      <c r="J174" s="4">
        <v>56</v>
      </c>
      <c r="K174" s="5">
        <v>67</v>
      </c>
      <c r="L174" s="10">
        <f t="shared" si="3"/>
        <v>330</v>
      </c>
      <c r="M174" s="96" t="s">
        <v>15</v>
      </c>
      <c r="N174" s="121" t="s">
        <v>41</v>
      </c>
      <c r="O174" s="25" t="s">
        <v>852</v>
      </c>
      <c r="P174" s="57"/>
    </row>
    <row r="175" spans="1:16" ht="35.1" customHeight="1" x14ac:dyDescent="0.25">
      <c r="A175" s="42">
        <v>171</v>
      </c>
      <c r="B175" s="9" t="s">
        <v>0</v>
      </c>
      <c r="C175" s="53" t="s">
        <v>0</v>
      </c>
      <c r="D175" s="53" t="s">
        <v>0</v>
      </c>
      <c r="E175" s="46" t="s">
        <v>223</v>
      </c>
      <c r="F175" s="11">
        <v>125</v>
      </c>
      <c r="G175" s="1">
        <v>58</v>
      </c>
      <c r="H175" s="2">
        <v>58</v>
      </c>
      <c r="I175" s="3">
        <v>76</v>
      </c>
      <c r="J175" s="4">
        <v>76</v>
      </c>
      <c r="K175" s="5">
        <v>67</v>
      </c>
      <c r="L175" s="10">
        <f t="shared" si="3"/>
        <v>460</v>
      </c>
      <c r="M175" s="96" t="s">
        <v>15</v>
      </c>
      <c r="N175" s="121" t="s">
        <v>41</v>
      </c>
      <c r="O175" s="25" t="s">
        <v>224</v>
      </c>
      <c r="P175" s="57"/>
    </row>
    <row r="176" spans="1:16" ht="35.1" customHeight="1" x14ac:dyDescent="0.25">
      <c r="A176" s="42">
        <v>172</v>
      </c>
      <c r="B176" s="9" t="s">
        <v>0</v>
      </c>
      <c r="C176" s="53" t="s">
        <v>0</v>
      </c>
      <c r="D176" s="53" t="s">
        <v>0</v>
      </c>
      <c r="E176" s="46" t="s">
        <v>225</v>
      </c>
      <c r="F176" s="11">
        <v>20</v>
      </c>
      <c r="G176" s="1">
        <v>40</v>
      </c>
      <c r="H176" s="2">
        <v>15</v>
      </c>
      <c r="I176" s="3">
        <v>35</v>
      </c>
      <c r="J176" s="4">
        <v>35</v>
      </c>
      <c r="K176" s="5">
        <v>60</v>
      </c>
      <c r="L176" s="10">
        <f t="shared" si="3"/>
        <v>205</v>
      </c>
      <c r="M176" s="100" t="s">
        <v>41</v>
      </c>
      <c r="N176" s="94"/>
      <c r="O176" s="25" t="s">
        <v>852</v>
      </c>
      <c r="P176" s="57"/>
    </row>
    <row r="177" spans="1:16" ht="35.1" customHeight="1" x14ac:dyDescent="0.25">
      <c r="A177" s="42">
        <v>173</v>
      </c>
      <c r="B177" s="9" t="s">
        <v>0</v>
      </c>
      <c r="C177" s="53" t="s">
        <v>0</v>
      </c>
      <c r="D177" s="53" t="s">
        <v>0</v>
      </c>
      <c r="E177" s="46" t="s">
        <v>226</v>
      </c>
      <c r="F177" s="11">
        <v>50</v>
      </c>
      <c r="G177" s="1">
        <v>25</v>
      </c>
      <c r="H177" s="2">
        <v>28</v>
      </c>
      <c r="I177" s="3">
        <v>45</v>
      </c>
      <c r="J177" s="4">
        <v>55</v>
      </c>
      <c r="K177" s="5">
        <v>15</v>
      </c>
      <c r="L177" s="10">
        <f t="shared" si="3"/>
        <v>218</v>
      </c>
      <c r="M177" s="103" t="s">
        <v>56</v>
      </c>
      <c r="N177" s="94"/>
      <c r="O177" s="25" t="s">
        <v>852</v>
      </c>
      <c r="P177" s="57"/>
    </row>
    <row r="178" spans="1:16" ht="35.1" customHeight="1" x14ac:dyDescent="0.25">
      <c r="A178" s="42">
        <v>174</v>
      </c>
      <c r="B178" s="9" t="s">
        <v>0</v>
      </c>
      <c r="C178" s="53" t="s">
        <v>0</v>
      </c>
      <c r="D178" s="53" t="s">
        <v>0</v>
      </c>
      <c r="E178" s="46" t="s">
        <v>227</v>
      </c>
      <c r="F178" s="11">
        <v>90</v>
      </c>
      <c r="G178" s="1">
        <v>30</v>
      </c>
      <c r="H178" s="2">
        <v>15</v>
      </c>
      <c r="I178" s="3">
        <v>40</v>
      </c>
      <c r="J178" s="4">
        <v>20</v>
      </c>
      <c r="K178" s="5">
        <v>15</v>
      </c>
      <c r="L178" s="10">
        <f t="shared" si="3"/>
        <v>210</v>
      </c>
      <c r="M178" s="98" t="s">
        <v>28</v>
      </c>
      <c r="N178" s="104" t="s">
        <v>56</v>
      </c>
      <c r="O178" s="25" t="s">
        <v>852</v>
      </c>
      <c r="P178" s="57"/>
    </row>
    <row r="179" spans="1:16" ht="35.1" customHeight="1" x14ac:dyDescent="0.25">
      <c r="A179" s="42">
        <v>175</v>
      </c>
      <c r="B179" s="9" t="s">
        <v>0</v>
      </c>
      <c r="C179" s="53" t="s">
        <v>0</v>
      </c>
      <c r="D179" s="53" t="s">
        <v>0</v>
      </c>
      <c r="E179" s="46" t="s">
        <v>228</v>
      </c>
      <c r="F179" s="11">
        <v>35</v>
      </c>
      <c r="G179" s="1">
        <v>20</v>
      </c>
      <c r="H179" s="2">
        <v>65</v>
      </c>
      <c r="I179" s="3">
        <v>40</v>
      </c>
      <c r="J179" s="4">
        <v>65</v>
      </c>
      <c r="K179" s="5">
        <v>20</v>
      </c>
      <c r="L179" s="10">
        <f t="shared" si="3"/>
        <v>245</v>
      </c>
      <c r="M179" s="103" t="s">
        <v>56</v>
      </c>
      <c r="N179" s="94"/>
      <c r="O179" s="25" t="s">
        <v>852</v>
      </c>
      <c r="P179" s="57"/>
    </row>
    <row r="180" spans="1:16" ht="35.1" customHeight="1" x14ac:dyDescent="0.25">
      <c r="A180" s="42">
        <v>176</v>
      </c>
      <c r="B180" s="9" t="s">
        <v>0</v>
      </c>
      <c r="C180" s="53" t="s">
        <v>0</v>
      </c>
      <c r="D180" s="53" t="s">
        <v>0</v>
      </c>
      <c r="E180" s="46" t="s">
        <v>229</v>
      </c>
      <c r="F180" s="11">
        <v>55</v>
      </c>
      <c r="G180" s="1">
        <v>40</v>
      </c>
      <c r="H180" s="2">
        <v>85</v>
      </c>
      <c r="I180" s="3">
        <v>80</v>
      </c>
      <c r="J180" s="4">
        <v>105</v>
      </c>
      <c r="K180" s="5">
        <v>40</v>
      </c>
      <c r="L180" s="10">
        <f t="shared" si="3"/>
        <v>405</v>
      </c>
      <c r="M180" s="103" t="s">
        <v>56</v>
      </c>
      <c r="N180" s="95" t="s">
        <v>12</v>
      </c>
      <c r="O180" s="25" t="s">
        <v>42</v>
      </c>
      <c r="P180" s="57"/>
    </row>
    <row r="181" spans="1:16" ht="35.1" customHeight="1" x14ac:dyDescent="0.25">
      <c r="A181" s="42">
        <v>177</v>
      </c>
      <c r="B181" s="9" t="s">
        <v>0</v>
      </c>
      <c r="C181" s="53" t="s">
        <v>0</v>
      </c>
      <c r="D181" s="53" t="s">
        <v>0</v>
      </c>
      <c r="E181" s="46" t="s">
        <v>230</v>
      </c>
      <c r="F181" s="11">
        <v>40</v>
      </c>
      <c r="G181" s="1">
        <v>50</v>
      </c>
      <c r="H181" s="2">
        <v>45</v>
      </c>
      <c r="I181" s="3">
        <v>70</v>
      </c>
      <c r="J181" s="4">
        <v>45</v>
      </c>
      <c r="K181" s="5">
        <v>70</v>
      </c>
      <c r="L181" s="10">
        <f t="shared" si="3"/>
        <v>320</v>
      </c>
      <c r="M181" s="108" t="s">
        <v>94</v>
      </c>
      <c r="N181" s="95" t="s">
        <v>12</v>
      </c>
      <c r="O181" s="25" t="s">
        <v>852</v>
      </c>
      <c r="P181" s="57"/>
    </row>
    <row r="182" spans="1:16" ht="35.1" customHeight="1" x14ac:dyDescent="0.25">
      <c r="A182" s="42">
        <v>178</v>
      </c>
      <c r="B182" s="9" t="s">
        <v>0</v>
      </c>
      <c r="C182" s="53" t="s">
        <v>0</v>
      </c>
      <c r="D182" s="53" t="s">
        <v>0</v>
      </c>
      <c r="E182" s="46" t="s">
        <v>231</v>
      </c>
      <c r="F182" s="11">
        <v>65</v>
      </c>
      <c r="G182" s="1">
        <v>75</v>
      </c>
      <c r="H182" s="2">
        <v>70</v>
      </c>
      <c r="I182" s="3">
        <v>95</v>
      </c>
      <c r="J182" s="4">
        <v>70</v>
      </c>
      <c r="K182" s="5">
        <v>95</v>
      </c>
      <c r="L182" s="10">
        <f t="shared" si="3"/>
        <v>470</v>
      </c>
      <c r="M182" s="108" t="s">
        <v>94</v>
      </c>
      <c r="N182" s="95" t="s">
        <v>12</v>
      </c>
      <c r="O182" s="25" t="s">
        <v>90</v>
      </c>
      <c r="P182" s="57"/>
    </row>
    <row r="183" spans="1:16" ht="35.1" customHeight="1" x14ac:dyDescent="0.25">
      <c r="A183" s="42">
        <v>179</v>
      </c>
      <c r="B183" s="9" t="s">
        <v>0</v>
      </c>
      <c r="C183" s="53" t="s">
        <v>0</v>
      </c>
      <c r="D183" s="53" t="s">
        <v>0</v>
      </c>
      <c r="E183" s="46" t="s">
        <v>232</v>
      </c>
      <c r="F183" s="11">
        <v>55</v>
      </c>
      <c r="G183" s="1">
        <v>40</v>
      </c>
      <c r="H183" s="2">
        <v>40</v>
      </c>
      <c r="I183" s="3">
        <v>65</v>
      </c>
      <c r="J183" s="4">
        <v>45</v>
      </c>
      <c r="K183" s="5">
        <v>35</v>
      </c>
      <c r="L183" s="10">
        <f t="shared" si="3"/>
        <v>280</v>
      </c>
      <c r="M183" s="100" t="s">
        <v>41</v>
      </c>
      <c r="N183" s="94"/>
      <c r="O183" s="25" t="s">
        <v>852</v>
      </c>
      <c r="P183" s="57"/>
    </row>
    <row r="184" spans="1:16" ht="35.1" customHeight="1" x14ac:dyDescent="0.25">
      <c r="A184" s="42">
        <v>180</v>
      </c>
      <c r="B184" s="9" t="s">
        <v>0</v>
      </c>
      <c r="C184" s="53" t="s">
        <v>0</v>
      </c>
      <c r="D184" s="53" t="s">
        <v>0</v>
      </c>
      <c r="E184" s="46" t="s">
        <v>233</v>
      </c>
      <c r="F184" s="11">
        <v>70</v>
      </c>
      <c r="G184" s="1">
        <v>55</v>
      </c>
      <c r="H184" s="2">
        <v>55</v>
      </c>
      <c r="I184" s="3">
        <v>80</v>
      </c>
      <c r="J184" s="4">
        <v>60</v>
      </c>
      <c r="K184" s="5">
        <v>45</v>
      </c>
      <c r="L184" s="10">
        <f t="shared" si="3"/>
        <v>365</v>
      </c>
      <c r="M184" s="100" t="s">
        <v>41</v>
      </c>
      <c r="N184" s="94"/>
      <c r="O184" s="25" t="s">
        <v>214</v>
      </c>
      <c r="P184" s="57"/>
    </row>
    <row r="185" spans="1:16" ht="35.1" customHeight="1" x14ac:dyDescent="0.25">
      <c r="A185" s="42">
        <v>181</v>
      </c>
      <c r="B185" s="9" t="s">
        <v>0</v>
      </c>
      <c r="C185" s="53" t="s">
        <v>0</v>
      </c>
      <c r="D185" s="53" t="s">
        <v>0</v>
      </c>
      <c r="E185" s="46" t="s">
        <v>234</v>
      </c>
      <c r="F185" s="11">
        <v>90</v>
      </c>
      <c r="G185" s="1">
        <v>75</v>
      </c>
      <c r="H185" s="2">
        <v>75</v>
      </c>
      <c r="I185" s="3">
        <v>115</v>
      </c>
      <c r="J185" s="4">
        <v>90</v>
      </c>
      <c r="K185" s="5">
        <v>55</v>
      </c>
      <c r="L185" s="10">
        <f t="shared" si="3"/>
        <v>500</v>
      </c>
      <c r="M185" s="100" t="s">
        <v>41</v>
      </c>
      <c r="N185" s="94"/>
      <c r="O185" s="25" t="s">
        <v>107</v>
      </c>
      <c r="P185" s="57"/>
    </row>
    <row r="186" spans="1:16" ht="35.1" customHeight="1" x14ac:dyDescent="0.25">
      <c r="A186" s="42">
        <v>182</v>
      </c>
      <c r="B186" s="9" t="s">
        <v>0</v>
      </c>
      <c r="C186" s="53" t="s">
        <v>0</v>
      </c>
      <c r="D186" s="53" t="s">
        <v>0</v>
      </c>
      <c r="E186" s="46" t="s">
        <v>235</v>
      </c>
      <c r="F186" s="11">
        <v>75</v>
      </c>
      <c r="G186" s="1">
        <v>80</v>
      </c>
      <c r="H186" s="2">
        <v>85</v>
      </c>
      <c r="I186" s="3">
        <v>90</v>
      </c>
      <c r="J186" s="4">
        <v>100</v>
      </c>
      <c r="K186" s="5">
        <v>50</v>
      </c>
      <c r="L186" s="10">
        <f t="shared" si="3"/>
        <v>480</v>
      </c>
      <c r="M186" s="91" t="s">
        <v>2</v>
      </c>
      <c r="N186" s="94"/>
      <c r="O186" s="25" t="s">
        <v>236</v>
      </c>
      <c r="P186" s="57"/>
    </row>
    <row r="187" spans="1:16" ht="35.1" customHeight="1" x14ac:dyDescent="0.25">
      <c r="A187" s="42">
        <v>183</v>
      </c>
      <c r="B187" s="9" t="s">
        <v>0</v>
      </c>
      <c r="C187" s="53" t="s">
        <v>0</v>
      </c>
      <c r="D187" s="53" t="s">
        <v>0</v>
      </c>
      <c r="E187" s="46" t="s">
        <v>237</v>
      </c>
      <c r="F187" s="11">
        <v>70</v>
      </c>
      <c r="G187" s="1">
        <v>20</v>
      </c>
      <c r="H187" s="2">
        <v>50</v>
      </c>
      <c r="I187" s="3">
        <v>20</v>
      </c>
      <c r="J187" s="4">
        <v>50</v>
      </c>
      <c r="K187" s="5">
        <v>40</v>
      </c>
      <c r="L187" s="10">
        <f t="shared" si="3"/>
        <v>250</v>
      </c>
      <c r="M187" s="96" t="s">
        <v>15</v>
      </c>
      <c r="N187" s="104" t="s">
        <v>56</v>
      </c>
      <c r="O187" s="25" t="s">
        <v>42</v>
      </c>
      <c r="P187" s="57"/>
    </row>
    <row r="188" spans="1:16" ht="35.1" customHeight="1" x14ac:dyDescent="0.25">
      <c r="A188" s="42">
        <v>184</v>
      </c>
      <c r="B188" s="9" t="s">
        <v>0</v>
      </c>
      <c r="C188" s="53" t="s">
        <v>0</v>
      </c>
      <c r="D188" s="53" t="s">
        <v>0</v>
      </c>
      <c r="E188" s="46" t="s">
        <v>238</v>
      </c>
      <c r="F188" s="11">
        <v>100</v>
      </c>
      <c r="G188" s="1">
        <v>50</v>
      </c>
      <c r="H188" s="2">
        <v>80</v>
      </c>
      <c r="I188" s="3">
        <v>50</v>
      </c>
      <c r="J188" s="4">
        <v>80</v>
      </c>
      <c r="K188" s="5">
        <v>50</v>
      </c>
      <c r="L188" s="10">
        <f t="shared" si="3"/>
        <v>410</v>
      </c>
      <c r="M188" s="96" t="s">
        <v>15</v>
      </c>
      <c r="N188" s="104" t="s">
        <v>56</v>
      </c>
      <c r="O188" s="25" t="s">
        <v>30</v>
      </c>
      <c r="P188" s="57"/>
    </row>
    <row r="189" spans="1:16" ht="35.1" customHeight="1" x14ac:dyDescent="0.25">
      <c r="A189" s="42">
        <v>185</v>
      </c>
      <c r="B189" s="9" t="s">
        <v>0</v>
      </c>
      <c r="C189" s="53" t="s">
        <v>0</v>
      </c>
      <c r="D189" s="53" t="s">
        <v>0</v>
      </c>
      <c r="E189" s="46" t="s">
        <v>239</v>
      </c>
      <c r="F189" s="11">
        <v>70</v>
      </c>
      <c r="G189" s="1">
        <v>100</v>
      </c>
      <c r="H189" s="2">
        <v>115</v>
      </c>
      <c r="I189" s="3">
        <v>30</v>
      </c>
      <c r="J189" s="4">
        <v>65</v>
      </c>
      <c r="K189" s="5">
        <v>30</v>
      </c>
      <c r="L189" s="10">
        <f t="shared" si="3"/>
        <v>410</v>
      </c>
      <c r="M189" s="109" t="s">
        <v>109</v>
      </c>
      <c r="N189" s="94"/>
      <c r="O189" s="25" t="s">
        <v>170</v>
      </c>
      <c r="P189" s="57"/>
    </row>
    <row r="190" spans="1:16" ht="35.1" customHeight="1" x14ac:dyDescent="0.25">
      <c r="A190" s="42">
        <v>186</v>
      </c>
      <c r="B190" s="9" t="s">
        <v>0</v>
      </c>
      <c r="C190" s="53" t="s">
        <v>0</v>
      </c>
      <c r="D190" s="53" t="s">
        <v>0</v>
      </c>
      <c r="E190" s="46" t="s">
        <v>240</v>
      </c>
      <c r="F190" s="11">
        <v>90</v>
      </c>
      <c r="G190" s="1">
        <v>75</v>
      </c>
      <c r="H190" s="2">
        <v>75</v>
      </c>
      <c r="I190" s="3">
        <v>90</v>
      </c>
      <c r="J190" s="4">
        <v>100</v>
      </c>
      <c r="K190" s="5">
        <v>70</v>
      </c>
      <c r="L190" s="10">
        <f t="shared" si="3"/>
        <v>500</v>
      </c>
      <c r="M190" s="96" t="s">
        <v>15</v>
      </c>
      <c r="N190" s="94"/>
      <c r="O190" s="25" t="s">
        <v>241</v>
      </c>
      <c r="P190" s="57"/>
    </row>
    <row r="191" spans="1:16" ht="35.1" customHeight="1" x14ac:dyDescent="0.25">
      <c r="A191" s="42">
        <v>187</v>
      </c>
      <c r="B191" s="9" t="s">
        <v>0</v>
      </c>
      <c r="C191" s="53" t="s">
        <v>0</v>
      </c>
      <c r="D191" s="53" t="s">
        <v>0</v>
      </c>
      <c r="E191" s="46" t="s">
        <v>242</v>
      </c>
      <c r="F191" s="11">
        <v>35</v>
      </c>
      <c r="G191" s="1">
        <v>35</v>
      </c>
      <c r="H191" s="2">
        <v>40</v>
      </c>
      <c r="I191" s="3">
        <v>35</v>
      </c>
      <c r="J191" s="4">
        <v>55</v>
      </c>
      <c r="K191" s="5">
        <v>50</v>
      </c>
      <c r="L191" s="10">
        <f t="shared" si="3"/>
        <v>250</v>
      </c>
      <c r="M191" s="91" t="s">
        <v>2</v>
      </c>
      <c r="N191" s="95" t="s">
        <v>12</v>
      </c>
      <c r="O191" s="25" t="s">
        <v>852</v>
      </c>
      <c r="P191" s="57"/>
    </row>
    <row r="192" spans="1:16" ht="35.1" customHeight="1" x14ac:dyDescent="0.25">
      <c r="A192" s="42">
        <v>188</v>
      </c>
      <c r="B192" s="9" t="s">
        <v>0</v>
      </c>
      <c r="C192" s="53" t="s">
        <v>0</v>
      </c>
      <c r="D192" s="53" t="s">
        <v>0</v>
      </c>
      <c r="E192" s="46" t="s">
        <v>243</v>
      </c>
      <c r="F192" s="11">
        <v>55</v>
      </c>
      <c r="G192" s="1">
        <v>45</v>
      </c>
      <c r="H192" s="2">
        <v>50</v>
      </c>
      <c r="I192" s="3">
        <v>45</v>
      </c>
      <c r="J192" s="4">
        <v>65</v>
      </c>
      <c r="K192" s="5">
        <v>80</v>
      </c>
      <c r="L192" s="10">
        <f t="shared" si="3"/>
        <v>340</v>
      </c>
      <c r="M192" s="91" t="s">
        <v>2</v>
      </c>
      <c r="N192" s="95" t="s">
        <v>12</v>
      </c>
      <c r="O192" s="25" t="s">
        <v>30</v>
      </c>
      <c r="P192" s="57"/>
    </row>
    <row r="193" spans="1:16" ht="35.1" customHeight="1" x14ac:dyDescent="0.25">
      <c r="A193" s="42">
        <v>189</v>
      </c>
      <c r="B193" s="9" t="s">
        <v>0</v>
      </c>
      <c r="C193" s="53" t="s">
        <v>0</v>
      </c>
      <c r="D193" s="53" t="s">
        <v>0</v>
      </c>
      <c r="E193" s="46" t="s">
        <v>244</v>
      </c>
      <c r="F193" s="11">
        <v>75</v>
      </c>
      <c r="G193" s="1">
        <v>55</v>
      </c>
      <c r="H193" s="2">
        <v>70</v>
      </c>
      <c r="I193" s="3">
        <v>55</v>
      </c>
      <c r="J193" s="4">
        <v>85</v>
      </c>
      <c r="K193" s="5">
        <v>110</v>
      </c>
      <c r="L193" s="10">
        <f t="shared" si="3"/>
        <v>450</v>
      </c>
      <c r="M193" s="91" t="s">
        <v>2</v>
      </c>
      <c r="N193" s="95" t="s">
        <v>12</v>
      </c>
      <c r="O193" s="25" t="s">
        <v>224</v>
      </c>
      <c r="P193" s="57"/>
    </row>
    <row r="194" spans="1:16" ht="35.1" customHeight="1" x14ac:dyDescent="0.25">
      <c r="A194" s="42">
        <v>190</v>
      </c>
      <c r="B194" s="9" t="s">
        <v>0</v>
      </c>
      <c r="C194" s="53" t="s">
        <v>0</v>
      </c>
      <c r="D194" s="53" t="s">
        <v>0</v>
      </c>
      <c r="E194" s="46" t="s">
        <v>245</v>
      </c>
      <c r="F194" s="11">
        <v>55</v>
      </c>
      <c r="G194" s="1">
        <v>70</v>
      </c>
      <c r="H194" s="2">
        <v>55</v>
      </c>
      <c r="I194" s="3">
        <v>40</v>
      </c>
      <c r="J194" s="4">
        <v>55</v>
      </c>
      <c r="K194" s="5">
        <v>85</v>
      </c>
      <c r="L194" s="10">
        <f t="shared" si="3"/>
        <v>360</v>
      </c>
      <c r="M194" s="98" t="s">
        <v>28</v>
      </c>
      <c r="N194" s="94"/>
      <c r="O194" s="25" t="s">
        <v>852</v>
      </c>
      <c r="P194" s="57"/>
    </row>
    <row r="195" spans="1:16" ht="35.1" customHeight="1" x14ac:dyDescent="0.25">
      <c r="A195" s="42">
        <v>191</v>
      </c>
      <c r="B195" s="9" t="s">
        <v>0</v>
      </c>
      <c r="C195" s="53" t="s">
        <v>0</v>
      </c>
      <c r="D195" s="53" t="s">
        <v>0</v>
      </c>
      <c r="E195" s="46" t="s">
        <v>246</v>
      </c>
      <c r="F195" s="11">
        <v>30</v>
      </c>
      <c r="G195" s="1">
        <v>30</v>
      </c>
      <c r="H195" s="2">
        <v>30</v>
      </c>
      <c r="I195" s="3">
        <v>30</v>
      </c>
      <c r="J195" s="4">
        <v>30</v>
      </c>
      <c r="K195" s="5">
        <v>30</v>
      </c>
      <c r="L195" s="10">
        <f t="shared" si="3"/>
        <v>180</v>
      </c>
      <c r="M195" s="91" t="s">
        <v>2</v>
      </c>
      <c r="N195" s="94"/>
      <c r="O195" s="25" t="s">
        <v>852</v>
      </c>
      <c r="P195" s="57"/>
    </row>
    <row r="196" spans="1:16" ht="35.1" customHeight="1" x14ac:dyDescent="0.25">
      <c r="A196" s="42">
        <v>192</v>
      </c>
      <c r="B196" s="9" t="s">
        <v>0</v>
      </c>
      <c r="C196" s="53" t="s">
        <v>0</v>
      </c>
      <c r="D196" s="53" t="s">
        <v>0</v>
      </c>
      <c r="E196" s="46" t="s">
        <v>247</v>
      </c>
      <c r="F196" s="11">
        <v>75</v>
      </c>
      <c r="G196" s="1">
        <v>75</v>
      </c>
      <c r="H196" s="2">
        <v>55</v>
      </c>
      <c r="I196" s="3">
        <v>105</v>
      </c>
      <c r="J196" s="4">
        <v>85</v>
      </c>
      <c r="K196" s="5">
        <v>30</v>
      </c>
      <c r="L196" s="10">
        <f t="shared" si="3"/>
        <v>425</v>
      </c>
      <c r="M196" s="91" t="s">
        <v>2</v>
      </c>
      <c r="N196" s="94"/>
      <c r="O196" s="25" t="s">
        <v>236</v>
      </c>
      <c r="P196" s="57"/>
    </row>
    <row r="197" spans="1:16" ht="35.1" customHeight="1" x14ac:dyDescent="0.25">
      <c r="A197" s="42">
        <v>193</v>
      </c>
      <c r="B197" s="9" t="s">
        <v>0</v>
      </c>
      <c r="C197" s="53" t="s">
        <v>0</v>
      </c>
      <c r="D197" s="53" t="s">
        <v>0</v>
      </c>
      <c r="E197" s="46" t="s">
        <v>248</v>
      </c>
      <c r="F197" s="11">
        <v>65</v>
      </c>
      <c r="G197" s="1">
        <v>65</v>
      </c>
      <c r="H197" s="2">
        <v>45</v>
      </c>
      <c r="I197" s="3">
        <v>75</v>
      </c>
      <c r="J197" s="4">
        <v>45</v>
      </c>
      <c r="K197" s="5">
        <v>95</v>
      </c>
      <c r="L197" s="10">
        <f t="shared" si="3"/>
        <v>390</v>
      </c>
      <c r="M197" s="97" t="s">
        <v>19</v>
      </c>
      <c r="N197" s="95" t="s">
        <v>12</v>
      </c>
      <c r="O197" s="25" t="s">
        <v>852</v>
      </c>
      <c r="P197" s="57"/>
    </row>
    <row r="198" spans="1:16" ht="35.1" customHeight="1" x14ac:dyDescent="0.25">
      <c r="A198" s="42">
        <v>194</v>
      </c>
      <c r="B198" s="9" t="s">
        <v>0</v>
      </c>
      <c r="C198" s="53" t="s">
        <v>0</v>
      </c>
      <c r="D198" s="53" t="s">
        <v>0</v>
      </c>
      <c r="E198" s="46" t="s">
        <v>249</v>
      </c>
      <c r="F198" s="11">
        <v>55</v>
      </c>
      <c r="G198" s="1">
        <v>45</v>
      </c>
      <c r="H198" s="2">
        <v>45</v>
      </c>
      <c r="I198" s="3">
        <v>25</v>
      </c>
      <c r="J198" s="4">
        <v>25</v>
      </c>
      <c r="K198" s="5">
        <v>15</v>
      </c>
      <c r="L198" s="10">
        <f t="shared" ref="L198:L261" si="4">SUM(F198:K198)</f>
        <v>210</v>
      </c>
      <c r="M198" s="96" t="s">
        <v>15</v>
      </c>
      <c r="N198" s="102" t="s">
        <v>46</v>
      </c>
      <c r="O198" s="25" t="s">
        <v>852</v>
      </c>
      <c r="P198" s="57"/>
    </row>
    <row r="199" spans="1:16" ht="35.1" customHeight="1" x14ac:dyDescent="0.25">
      <c r="A199" s="42">
        <v>195</v>
      </c>
      <c r="B199" s="9" t="s">
        <v>0</v>
      </c>
      <c r="C199" s="53" t="s">
        <v>0</v>
      </c>
      <c r="D199" s="53" t="s">
        <v>0</v>
      </c>
      <c r="E199" s="46" t="s">
        <v>250</v>
      </c>
      <c r="F199" s="11">
        <v>95</v>
      </c>
      <c r="G199" s="1">
        <v>85</v>
      </c>
      <c r="H199" s="2">
        <v>85</v>
      </c>
      <c r="I199" s="3">
        <v>65</v>
      </c>
      <c r="J199" s="4">
        <v>65</v>
      </c>
      <c r="K199" s="5">
        <v>35</v>
      </c>
      <c r="L199" s="10">
        <f t="shared" si="4"/>
        <v>430</v>
      </c>
      <c r="M199" s="96" t="s">
        <v>15</v>
      </c>
      <c r="N199" s="102" t="s">
        <v>46</v>
      </c>
      <c r="O199" s="25" t="s">
        <v>34</v>
      </c>
      <c r="P199" s="57"/>
    </row>
    <row r="200" spans="1:16" ht="35.1" customHeight="1" x14ac:dyDescent="0.25">
      <c r="A200" s="42">
        <v>196</v>
      </c>
      <c r="B200" s="9" t="s">
        <v>0</v>
      </c>
      <c r="C200" s="53" t="s">
        <v>0</v>
      </c>
      <c r="D200" s="53" t="s">
        <v>0</v>
      </c>
      <c r="E200" s="47" t="s">
        <v>251</v>
      </c>
      <c r="F200" s="12">
        <v>65</v>
      </c>
      <c r="G200" s="6">
        <v>65</v>
      </c>
      <c r="H200" s="2">
        <v>60</v>
      </c>
      <c r="I200" s="3">
        <v>130</v>
      </c>
      <c r="J200" s="4">
        <v>95</v>
      </c>
      <c r="K200" s="5">
        <v>110</v>
      </c>
      <c r="L200" s="10">
        <f t="shared" si="4"/>
        <v>525</v>
      </c>
      <c r="M200" s="108" t="s">
        <v>94</v>
      </c>
      <c r="N200" s="94"/>
      <c r="O200" s="25" t="s">
        <v>252</v>
      </c>
      <c r="P200" s="57"/>
    </row>
    <row r="201" spans="1:16" ht="35.1" customHeight="1" x14ac:dyDescent="0.25">
      <c r="A201" s="42">
        <v>197</v>
      </c>
      <c r="B201" s="9" t="s">
        <v>0</v>
      </c>
      <c r="C201" s="53" t="s">
        <v>0</v>
      </c>
      <c r="D201" s="53" t="s">
        <v>0</v>
      </c>
      <c r="E201" s="47" t="s">
        <v>253</v>
      </c>
      <c r="F201" s="12">
        <v>95</v>
      </c>
      <c r="G201" s="6">
        <v>65</v>
      </c>
      <c r="H201" s="2">
        <v>110</v>
      </c>
      <c r="I201" s="3">
        <v>60</v>
      </c>
      <c r="J201" s="4">
        <v>130</v>
      </c>
      <c r="K201" s="5">
        <v>65</v>
      </c>
      <c r="L201" s="10">
        <f t="shared" si="4"/>
        <v>525</v>
      </c>
      <c r="M201" s="122" t="s">
        <v>254</v>
      </c>
      <c r="N201" s="94"/>
      <c r="O201" s="25" t="s">
        <v>255</v>
      </c>
      <c r="P201" s="57"/>
    </row>
    <row r="202" spans="1:16" ht="35.1" customHeight="1" x14ac:dyDescent="0.25">
      <c r="A202" s="42">
        <v>198</v>
      </c>
      <c r="B202" s="9" t="s">
        <v>0</v>
      </c>
      <c r="C202" s="53" t="s">
        <v>0</v>
      </c>
      <c r="D202" s="53" t="s">
        <v>0</v>
      </c>
      <c r="E202" s="46" t="s">
        <v>256</v>
      </c>
      <c r="F202" s="11">
        <v>60</v>
      </c>
      <c r="G202" s="1">
        <v>85</v>
      </c>
      <c r="H202" s="2">
        <v>42</v>
      </c>
      <c r="I202" s="3">
        <v>85</v>
      </c>
      <c r="J202" s="4">
        <v>42</v>
      </c>
      <c r="K202" s="5">
        <v>91</v>
      </c>
      <c r="L202" s="10">
        <f t="shared" si="4"/>
        <v>405</v>
      </c>
      <c r="M202" s="122" t="s">
        <v>254</v>
      </c>
      <c r="N202" s="95" t="s">
        <v>12</v>
      </c>
      <c r="O202" s="25" t="s">
        <v>852</v>
      </c>
      <c r="P202" s="57"/>
    </row>
    <row r="203" spans="1:16" ht="35.1" customHeight="1" x14ac:dyDescent="0.25">
      <c r="A203" s="42">
        <v>199</v>
      </c>
      <c r="B203" s="9" t="s">
        <v>0</v>
      </c>
      <c r="C203" s="53" t="s">
        <v>0</v>
      </c>
      <c r="D203" s="53" t="s">
        <v>0</v>
      </c>
      <c r="E203" s="47" t="s">
        <v>257</v>
      </c>
      <c r="F203" s="11">
        <v>95</v>
      </c>
      <c r="G203" s="1">
        <v>75</v>
      </c>
      <c r="H203" s="2">
        <v>80</v>
      </c>
      <c r="I203" s="3">
        <v>100</v>
      </c>
      <c r="J203" s="4">
        <v>110</v>
      </c>
      <c r="K203" s="5">
        <v>30</v>
      </c>
      <c r="L203" s="10">
        <f t="shared" si="4"/>
        <v>490</v>
      </c>
      <c r="M203" s="96" t="s">
        <v>15</v>
      </c>
      <c r="N203" s="110" t="s">
        <v>94</v>
      </c>
      <c r="O203" s="25" t="s">
        <v>241</v>
      </c>
      <c r="P203" s="57"/>
    </row>
    <row r="204" spans="1:16" ht="35.1" customHeight="1" x14ac:dyDescent="0.25">
      <c r="A204" s="42">
        <v>200</v>
      </c>
      <c r="B204" s="9" t="s">
        <v>0</v>
      </c>
      <c r="C204" s="53" t="s">
        <v>0</v>
      </c>
      <c r="D204" s="53" t="s">
        <v>0</v>
      </c>
      <c r="E204" s="46" t="s">
        <v>258</v>
      </c>
      <c r="F204" s="11">
        <v>60</v>
      </c>
      <c r="G204" s="1">
        <v>60</v>
      </c>
      <c r="H204" s="2">
        <v>60</v>
      </c>
      <c r="I204" s="3">
        <v>85</v>
      </c>
      <c r="J204" s="4">
        <v>85</v>
      </c>
      <c r="K204" s="5">
        <v>85</v>
      </c>
      <c r="L204" s="10">
        <f t="shared" si="4"/>
        <v>435</v>
      </c>
      <c r="M204" s="113" t="s">
        <v>134</v>
      </c>
      <c r="N204" s="94"/>
      <c r="O204" s="25" t="s">
        <v>852</v>
      </c>
      <c r="P204" s="57"/>
    </row>
    <row r="205" spans="1:16" ht="35.1" customHeight="1" x14ac:dyDescent="0.25">
      <c r="A205" s="42">
        <v>201</v>
      </c>
      <c r="B205" s="9" t="s">
        <v>0</v>
      </c>
      <c r="C205" s="53" t="s">
        <v>0</v>
      </c>
      <c r="D205" s="53" t="s">
        <v>0</v>
      </c>
      <c r="E205" s="46" t="s">
        <v>259</v>
      </c>
      <c r="F205" s="11">
        <v>48</v>
      </c>
      <c r="G205" s="1">
        <v>72</v>
      </c>
      <c r="H205" s="2">
        <v>48</v>
      </c>
      <c r="I205" s="3">
        <v>72</v>
      </c>
      <c r="J205" s="4">
        <v>48</v>
      </c>
      <c r="K205" s="5">
        <v>48</v>
      </c>
      <c r="L205" s="10">
        <f t="shared" si="4"/>
        <v>336</v>
      </c>
      <c r="M205" s="108" t="s">
        <v>94</v>
      </c>
      <c r="N205" s="94"/>
      <c r="O205" s="25" t="s">
        <v>852</v>
      </c>
      <c r="P205" s="57"/>
    </row>
    <row r="206" spans="1:16" ht="35.1" customHeight="1" x14ac:dyDescent="0.25">
      <c r="A206" s="42">
        <v>202</v>
      </c>
      <c r="B206" s="9" t="s">
        <v>0</v>
      </c>
      <c r="C206" s="53" t="s">
        <v>0</v>
      </c>
      <c r="D206" s="53" t="s">
        <v>0</v>
      </c>
      <c r="E206" s="46" t="s">
        <v>260</v>
      </c>
      <c r="F206" s="11">
        <v>190</v>
      </c>
      <c r="G206" s="1">
        <v>33</v>
      </c>
      <c r="H206" s="2">
        <v>58</v>
      </c>
      <c r="I206" s="3">
        <v>33</v>
      </c>
      <c r="J206" s="4">
        <v>58</v>
      </c>
      <c r="K206" s="5">
        <v>33</v>
      </c>
      <c r="L206" s="10">
        <f t="shared" si="4"/>
        <v>405</v>
      </c>
      <c r="M206" s="108" t="s">
        <v>94</v>
      </c>
      <c r="N206" s="94"/>
      <c r="O206" s="25" t="s">
        <v>214</v>
      </c>
      <c r="P206" s="57"/>
    </row>
    <row r="207" spans="1:16" ht="35.1" customHeight="1" x14ac:dyDescent="0.25">
      <c r="A207" s="42">
        <v>203</v>
      </c>
      <c r="B207" s="9" t="s">
        <v>0</v>
      </c>
      <c r="C207" s="53" t="s">
        <v>0</v>
      </c>
      <c r="D207" s="53" t="s">
        <v>0</v>
      </c>
      <c r="E207" s="46" t="s">
        <v>261</v>
      </c>
      <c r="F207" s="11">
        <v>70</v>
      </c>
      <c r="G207" s="1">
        <v>80</v>
      </c>
      <c r="H207" s="2">
        <v>65</v>
      </c>
      <c r="I207" s="3">
        <v>90</v>
      </c>
      <c r="J207" s="4">
        <v>65</v>
      </c>
      <c r="K207" s="5">
        <v>85</v>
      </c>
      <c r="L207" s="10">
        <f t="shared" si="4"/>
        <v>455</v>
      </c>
      <c r="M207" s="98" t="s">
        <v>28</v>
      </c>
      <c r="N207" s="110" t="s">
        <v>94</v>
      </c>
      <c r="O207" s="25" t="s">
        <v>852</v>
      </c>
      <c r="P207" s="57"/>
    </row>
    <row r="208" spans="1:16" ht="35.1" customHeight="1" x14ac:dyDescent="0.25">
      <c r="A208" s="42">
        <v>204</v>
      </c>
      <c r="B208" s="9" t="s">
        <v>0</v>
      </c>
      <c r="C208" s="53" t="s">
        <v>0</v>
      </c>
      <c r="D208" s="53" t="s">
        <v>0</v>
      </c>
      <c r="E208" s="46" t="s">
        <v>262</v>
      </c>
      <c r="F208" s="11">
        <v>50</v>
      </c>
      <c r="G208" s="1">
        <v>65</v>
      </c>
      <c r="H208" s="2">
        <v>90</v>
      </c>
      <c r="I208" s="3">
        <v>35</v>
      </c>
      <c r="J208" s="4">
        <v>35</v>
      </c>
      <c r="K208" s="5">
        <v>15</v>
      </c>
      <c r="L208" s="10">
        <f t="shared" si="4"/>
        <v>290</v>
      </c>
      <c r="M208" s="97" t="s">
        <v>19</v>
      </c>
      <c r="N208" s="94"/>
      <c r="O208" s="25" t="s">
        <v>852</v>
      </c>
      <c r="P208" s="57"/>
    </row>
    <row r="209" spans="1:16" ht="35.1" customHeight="1" x14ac:dyDescent="0.25">
      <c r="A209" s="42">
        <v>205</v>
      </c>
      <c r="B209" s="9" t="s">
        <v>0</v>
      </c>
      <c r="C209" s="53" t="s">
        <v>0</v>
      </c>
      <c r="D209" s="53" t="s">
        <v>0</v>
      </c>
      <c r="E209" s="46" t="s">
        <v>263</v>
      </c>
      <c r="F209" s="11">
        <v>75</v>
      </c>
      <c r="G209" s="1">
        <v>90</v>
      </c>
      <c r="H209" s="2">
        <v>140</v>
      </c>
      <c r="I209" s="3">
        <v>60</v>
      </c>
      <c r="J209" s="4">
        <v>60</v>
      </c>
      <c r="K209" s="5">
        <v>40</v>
      </c>
      <c r="L209" s="10">
        <f t="shared" si="4"/>
        <v>465</v>
      </c>
      <c r="M209" s="97" t="s">
        <v>19</v>
      </c>
      <c r="N209" s="111" t="s">
        <v>119</v>
      </c>
      <c r="O209" s="25" t="s">
        <v>74</v>
      </c>
      <c r="P209" s="57"/>
    </row>
    <row r="210" spans="1:16" ht="35.1" customHeight="1" x14ac:dyDescent="0.25">
      <c r="A210" s="42">
        <v>206</v>
      </c>
      <c r="B210" s="9" t="s">
        <v>0</v>
      </c>
      <c r="C210" s="53" t="s">
        <v>0</v>
      </c>
      <c r="D210" s="53" t="s">
        <v>0</v>
      </c>
      <c r="E210" s="46" t="s">
        <v>264</v>
      </c>
      <c r="F210" s="11">
        <v>100</v>
      </c>
      <c r="G210" s="1">
        <v>70</v>
      </c>
      <c r="H210" s="2">
        <v>70</v>
      </c>
      <c r="I210" s="3">
        <v>65</v>
      </c>
      <c r="J210" s="4">
        <v>65</v>
      </c>
      <c r="K210" s="5">
        <v>45</v>
      </c>
      <c r="L210" s="10">
        <f t="shared" si="4"/>
        <v>415</v>
      </c>
      <c r="M210" s="98" t="s">
        <v>28</v>
      </c>
      <c r="N210" s="94"/>
      <c r="O210" s="25" t="s">
        <v>852</v>
      </c>
      <c r="P210" s="57"/>
    </row>
    <row r="211" spans="1:16" ht="35.1" customHeight="1" x14ac:dyDescent="0.25">
      <c r="A211" s="42">
        <v>207</v>
      </c>
      <c r="B211" s="9" t="s">
        <v>0</v>
      </c>
      <c r="C211" s="53" t="s">
        <v>0</v>
      </c>
      <c r="D211" s="53" t="s">
        <v>0</v>
      </c>
      <c r="E211" s="46" t="s">
        <v>265</v>
      </c>
      <c r="F211" s="11">
        <v>65</v>
      </c>
      <c r="G211" s="1">
        <v>75</v>
      </c>
      <c r="H211" s="2">
        <v>105</v>
      </c>
      <c r="I211" s="3">
        <v>35</v>
      </c>
      <c r="J211" s="4">
        <v>65</v>
      </c>
      <c r="K211" s="5">
        <v>85</v>
      </c>
      <c r="L211" s="10">
        <f t="shared" si="4"/>
        <v>430</v>
      </c>
      <c r="M211" s="101" t="s">
        <v>46</v>
      </c>
      <c r="N211" s="95" t="s">
        <v>12</v>
      </c>
      <c r="O211" s="25" t="s">
        <v>852</v>
      </c>
      <c r="P211" s="57"/>
    </row>
    <row r="212" spans="1:16" ht="35.1" customHeight="1" x14ac:dyDescent="0.25">
      <c r="A212" s="42">
        <v>208</v>
      </c>
      <c r="B212" s="9" t="s">
        <v>0</v>
      </c>
      <c r="C212" s="53" t="s">
        <v>0</v>
      </c>
      <c r="D212" s="53" t="s">
        <v>0</v>
      </c>
      <c r="E212" s="47" t="s">
        <v>266</v>
      </c>
      <c r="F212" s="12">
        <v>75</v>
      </c>
      <c r="G212" s="6">
        <v>85</v>
      </c>
      <c r="H212" s="2">
        <v>200</v>
      </c>
      <c r="I212" s="3">
        <v>55</v>
      </c>
      <c r="J212" s="4">
        <v>65</v>
      </c>
      <c r="K212" s="5">
        <v>30</v>
      </c>
      <c r="L212" s="10">
        <f t="shared" si="4"/>
        <v>510</v>
      </c>
      <c r="M212" s="123" t="s">
        <v>119</v>
      </c>
      <c r="N212" s="102" t="s">
        <v>46</v>
      </c>
      <c r="O212" s="25" t="s">
        <v>267</v>
      </c>
      <c r="P212" s="57"/>
    </row>
    <row r="213" spans="1:16" ht="35.1" customHeight="1" x14ac:dyDescent="0.25">
      <c r="A213" s="42">
        <v>209</v>
      </c>
      <c r="B213" s="9" t="s">
        <v>0</v>
      </c>
      <c r="C213" s="53" t="s">
        <v>0</v>
      </c>
      <c r="D213" s="53" t="s">
        <v>0</v>
      </c>
      <c r="E213" s="46" t="s">
        <v>268</v>
      </c>
      <c r="F213" s="11">
        <v>60</v>
      </c>
      <c r="G213" s="1">
        <v>80</v>
      </c>
      <c r="H213" s="2">
        <v>50</v>
      </c>
      <c r="I213" s="3">
        <v>40</v>
      </c>
      <c r="J213" s="4">
        <v>40</v>
      </c>
      <c r="K213" s="5">
        <v>30</v>
      </c>
      <c r="L213" s="10">
        <f t="shared" si="4"/>
        <v>300</v>
      </c>
      <c r="M213" s="103" t="s">
        <v>56</v>
      </c>
      <c r="N213" s="94"/>
      <c r="O213" s="25" t="s">
        <v>852</v>
      </c>
      <c r="P213" s="57"/>
    </row>
    <row r="214" spans="1:16" ht="35.1" customHeight="1" x14ac:dyDescent="0.25">
      <c r="A214" s="42">
        <v>210</v>
      </c>
      <c r="B214" s="9" t="s">
        <v>0</v>
      </c>
      <c r="C214" s="53" t="s">
        <v>0</v>
      </c>
      <c r="D214" s="53" t="s">
        <v>0</v>
      </c>
      <c r="E214" s="46" t="s">
        <v>269</v>
      </c>
      <c r="F214" s="11">
        <v>90</v>
      </c>
      <c r="G214" s="1">
        <v>120</v>
      </c>
      <c r="H214" s="2">
        <v>75</v>
      </c>
      <c r="I214" s="3">
        <v>60</v>
      </c>
      <c r="J214" s="4">
        <v>60</v>
      </c>
      <c r="K214" s="5">
        <v>45</v>
      </c>
      <c r="L214" s="10">
        <f t="shared" si="4"/>
        <v>450</v>
      </c>
      <c r="M214" s="103" t="s">
        <v>56</v>
      </c>
      <c r="N214" s="94"/>
      <c r="O214" s="25" t="s">
        <v>270</v>
      </c>
      <c r="P214" s="57"/>
    </row>
    <row r="215" spans="1:16" ht="35.1" customHeight="1" x14ac:dyDescent="0.25">
      <c r="A215" s="42">
        <v>211</v>
      </c>
      <c r="B215" s="9" t="s">
        <v>0</v>
      </c>
      <c r="C215" s="53" t="s">
        <v>0</v>
      </c>
      <c r="D215" s="53" t="s">
        <v>0</v>
      </c>
      <c r="E215" s="46" t="s">
        <v>271</v>
      </c>
      <c r="F215" s="11">
        <v>65</v>
      </c>
      <c r="G215" s="1">
        <v>95</v>
      </c>
      <c r="H215" s="2">
        <v>75</v>
      </c>
      <c r="I215" s="3">
        <v>55</v>
      </c>
      <c r="J215" s="4">
        <v>55</v>
      </c>
      <c r="K215" s="5">
        <v>85</v>
      </c>
      <c r="L215" s="10">
        <f t="shared" si="4"/>
        <v>430</v>
      </c>
      <c r="M215" s="96" t="s">
        <v>15</v>
      </c>
      <c r="N215" s="92" t="s">
        <v>3</v>
      </c>
      <c r="O215" s="25" t="s">
        <v>852</v>
      </c>
      <c r="P215" s="57"/>
    </row>
    <row r="216" spans="1:16" ht="35.1" customHeight="1" x14ac:dyDescent="0.25">
      <c r="A216" s="42">
        <v>212</v>
      </c>
      <c r="B216" s="9" t="s">
        <v>0</v>
      </c>
      <c r="C216" s="53" t="s">
        <v>0</v>
      </c>
      <c r="D216" s="53" t="s">
        <v>0</v>
      </c>
      <c r="E216" s="47" t="s">
        <v>272</v>
      </c>
      <c r="F216" s="12">
        <v>70</v>
      </c>
      <c r="G216" s="6">
        <v>130</v>
      </c>
      <c r="H216" s="2">
        <v>100</v>
      </c>
      <c r="I216" s="3">
        <v>55</v>
      </c>
      <c r="J216" s="4">
        <v>80</v>
      </c>
      <c r="K216" s="5">
        <v>65</v>
      </c>
      <c r="L216" s="10">
        <f t="shared" si="4"/>
        <v>500</v>
      </c>
      <c r="M216" s="97" t="s">
        <v>19</v>
      </c>
      <c r="N216" s="111" t="s">
        <v>119</v>
      </c>
      <c r="O216" s="25" t="s">
        <v>267</v>
      </c>
      <c r="P216" s="57"/>
    </row>
    <row r="217" spans="1:16" ht="35.1" customHeight="1" x14ac:dyDescent="0.25">
      <c r="A217" s="42">
        <v>213</v>
      </c>
      <c r="B217" s="9" t="s">
        <v>0</v>
      </c>
      <c r="C217" s="53" t="s">
        <v>0</v>
      </c>
      <c r="D217" s="53" t="s">
        <v>0</v>
      </c>
      <c r="E217" s="46" t="s">
        <v>273</v>
      </c>
      <c r="F217" s="11">
        <v>20</v>
      </c>
      <c r="G217" s="1">
        <v>10</v>
      </c>
      <c r="H217" s="2">
        <v>230</v>
      </c>
      <c r="I217" s="3">
        <v>10</v>
      </c>
      <c r="J217" s="4">
        <v>230</v>
      </c>
      <c r="K217" s="5">
        <v>5</v>
      </c>
      <c r="L217" s="10">
        <f t="shared" si="4"/>
        <v>505</v>
      </c>
      <c r="M217" s="97" t="s">
        <v>19</v>
      </c>
      <c r="N217" s="114" t="s">
        <v>109</v>
      </c>
      <c r="O217" s="25" t="s">
        <v>852</v>
      </c>
      <c r="P217" s="57"/>
    </row>
    <row r="218" spans="1:16" ht="35.1" customHeight="1" x14ac:dyDescent="0.25">
      <c r="A218" s="42">
        <v>214</v>
      </c>
      <c r="B218" s="9" t="s">
        <v>0</v>
      </c>
      <c r="C218" s="53" t="s">
        <v>0</v>
      </c>
      <c r="D218" s="53" t="s">
        <v>0</v>
      </c>
      <c r="E218" s="46" t="s">
        <v>274</v>
      </c>
      <c r="F218" s="11">
        <v>80</v>
      </c>
      <c r="G218" s="1">
        <v>125</v>
      </c>
      <c r="H218" s="2">
        <v>75</v>
      </c>
      <c r="I218" s="3">
        <v>40</v>
      </c>
      <c r="J218" s="4">
        <v>95</v>
      </c>
      <c r="K218" s="5">
        <v>85</v>
      </c>
      <c r="L218" s="10">
        <f t="shared" si="4"/>
        <v>500</v>
      </c>
      <c r="M218" s="97" t="s">
        <v>19</v>
      </c>
      <c r="N218" s="107" t="s">
        <v>982</v>
      </c>
      <c r="O218" s="25" t="s">
        <v>852</v>
      </c>
      <c r="P218" s="57"/>
    </row>
    <row r="219" spans="1:16" ht="35.1" customHeight="1" x14ac:dyDescent="0.25">
      <c r="A219" s="42">
        <v>215</v>
      </c>
      <c r="B219" s="9" t="s">
        <v>0</v>
      </c>
      <c r="C219" s="53" t="s">
        <v>0</v>
      </c>
      <c r="D219" s="53" t="s">
        <v>0</v>
      </c>
      <c r="E219" s="46" t="s">
        <v>275</v>
      </c>
      <c r="F219" s="11">
        <v>55</v>
      </c>
      <c r="G219" s="1">
        <v>95</v>
      </c>
      <c r="H219" s="2">
        <v>55</v>
      </c>
      <c r="I219" s="3">
        <v>35</v>
      </c>
      <c r="J219" s="4">
        <v>75</v>
      </c>
      <c r="K219" s="5">
        <v>115</v>
      </c>
      <c r="L219" s="10">
        <f t="shared" si="4"/>
        <v>430</v>
      </c>
      <c r="M219" s="122" t="s">
        <v>254</v>
      </c>
      <c r="N219" s="112" t="s">
        <v>126</v>
      </c>
      <c r="O219" s="25" t="s">
        <v>852</v>
      </c>
      <c r="P219" s="57"/>
    </row>
    <row r="220" spans="1:16" ht="35.1" customHeight="1" x14ac:dyDescent="0.25">
      <c r="A220" s="42">
        <v>216</v>
      </c>
      <c r="B220" s="9" t="s">
        <v>0</v>
      </c>
      <c r="C220" s="53" t="s">
        <v>0</v>
      </c>
      <c r="D220" s="53" t="s">
        <v>0</v>
      </c>
      <c r="E220" s="46" t="s">
        <v>276</v>
      </c>
      <c r="F220" s="11">
        <v>60</v>
      </c>
      <c r="G220" s="1">
        <v>80</v>
      </c>
      <c r="H220" s="2">
        <v>50</v>
      </c>
      <c r="I220" s="3">
        <v>50</v>
      </c>
      <c r="J220" s="4">
        <v>50</v>
      </c>
      <c r="K220" s="5">
        <v>40</v>
      </c>
      <c r="L220" s="10">
        <f t="shared" si="4"/>
        <v>330</v>
      </c>
      <c r="M220" s="98" t="s">
        <v>28</v>
      </c>
      <c r="N220" s="94"/>
      <c r="O220" s="25" t="s">
        <v>852</v>
      </c>
      <c r="P220" s="57"/>
    </row>
    <row r="221" spans="1:16" ht="35.1" customHeight="1" x14ac:dyDescent="0.25">
      <c r="A221" s="42">
        <v>217</v>
      </c>
      <c r="B221" s="9" t="s">
        <v>0</v>
      </c>
      <c r="C221" s="53" t="s">
        <v>0</v>
      </c>
      <c r="D221" s="53" t="s">
        <v>0</v>
      </c>
      <c r="E221" s="46" t="s">
        <v>277</v>
      </c>
      <c r="F221" s="11">
        <v>90</v>
      </c>
      <c r="G221" s="1">
        <v>130</v>
      </c>
      <c r="H221" s="2">
        <v>75</v>
      </c>
      <c r="I221" s="3">
        <v>75</v>
      </c>
      <c r="J221" s="4">
        <v>75</v>
      </c>
      <c r="K221" s="5">
        <v>55</v>
      </c>
      <c r="L221" s="10">
        <f t="shared" si="4"/>
        <v>500</v>
      </c>
      <c r="M221" s="98" t="s">
        <v>28</v>
      </c>
      <c r="N221" s="94"/>
      <c r="O221" s="25" t="s">
        <v>107</v>
      </c>
      <c r="P221" s="57"/>
    </row>
    <row r="222" spans="1:16" ht="35.1" customHeight="1" x14ac:dyDescent="0.25">
      <c r="A222" s="42">
        <v>218</v>
      </c>
      <c r="B222" s="9" t="s">
        <v>0</v>
      </c>
      <c r="C222" s="53" t="s">
        <v>0</v>
      </c>
      <c r="D222" s="53" t="s">
        <v>0</v>
      </c>
      <c r="E222" s="46" t="s">
        <v>278</v>
      </c>
      <c r="F222" s="11">
        <v>40</v>
      </c>
      <c r="G222" s="1">
        <v>40</v>
      </c>
      <c r="H222" s="2">
        <v>40</v>
      </c>
      <c r="I222" s="3">
        <v>70</v>
      </c>
      <c r="J222" s="4">
        <v>40</v>
      </c>
      <c r="K222" s="5">
        <v>20</v>
      </c>
      <c r="L222" s="10">
        <f t="shared" si="4"/>
        <v>250</v>
      </c>
      <c r="M222" s="93" t="s">
        <v>9</v>
      </c>
      <c r="N222" s="94"/>
      <c r="O222" s="25" t="s">
        <v>852</v>
      </c>
      <c r="P222" s="57"/>
    </row>
    <row r="223" spans="1:16" ht="35.1" customHeight="1" x14ac:dyDescent="0.25">
      <c r="A223" s="42">
        <v>219</v>
      </c>
      <c r="B223" s="9" t="s">
        <v>0</v>
      </c>
      <c r="C223" s="53" t="s">
        <v>0</v>
      </c>
      <c r="D223" s="53" t="s">
        <v>0</v>
      </c>
      <c r="E223" s="46" t="s">
        <v>279</v>
      </c>
      <c r="F223" s="11">
        <v>50</v>
      </c>
      <c r="G223" s="1">
        <v>50</v>
      </c>
      <c r="H223" s="2">
        <v>120</v>
      </c>
      <c r="I223" s="3">
        <v>80</v>
      </c>
      <c r="J223" s="4">
        <v>80</v>
      </c>
      <c r="K223" s="5">
        <v>30</v>
      </c>
      <c r="L223" s="10">
        <f t="shared" si="4"/>
        <v>410</v>
      </c>
      <c r="M223" s="93" t="s">
        <v>9</v>
      </c>
      <c r="N223" s="114" t="s">
        <v>109</v>
      </c>
      <c r="O223" s="25" t="s">
        <v>130</v>
      </c>
      <c r="P223" s="57"/>
    </row>
    <row r="224" spans="1:16" ht="35.1" customHeight="1" x14ac:dyDescent="0.25">
      <c r="A224" s="42">
        <v>220</v>
      </c>
      <c r="B224" s="9" t="s">
        <v>0</v>
      </c>
      <c r="C224" s="53" t="s">
        <v>0</v>
      </c>
      <c r="D224" s="53" t="s">
        <v>0</v>
      </c>
      <c r="E224" s="46" t="s">
        <v>280</v>
      </c>
      <c r="F224" s="11">
        <v>50</v>
      </c>
      <c r="G224" s="1">
        <v>50</v>
      </c>
      <c r="H224" s="2">
        <v>40</v>
      </c>
      <c r="I224" s="3">
        <v>30</v>
      </c>
      <c r="J224" s="4">
        <v>30</v>
      </c>
      <c r="K224" s="5">
        <v>50</v>
      </c>
      <c r="L224" s="10">
        <f t="shared" si="4"/>
        <v>250</v>
      </c>
      <c r="M224" s="115" t="s">
        <v>126</v>
      </c>
      <c r="N224" s="102" t="s">
        <v>46</v>
      </c>
      <c r="O224" s="25" t="s">
        <v>852</v>
      </c>
      <c r="P224" s="57"/>
    </row>
    <row r="225" spans="1:16" ht="35.1" customHeight="1" x14ac:dyDescent="0.25">
      <c r="A225" s="42">
        <v>221</v>
      </c>
      <c r="B225" s="9" t="s">
        <v>0</v>
      </c>
      <c r="C225" s="53" t="s">
        <v>0</v>
      </c>
      <c r="D225" s="53" t="s">
        <v>0</v>
      </c>
      <c r="E225" s="46" t="s">
        <v>281</v>
      </c>
      <c r="F225" s="11">
        <v>100</v>
      </c>
      <c r="G225" s="1">
        <v>100</v>
      </c>
      <c r="H225" s="2">
        <v>80</v>
      </c>
      <c r="I225" s="3">
        <v>60</v>
      </c>
      <c r="J225" s="4">
        <v>60</v>
      </c>
      <c r="K225" s="5">
        <v>50</v>
      </c>
      <c r="L225" s="10">
        <f t="shared" si="4"/>
        <v>450</v>
      </c>
      <c r="M225" s="115" t="s">
        <v>126</v>
      </c>
      <c r="N225" s="102" t="s">
        <v>46</v>
      </c>
      <c r="O225" s="25" t="s">
        <v>83</v>
      </c>
      <c r="P225" s="57"/>
    </row>
    <row r="226" spans="1:16" ht="35.1" customHeight="1" x14ac:dyDescent="0.25">
      <c r="A226" s="42">
        <v>222</v>
      </c>
      <c r="B226" s="9" t="s">
        <v>0</v>
      </c>
      <c r="C226" s="53" t="s">
        <v>0</v>
      </c>
      <c r="D226" s="53" t="s">
        <v>0</v>
      </c>
      <c r="E226" s="46" t="s">
        <v>282</v>
      </c>
      <c r="F226" s="11">
        <v>55</v>
      </c>
      <c r="G226" s="1">
        <v>55</v>
      </c>
      <c r="H226" s="2">
        <v>85</v>
      </c>
      <c r="I226" s="3">
        <v>65</v>
      </c>
      <c r="J226" s="4">
        <v>85</v>
      </c>
      <c r="K226" s="5">
        <v>35</v>
      </c>
      <c r="L226" s="10">
        <f t="shared" si="4"/>
        <v>380</v>
      </c>
      <c r="M226" s="96" t="s">
        <v>15</v>
      </c>
      <c r="N226" s="114" t="s">
        <v>109</v>
      </c>
      <c r="O226" s="25" t="s">
        <v>852</v>
      </c>
      <c r="P226" s="57"/>
    </row>
    <row r="227" spans="1:16" ht="35.1" customHeight="1" x14ac:dyDescent="0.25">
      <c r="A227" s="42">
        <v>223</v>
      </c>
      <c r="B227" s="9" t="s">
        <v>0</v>
      </c>
      <c r="C227" s="53" t="s">
        <v>0</v>
      </c>
      <c r="D227" s="53" t="s">
        <v>0</v>
      </c>
      <c r="E227" s="46" t="s">
        <v>283</v>
      </c>
      <c r="F227" s="11">
        <v>35</v>
      </c>
      <c r="G227" s="1">
        <v>65</v>
      </c>
      <c r="H227" s="2">
        <v>35</v>
      </c>
      <c r="I227" s="3">
        <v>65</v>
      </c>
      <c r="J227" s="4">
        <v>35</v>
      </c>
      <c r="K227" s="5">
        <v>65</v>
      </c>
      <c r="L227" s="10">
        <f t="shared" si="4"/>
        <v>300</v>
      </c>
      <c r="M227" s="96" t="s">
        <v>15</v>
      </c>
      <c r="N227" s="94"/>
      <c r="O227" s="25" t="s">
        <v>852</v>
      </c>
      <c r="P227" s="57"/>
    </row>
    <row r="228" spans="1:16" ht="35.1" customHeight="1" x14ac:dyDescent="0.25">
      <c r="A228" s="42">
        <v>224</v>
      </c>
      <c r="B228" s="9" t="s">
        <v>0</v>
      </c>
      <c r="C228" s="53" t="s">
        <v>0</v>
      </c>
      <c r="D228" s="53" t="s">
        <v>0</v>
      </c>
      <c r="E228" s="46" t="s">
        <v>284</v>
      </c>
      <c r="F228" s="11">
        <v>75</v>
      </c>
      <c r="G228" s="1">
        <v>105</v>
      </c>
      <c r="H228" s="2">
        <v>75</v>
      </c>
      <c r="I228" s="3">
        <v>105</v>
      </c>
      <c r="J228" s="4">
        <v>75</v>
      </c>
      <c r="K228" s="5">
        <v>45</v>
      </c>
      <c r="L228" s="10">
        <f t="shared" si="4"/>
        <v>480</v>
      </c>
      <c r="M228" s="96" t="s">
        <v>15</v>
      </c>
      <c r="N228" s="94"/>
      <c r="O228" s="25" t="s">
        <v>90</v>
      </c>
      <c r="P228" s="57"/>
    </row>
    <row r="229" spans="1:16" ht="35.1" customHeight="1" x14ac:dyDescent="0.25">
      <c r="A229" s="42">
        <v>225</v>
      </c>
      <c r="B229" s="9" t="s">
        <v>0</v>
      </c>
      <c r="C229" s="53" t="s">
        <v>0</v>
      </c>
      <c r="D229" s="53" t="s">
        <v>0</v>
      </c>
      <c r="E229" s="46" t="s">
        <v>285</v>
      </c>
      <c r="F229" s="11">
        <v>45</v>
      </c>
      <c r="G229" s="1">
        <v>55</v>
      </c>
      <c r="H229" s="2">
        <v>45</v>
      </c>
      <c r="I229" s="3">
        <v>65</v>
      </c>
      <c r="J229" s="4">
        <v>45</v>
      </c>
      <c r="K229" s="5">
        <v>75</v>
      </c>
      <c r="L229" s="10">
        <f t="shared" si="4"/>
        <v>330</v>
      </c>
      <c r="M229" s="115" t="s">
        <v>126</v>
      </c>
      <c r="N229" s="95" t="s">
        <v>12</v>
      </c>
      <c r="O229" s="25" t="s">
        <v>852</v>
      </c>
      <c r="P229" s="57"/>
    </row>
    <row r="230" spans="1:16" ht="35.1" customHeight="1" x14ac:dyDescent="0.25">
      <c r="A230" s="42">
        <v>226</v>
      </c>
      <c r="B230" s="9" t="s">
        <v>0</v>
      </c>
      <c r="C230" s="53" t="s">
        <v>0</v>
      </c>
      <c r="D230" s="53" t="s">
        <v>0</v>
      </c>
      <c r="E230" s="46" t="s">
        <v>286</v>
      </c>
      <c r="F230" s="11">
        <v>65</v>
      </c>
      <c r="G230" s="1">
        <v>40</v>
      </c>
      <c r="H230" s="2">
        <v>70</v>
      </c>
      <c r="I230" s="3">
        <v>80</v>
      </c>
      <c r="J230" s="4">
        <v>140</v>
      </c>
      <c r="K230" s="5">
        <v>70</v>
      </c>
      <c r="L230" s="10">
        <f t="shared" si="4"/>
        <v>465</v>
      </c>
      <c r="M230" s="96" t="s">
        <v>15</v>
      </c>
      <c r="N230" s="95" t="s">
        <v>12</v>
      </c>
      <c r="O230" s="25" t="s">
        <v>287</v>
      </c>
      <c r="P230" s="57"/>
    </row>
    <row r="231" spans="1:16" ht="35.1" customHeight="1" x14ac:dyDescent="0.25">
      <c r="A231" s="42">
        <v>227</v>
      </c>
      <c r="B231" s="9" t="s">
        <v>0</v>
      </c>
      <c r="C231" s="53" t="s">
        <v>0</v>
      </c>
      <c r="D231" s="53" t="s">
        <v>0</v>
      </c>
      <c r="E231" s="46" t="s">
        <v>288</v>
      </c>
      <c r="F231" s="11">
        <v>65</v>
      </c>
      <c r="G231" s="1">
        <v>80</v>
      </c>
      <c r="H231" s="2">
        <v>140</v>
      </c>
      <c r="I231" s="3">
        <v>40</v>
      </c>
      <c r="J231" s="4">
        <v>70</v>
      </c>
      <c r="K231" s="5">
        <v>70</v>
      </c>
      <c r="L231" s="10">
        <f t="shared" si="4"/>
        <v>465</v>
      </c>
      <c r="M231" s="123" t="s">
        <v>119</v>
      </c>
      <c r="N231" s="95" t="s">
        <v>12</v>
      </c>
      <c r="O231" s="25" t="s">
        <v>852</v>
      </c>
      <c r="P231" s="57"/>
    </row>
    <row r="232" spans="1:16" ht="35.1" customHeight="1" x14ac:dyDescent="0.25">
      <c r="A232" s="42">
        <v>228</v>
      </c>
      <c r="B232" s="9" t="s">
        <v>0</v>
      </c>
      <c r="C232" s="53" t="s">
        <v>0</v>
      </c>
      <c r="D232" s="53" t="s">
        <v>0</v>
      </c>
      <c r="E232" s="46" t="s">
        <v>289</v>
      </c>
      <c r="F232" s="11">
        <v>45</v>
      </c>
      <c r="G232" s="1">
        <v>60</v>
      </c>
      <c r="H232" s="2">
        <v>30</v>
      </c>
      <c r="I232" s="3">
        <v>80</v>
      </c>
      <c r="J232" s="4">
        <v>50</v>
      </c>
      <c r="K232" s="5">
        <v>65</v>
      </c>
      <c r="L232" s="10">
        <f t="shared" si="4"/>
        <v>330</v>
      </c>
      <c r="M232" s="122" t="s">
        <v>254</v>
      </c>
      <c r="N232" s="124" t="s">
        <v>9</v>
      </c>
      <c r="O232" s="25" t="s">
        <v>852</v>
      </c>
      <c r="P232" s="57"/>
    </row>
    <row r="233" spans="1:16" ht="35.1" customHeight="1" x14ac:dyDescent="0.25">
      <c r="A233" s="42">
        <v>229</v>
      </c>
      <c r="B233" s="9" t="s">
        <v>0</v>
      </c>
      <c r="C233" s="53" t="s">
        <v>0</v>
      </c>
      <c r="D233" s="53" t="s">
        <v>0</v>
      </c>
      <c r="E233" s="46" t="s">
        <v>290</v>
      </c>
      <c r="F233" s="11">
        <v>75</v>
      </c>
      <c r="G233" s="1">
        <v>90</v>
      </c>
      <c r="H233" s="2">
        <v>50</v>
      </c>
      <c r="I233" s="3">
        <v>110</v>
      </c>
      <c r="J233" s="4">
        <v>80</v>
      </c>
      <c r="K233" s="5">
        <v>95</v>
      </c>
      <c r="L233" s="10">
        <f t="shared" si="4"/>
        <v>500</v>
      </c>
      <c r="M233" s="122" t="s">
        <v>254</v>
      </c>
      <c r="N233" s="124" t="s">
        <v>9</v>
      </c>
      <c r="O233" s="25" t="s">
        <v>71</v>
      </c>
      <c r="P233" s="57"/>
    </row>
    <row r="234" spans="1:16" ht="35.1" customHeight="1" x14ac:dyDescent="0.25">
      <c r="A234" s="42">
        <v>230</v>
      </c>
      <c r="B234" s="9" t="s">
        <v>0</v>
      </c>
      <c r="C234" s="53" t="s">
        <v>0</v>
      </c>
      <c r="D234" s="53" t="s">
        <v>0</v>
      </c>
      <c r="E234" s="47" t="s">
        <v>291</v>
      </c>
      <c r="F234" s="12">
        <v>75</v>
      </c>
      <c r="G234" s="6">
        <v>95</v>
      </c>
      <c r="H234" s="2">
        <v>95</v>
      </c>
      <c r="I234" s="3">
        <v>95</v>
      </c>
      <c r="J234" s="4">
        <v>95</v>
      </c>
      <c r="K234" s="5">
        <v>85</v>
      </c>
      <c r="L234" s="10">
        <f t="shared" si="4"/>
        <v>540</v>
      </c>
      <c r="M234" s="96" t="s">
        <v>15</v>
      </c>
      <c r="N234" s="125" t="s">
        <v>196</v>
      </c>
      <c r="O234" s="25" t="s">
        <v>292</v>
      </c>
      <c r="P234" s="57"/>
    </row>
    <row r="235" spans="1:16" ht="35.1" customHeight="1" x14ac:dyDescent="0.25">
      <c r="A235" s="42">
        <v>231</v>
      </c>
      <c r="B235" s="9" t="s">
        <v>0</v>
      </c>
      <c r="C235" s="53" t="s">
        <v>0</v>
      </c>
      <c r="D235" s="53" t="s">
        <v>0</v>
      </c>
      <c r="E235" s="46" t="s">
        <v>293</v>
      </c>
      <c r="F235" s="11">
        <v>90</v>
      </c>
      <c r="G235" s="1">
        <v>60</v>
      </c>
      <c r="H235" s="2">
        <v>60</v>
      </c>
      <c r="I235" s="3">
        <v>40</v>
      </c>
      <c r="J235" s="4">
        <v>40</v>
      </c>
      <c r="K235" s="5">
        <v>40</v>
      </c>
      <c r="L235" s="10">
        <f t="shared" si="4"/>
        <v>330</v>
      </c>
      <c r="M235" s="101" t="s">
        <v>46</v>
      </c>
      <c r="N235" s="94"/>
      <c r="O235" s="25" t="s">
        <v>852</v>
      </c>
      <c r="P235" s="57"/>
    </row>
    <row r="236" spans="1:16" ht="35.1" customHeight="1" x14ac:dyDescent="0.25">
      <c r="A236" s="42">
        <v>232</v>
      </c>
      <c r="B236" s="9" t="s">
        <v>0</v>
      </c>
      <c r="C236" s="53" t="s">
        <v>0</v>
      </c>
      <c r="D236" s="53" t="s">
        <v>0</v>
      </c>
      <c r="E236" s="46" t="s">
        <v>294</v>
      </c>
      <c r="F236" s="11">
        <v>90</v>
      </c>
      <c r="G236" s="1">
        <v>120</v>
      </c>
      <c r="H236" s="2">
        <v>120</v>
      </c>
      <c r="I236" s="3">
        <v>60</v>
      </c>
      <c r="J236" s="4">
        <v>60</v>
      </c>
      <c r="K236" s="5">
        <v>50</v>
      </c>
      <c r="L236" s="10">
        <f t="shared" si="4"/>
        <v>500</v>
      </c>
      <c r="M236" s="101" t="s">
        <v>46</v>
      </c>
      <c r="N236" s="94"/>
      <c r="O236" s="25" t="s">
        <v>90</v>
      </c>
      <c r="P236" s="57"/>
    </row>
    <row r="237" spans="1:16" ht="35.1" customHeight="1" x14ac:dyDescent="0.25">
      <c r="A237" s="42">
        <v>233</v>
      </c>
      <c r="B237" s="9" t="s">
        <v>0</v>
      </c>
      <c r="C237" s="53" t="s">
        <v>0</v>
      </c>
      <c r="D237" s="53" t="s">
        <v>0</v>
      </c>
      <c r="E237" s="47" t="s">
        <v>295</v>
      </c>
      <c r="F237" s="12">
        <v>85</v>
      </c>
      <c r="G237" s="6">
        <v>80</v>
      </c>
      <c r="H237" s="2">
        <v>90</v>
      </c>
      <c r="I237" s="3">
        <v>105</v>
      </c>
      <c r="J237" s="4">
        <v>95</v>
      </c>
      <c r="K237" s="5">
        <v>60</v>
      </c>
      <c r="L237" s="10">
        <f t="shared" si="4"/>
        <v>515</v>
      </c>
      <c r="M237" s="98" t="s">
        <v>28</v>
      </c>
      <c r="N237" s="94"/>
      <c r="O237" s="25" t="s">
        <v>296</v>
      </c>
      <c r="P237" s="57"/>
    </row>
    <row r="238" spans="1:16" ht="35.1" customHeight="1" x14ac:dyDescent="0.25">
      <c r="A238" s="42">
        <v>234</v>
      </c>
      <c r="B238" s="9" t="s">
        <v>0</v>
      </c>
      <c r="C238" s="53" t="s">
        <v>0</v>
      </c>
      <c r="D238" s="53" t="s">
        <v>0</v>
      </c>
      <c r="E238" s="46" t="s">
        <v>297</v>
      </c>
      <c r="F238" s="11">
        <v>73</v>
      </c>
      <c r="G238" s="1">
        <v>95</v>
      </c>
      <c r="H238" s="2">
        <v>62</v>
      </c>
      <c r="I238" s="3">
        <v>85</v>
      </c>
      <c r="J238" s="4">
        <v>65</v>
      </c>
      <c r="K238" s="5">
        <v>85</v>
      </c>
      <c r="L238" s="10">
        <f t="shared" si="4"/>
        <v>465</v>
      </c>
      <c r="M238" s="98" t="s">
        <v>28</v>
      </c>
      <c r="N238" s="94"/>
      <c r="O238" s="25" t="s">
        <v>852</v>
      </c>
      <c r="P238" s="57"/>
    </row>
    <row r="239" spans="1:16" ht="35.1" customHeight="1" x14ac:dyDescent="0.25">
      <c r="A239" s="42">
        <v>235</v>
      </c>
      <c r="B239" s="9" t="s">
        <v>0</v>
      </c>
      <c r="C239" s="53" t="s">
        <v>0</v>
      </c>
      <c r="D239" s="53" t="s">
        <v>0</v>
      </c>
      <c r="E239" s="46" t="s">
        <v>298</v>
      </c>
      <c r="F239" s="11">
        <v>55</v>
      </c>
      <c r="G239" s="1">
        <v>20</v>
      </c>
      <c r="H239" s="2">
        <v>35</v>
      </c>
      <c r="I239" s="3">
        <v>20</v>
      </c>
      <c r="J239" s="4">
        <v>45</v>
      </c>
      <c r="K239" s="5">
        <v>75</v>
      </c>
      <c r="L239" s="10">
        <f t="shared" si="4"/>
        <v>250</v>
      </c>
      <c r="M239" s="98" t="s">
        <v>28</v>
      </c>
      <c r="N239" s="94"/>
      <c r="O239" s="25" t="s">
        <v>852</v>
      </c>
      <c r="P239" s="57"/>
    </row>
    <row r="240" spans="1:16" ht="35.1" customHeight="1" x14ac:dyDescent="0.25">
      <c r="A240" s="42">
        <v>236</v>
      </c>
      <c r="B240" s="9" t="s">
        <v>0</v>
      </c>
      <c r="C240" s="53" t="s">
        <v>0</v>
      </c>
      <c r="D240" s="53" t="s">
        <v>0</v>
      </c>
      <c r="E240" s="47" t="s">
        <v>299</v>
      </c>
      <c r="F240" s="12">
        <v>35</v>
      </c>
      <c r="G240" s="6">
        <v>35</v>
      </c>
      <c r="H240" s="2">
        <v>35</v>
      </c>
      <c r="I240" s="3">
        <v>35</v>
      </c>
      <c r="J240" s="4">
        <v>35</v>
      </c>
      <c r="K240" s="5">
        <v>35</v>
      </c>
      <c r="L240" s="10">
        <f t="shared" si="4"/>
        <v>210</v>
      </c>
      <c r="M240" s="106" t="s">
        <v>982</v>
      </c>
      <c r="N240" s="94"/>
      <c r="O240" s="25" t="s">
        <v>852</v>
      </c>
      <c r="P240" s="57"/>
    </row>
    <row r="241" spans="1:16" ht="35.1" customHeight="1" x14ac:dyDescent="0.25">
      <c r="A241" s="42">
        <v>237</v>
      </c>
      <c r="B241" s="9" t="s">
        <v>0</v>
      </c>
      <c r="C241" s="53" t="s">
        <v>0</v>
      </c>
      <c r="D241" s="53" t="s">
        <v>0</v>
      </c>
      <c r="E241" s="47" t="s">
        <v>300</v>
      </c>
      <c r="F241" s="12">
        <v>50</v>
      </c>
      <c r="G241" s="6">
        <v>95</v>
      </c>
      <c r="H241" s="2">
        <v>95</v>
      </c>
      <c r="I241" s="3">
        <v>35</v>
      </c>
      <c r="J241" s="4">
        <v>110</v>
      </c>
      <c r="K241" s="5">
        <v>70</v>
      </c>
      <c r="L241" s="10">
        <f t="shared" si="4"/>
        <v>455</v>
      </c>
      <c r="M241" s="106" t="s">
        <v>982</v>
      </c>
      <c r="N241" s="94"/>
      <c r="O241" s="25" t="s">
        <v>301</v>
      </c>
      <c r="P241" s="57"/>
    </row>
    <row r="242" spans="1:16" ht="35.1" customHeight="1" x14ac:dyDescent="0.25">
      <c r="A242" s="42">
        <v>238</v>
      </c>
      <c r="B242" s="9" t="s">
        <v>0</v>
      </c>
      <c r="C242" s="53" t="s">
        <v>0</v>
      </c>
      <c r="D242" s="53" t="s">
        <v>0</v>
      </c>
      <c r="E242" s="47" t="s">
        <v>302</v>
      </c>
      <c r="F242" s="12">
        <v>45</v>
      </c>
      <c r="G242" s="6">
        <v>30</v>
      </c>
      <c r="H242" s="2">
        <v>15</v>
      </c>
      <c r="I242" s="3">
        <v>85</v>
      </c>
      <c r="J242" s="4">
        <v>65</v>
      </c>
      <c r="K242" s="5">
        <v>65</v>
      </c>
      <c r="L242" s="10">
        <f t="shared" si="4"/>
        <v>305</v>
      </c>
      <c r="M242" s="115" t="s">
        <v>126</v>
      </c>
      <c r="N242" s="110" t="s">
        <v>94</v>
      </c>
      <c r="O242" s="25" t="s">
        <v>852</v>
      </c>
      <c r="P242" s="57"/>
    </row>
    <row r="243" spans="1:16" ht="35.1" customHeight="1" x14ac:dyDescent="0.25">
      <c r="A243" s="42">
        <v>239</v>
      </c>
      <c r="B243" s="9" t="s">
        <v>0</v>
      </c>
      <c r="C243" s="53" t="s">
        <v>0</v>
      </c>
      <c r="D243" s="53" t="s">
        <v>0</v>
      </c>
      <c r="E243" s="47" t="s">
        <v>303</v>
      </c>
      <c r="F243" s="12">
        <v>45</v>
      </c>
      <c r="G243" s="6">
        <v>63</v>
      </c>
      <c r="H243" s="2">
        <v>37</v>
      </c>
      <c r="I243" s="3">
        <v>65</v>
      </c>
      <c r="J243" s="4">
        <v>55</v>
      </c>
      <c r="K243" s="5">
        <v>95</v>
      </c>
      <c r="L243" s="10">
        <f t="shared" si="4"/>
        <v>360</v>
      </c>
      <c r="M243" s="100" t="s">
        <v>41</v>
      </c>
      <c r="N243" s="94"/>
      <c r="O243" s="25" t="s">
        <v>852</v>
      </c>
      <c r="P243" s="57"/>
    </row>
    <row r="244" spans="1:16" ht="35.1" customHeight="1" x14ac:dyDescent="0.25">
      <c r="A244" s="42">
        <v>240</v>
      </c>
      <c r="B244" s="9" t="s">
        <v>0</v>
      </c>
      <c r="C244" s="53" t="s">
        <v>0</v>
      </c>
      <c r="D244" s="53" t="s">
        <v>0</v>
      </c>
      <c r="E244" s="47" t="s">
        <v>304</v>
      </c>
      <c r="F244" s="12">
        <v>45</v>
      </c>
      <c r="G244" s="6">
        <v>75</v>
      </c>
      <c r="H244" s="2">
        <v>37</v>
      </c>
      <c r="I244" s="3">
        <v>70</v>
      </c>
      <c r="J244" s="4">
        <v>55</v>
      </c>
      <c r="K244" s="5">
        <v>83</v>
      </c>
      <c r="L244" s="10">
        <f t="shared" si="4"/>
        <v>365</v>
      </c>
      <c r="M244" s="93" t="s">
        <v>9</v>
      </c>
      <c r="N244" s="94"/>
      <c r="O244" s="25" t="s">
        <v>852</v>
      </c>
      <c r="P244" s="57"/>
    </row>
    <row r="245" spans="1:16" ht="35.1" customHeight="1" x14ac:dyDescent="0.25">
      <c r="A245" s="42">
        <v>241</v>
      </c>
      <c r="B245" s="9" t="s">
        <v>0</v>
      </c>
      <c r="C245" s="53" t="s">
        <v>0</v>
      </c>
      <c r="D245" s="53" t="s">
        <v>0</v>
      </c>
      <c r="E245" s="46" t="s">
        <v>305</v>
      </c>
      <c r="F245" s="11">
        <v>95</v>
      </c>
      <c r="G245" s="1">
        <v>80</v>
      </c>
      <c r="H245" s="2">
        <v>105</v>
      </c>
      <c r="I245" s="3">
        <v>40</v>
      </c>
      <c r="J245" s="4">
        <v>70</v>
      </c>
      <c r="K245" s="5">
        <v>100</v>
      </c>
      <c r="L245" s="10">
        <f t="shared" si="4"/>
        <v>490</v>
      </c>
      <c r="M245" s="98" t="s">
        <v>28</v>
      </c>
      <c r="N245" s="94"/>
      <c r="O245" s="25" t="s">
        <v>852</v>
      </c>
      <c r="P245" s="57"/>
    </row>
    <row r="246" spans="1:16" ht="35.1" customHeight="1" x14ac:dyDescent="0.25">
      <c r="A246" s="42">
        <v>242</v>
      </c>
      <c r="B246" s="9" t="s">
        <v>0</v>
      </c>
      <c r="C246" s="53" t="s">
        <v>0</v>
      </c>
      <c r="D246" s="53" t="s">
        <v>0</v>
      </c>
      <c r="E246" s="47" t="s">
        <v>306</v>
      </c>
      <c r="F246" s="12">
        <v>255</v>
      </c>
      <c r="G246" s="6">
        <v>10</v>
      </c>
      <c r="H246" s="2">
        <v>10</v>
      </c>
      <c r="I246" s="3">
        <v>75</v>
      </c>
      <c r="J246" s="4">
        <v>135</v>
      </c>
      <c r="K246" s="5">
        <v>55</v>
      </c>
      <c r="L246" s="10">
        <f t="shared" si="4"/>
        <v>540</v>
      </c>
      <c r="M246" s="98" t="s">
        <v>28</v>
      </c>
      <c r="N246" s="94"/>
      <c r="O246" s="25" t="s">
        <v>42</v>
      </c>
      <c r="P246" s="57"/>
    </row>
    <row r="247" spans="1:16" ht="35.1" customHeight="1" x14ac:dyDescent="0.25">
      <c r="A247" s="42">
        <v>243</v>
      </c>
      <c r="B247" s="9" t="s">
        <v>0</v>
      </c>
      <c r="C247" s="53" t="s">
        <v>0</v>
      </c>
      <c r="D247" s="53" t="s">
        <v>0</v>
      </c>
      <c r="E247" s="46" t="s">
        <v>307</v>
      </c>
      <c r="F247" s="11">
        <v>90</v>
      </c>
      <c r="G247" s="1">
        <v>85</v>
      </c>
      <c r="H247" s="2">
        <v>75</v>
      </c>
      <c r="I247" s="3">
        <v>115</v>
      </c>
      <c r="J247" s="4">
        <v>100</v>
      </c>
      <c r="K247" s="5">
        <v>115</v>
      </c>
      <c r="L247" s="10">
        <f t="shared" si="4"/>
        <v>580</v>
      </c>
      <c r="M247" s="100" t="s">
        <v>41</v>
      </c>
      <c r="N247" s="94"/>
      <c r="O247" s="25" t="s">
        <v>852</v>
      </c>
      <c r="P247" s="57"/>
    </row>
    <row r="248" spans="1:16" ht="35.1" customHeight="1" x14ac:dyDescent="0.25">
      <c r="A248" s="42">
        <v>244</v>
      </c>
      <c r="B248" s="9" t="s">
        <v>0</v>
      </c>
      <c r="C248" s="53" t="s">
        <v>0</v>
      </c>
      <c r="D248" s="53" t="s">
        <v>0</v>
      </c>
      <c r="E248" s="46" t="s">
        <v>308</v>
      </c>
      <c r="F248" s="11">
        <v>115</v>
      </c>
      <c r="G248" s="1">
        <v>115</v>
      </c>
      <c r="H248" s="2">
        <v>85</v>
      </c>
      <c r="I248" s="3">
        <v>90</v>
      </c>
      <c r="J248" s="4">
        <v>75</v>
      </c>
      <c r="K248" s="5">
        <v>100</v>
      </c>
      <c r="L248" s="10">
        <f t="shared" si="4"/>
        <v>580</v>
      </c>
      <c r="M248" s="93" t="s">
        <v>9</v>
      </c>
      <c r="N248" s="94"/>
      <c r="O248" s="25" t="s">
        <v>852</v>
      </c>
      <c r="P248" s="57"/>
    </row>
    <row r="249" spans="1:16" ht="35.1" customHeight="1" x14ac:dyDescent="0.25">
      <c r="A249" s="42">
        <v>245</v>
      </c>
      <c r="B249" s="9" t="s">
        <v>0</v>
      </c>
      <c r="C249" s="53" t="s">
        <v>0</v>
      </c>
      <c r="D249" s="53" t="s">
        <v>0</v>
      </c>
      <c r="E249" s="46" t="s">
        <v>309</v>
      </c>
      <c r="F249" s="11">
        <v>100</v>
      </c>
      <c r="G249" s="1">
        <v>75</v>
      </c>
      <c r="H249" s="2">
        <v>115</v>
      </c>
      <c r="I249" s="3">
        <v>90</v>
      </c>
      <c r="J249" s="4">
        <v>115</v>
      </c>
      <c r="K249" s="5">
        <v>85</v>
      </c>
      <c r="L249" s="10">
        <f t="shared" si="4"/>
        <v>580</v>
      </c>
      <c r="M249" s="96" t="s">
        <v>15</v>
      </c>
      <c r="N249" s="94"/>
      <c r="O249" s="25" t="s">
        <v>852</v>
      </c>
      <c r="P249" s="57"/>
    </row>
    <row r="250" spans="1:16" ht="35.1" customHeight="1" x14ac:dyDescent="0.25">
      <c r="A250" s="42">
        <v>246</v>
      </c>
      <c r="B250" s="9" t="s">
        <v>0</v>
      </c>
      <c r="C250" s="53" t="s">
        <v>0</v>
      </c>
      <c r="D250" s="53" t="s">
        <v>0</v>
      </c>
      <c r="E250" s="46" t="s">
        <v>310</v>
      </c>
      <c r="F250" s="11">
        <v>50</v>
      </c>
      <c r="G250" s="1">
        <v>64</v>
      </c>
      <c r="H250" s="2">
        <v>50</v>
      </c>
      <c r="I250" s="3">
        <v>45</v>
      </c>
      <c r="J250" s="4">
        <v>50</v>
      </c>
      <c r="K250" s="5">
        <v>41</v>
      </c>
      <c r="L250" s="10">
        <f t="shared" si="4"/>
        <v>300</v>
      </c>
      <c r="M250" s="109" t="s">
        <v>109</v>
      </c>
      <c r="N250" s="102" t="s">
        <v>46</v>
      </c>
      <c r="O250" s="25" t="s">
        <v>852</v>
      </c>
      <c r="P250" s="57"/>
    </row>
    <row r="251" spans="1:16" ht="35.1" customHeight="1" x14ac:dyDescent="0.25">
      <c r="A251" s="42">
        <v>247</v>
      </c>
      <c r="B251" s="9" t="s">
        <v>0</v>
      </c>
      <c r="C251" s="53" t="s">
        <v>0</v>
      </c>
      <c r="D251" s="53" t="s">
        <v>0</v>
      </c>
      <c r="E251" s="46" t="s">
        <v>311</v>
      </c>
      <c r="F251" s="11">
        <v>70</v>
      </c>
      <c r="G251" s="1">
        <v>84</v>
      </c>
      <c r="H251" s="2">
        <v>70</v>
      </c>
      <c r="I251" s="3">
        <v>65</v>
      </c>
      <c r="J251" s="4">
        <v>70</v>
      </c>
      <c r="K251" s="5">
        <v>51</v>
      </c>
      <c r="L251" s="10">
        <f t="shared" si="4"/>
        <v>410</v>
      </c>
      <c r="M251" s="109" t="s">
        <v>109</v>
      </c>
      <c r="N251" s="102" t="s">
        <v>46</v>
      </c>
      <c r="O251" s="25" t="s">
        <v>107</v>
      </c>
      <c r="P251" s="57"/>
    </row>
    <row r="252" spans="1:16" ht="35.1" customHeight="1" x14ac:dyDescent="0.25">
      <c r="A252" s="42">
        <v>248</v>
      </c>
      <c r="B252" s="9" t="s">
        <v>0</v>
      </c>
      <c r="C252" s="53" t="s">
        <v>0</v>
      </c>
      <c r="D252" s="53" t="s">
        <v>0</v>
      </c>
      <c r="E252" s="46" t="s">
        <v>312</v>
      </c>
      <c r="F252" s="11">
        <v>100</v>
      </c>
      <c r="G252" s="1">
        <v>134</v>
      </c>
      <c r="H252" s="2">
        <v>110</v>
      </c>
      <c r="I252" s="3">
        <v>95</v>
      </c>
      <c r="J252" s="4">
        <v>100</v>
      </c>
      <c r="K252" s="5">
        <v>61</v>
      </c>
      <c r="L252" s="10">
        <f t="shared" si="4"/>
        <v>600</v>
      </c>
      <c r="M252" s="109" t="s">
        <v>109</v>
      </c>
      <c r="N252" s="126" t="s">
        <v>254</v>
      </c>
      <c r="O252" s="25" t="s">
        <v>199</v>
      </c>
      <c r="P252" s="57"/>
    </row>
    <row r="253" spans="1:16" ht="35.1" customHeight="1" x14ac:dyDescent="0.25">
      <c r="A253" s="42">
        <v>249</v>
      </c>
      <c r="B253" s="9" t="s">
        <v>0</v>
      </c>
      <c r="C253" s="53" t="s">
        <v>0</v>
      </c>
      <c r="D253" s="53" t="s">
        <v>0</v>
      </c>
      <c r="E253" s="46" t="s">
        <v>313</v>
      </c>
      <c r="F253" s="11">
        <v>106</v>
      </c>
      <c r="G253" s="1">
        <v>90</v>
      </c>
      <c r="H253" s="2">
        <v>130</v>
      </c>
      <c r="I253" s="3">
        <v>90</v>
      </c>
      <c r="J253" s="4">
        <v>154</v>
      </c>
      <c r="K253" s="5">
        <v>110</v>
      </c>
      <c r="L253" s="10">
        <f t="shared" si="4"/>
        <v>680</v>
      </c>
      <c r="M253" s="108" t="s">
        <v>94</v>
      </c>
      <c r="N253" s="95" t="s">
        <v>12</v>
      </c>
      <c r="O253" s="25" t="s">
        <v>852</v>
      </c>
      <c r="P253" s="57"/>
    </row>
    <row r="254" spans="1:16" ht="35.1" customHeight="1" x14ac:dyDescent="0.25">
      <c r="A254" s="42">
        <v>250</v>
      </c>
      <c r="B254" s="9" t="s">
        <v>0</v>
      </c>
      <c r="C254" s="53" t="s">
        <v>0</v>
      </c>
      <c r="D254" s="53" t="s">
        <v>0</v>
      </c>
      <c r="E254" s="46" t="s">
        <v>314</v>
      </c>
      <c r="F254" s="11">
        <v>106</v>
      </c>
      <c r="G254" s="1">
        <v>130</v>
      </c>
      <c r="H254" s="2">
        <v>90</v>
      </c>
      <c r="I254" s="3">
        <v>110</v>
      </c>
      <c r="J254" s="4">
        <v>154</v>
      </c>
      <c r="K254" s="5">
        <v>90</v>
      </c>
      <c r="L254" s="10">
        <f t="shared" si="4"/>
        <v>680</v>
      </c>
      <c r="M254" s="93" t="s">
        <v>9</v>
      </c>
      <c r="N254" s="95" t="s">
        <v>12</v>
      </c>
      <c r="O254" s="25" t="s">
        <v>852</v>
      </c>
      <c r="P254" s="57"/>
    </row>
    <row r="255" spans="1:16" ht="35.1" customHeight="1" thickBot="1" x14ac:dyDescent="0.3">
      <c r="A255" s="63">
        <v>251</v>
      </c>
      <c r="B255" s="64" t="s">
        <v>0</v>
      </c>
      <c r="C255" s="56" t="s">
        <v>852</v>
      </c>
      <c r="D255" s="56" t="s">
        <v>0</v>
      </c>
      <c r="E255" s="74" t="s">
        <v>315</v>
      </c>
      <c r="F255" s="75">
        <v>100</v>
      </c>
      <c r="G255" s="76">
        <v>100</v>
      </c>
      <c r="H255" s="68">
        <v>100</v>
      </c>
      <c r="I255" s="69">
        <v>100</v>
      </c>
      <c r="J255" s="70">
        <v>100</v>
      </c>
      <c r="K255" s="71">
        <v>100</v>
      </c>
      <c r="L255" s="72">
        <f t="shared" si="4"/>
        <v>600</v>
      </c>
      <c r="M255" s="118" t="s">
        <v>94</v>
      </c>
      <c r="N255" s="127" t="s">
        <v>2</v>
      </c>
      <c r="O255" s="16" t="s">
        <v>852</v>
      </c>
      <c r="P255" s="57"/>
    </row>
    <row r="256" spans="1:16" ht="35.1" customHeight="1" x14ac:dyDescent="0.25">
      <c r="A256" s="42">
        <v>252</v>
      </c>
      <c r="B256" s="59" t="s">
        <v>0</v>
      </c>
      <c r="C256" s="60" t="s">
        <v>0</v>
      </c>
      <c r="D256" s="60" t="s">
        <v>0</v>
      </c>
      <c r="E256" s="73" t="s">
        <v>316</v>
      </c>
      <c r="F256" s="17">
        <v>40</v>
      </c>
      <c r="G256" s="18">
        <v>45</v>
      </c>
      <c r="H256" s="19">
        <v>35</v>
      </c>
      <c r="I256" s="20">
        <v>65</v>
      </c>
      <c r="J256" s="21">
        <v>55</v>
      </c>
      <c r="K256" s="22">
        <v>70</v>
      </c>
      <c r="L256" s="23">
        <f t="shared" si="4"/>
        <v>310</v>
      </c>
      <c r="M256" s="89" t="s">
        <v>2</v>
      </c>
      <c r="N256" s="120"/>
      <c r="O256" s="62" t="s">
        <v>852</v>
      </c>
      <c r="P256" s="57"/>
    </row>
    <row r="257" spans="1:16" ht="35.1" customHeight="1" x14ac:dyDescent="0.25">
      <c r="A257" s="42">
        <v>253</v>
      </c>
      <c r="B257" s="9" t="s">
        <v>0</v>
      </c>
      <c r="C257" s="53" t="s">
        <v>0</v>
      </c>
      <c r="D257" s="53" t="s">
        <v>0</v>
      </c>
      <c r="E257" s="48" t="s">
        <v>317</v>
      </c>
      <c r="F257" s="11">
        <v>50</v>
      </c>
      <c r="G257" s="1">
        <v>65</v>
      </c>
      <c r="H257" s="2">
        <v>45</v>
      </c>
      <c r="I257" s="3">
        <v>85</v>
      </c>
      <c r="J257" s="4">
        <v>65</v>
      </c>
      <c r="K257" s="5">
        <v>95</v>
      </c>
      <c r="L257" s="10">
        <f t="shared" si="4"/>
        <v>405</v>
      </c>
      <c r="M257" s="91" t="s">
        <v>2</v>
      </c>
      <c r="N257" s="94"/>
      <c r="O257" s="25" t="s">
        <v>5</v>
      </c>
      <c r="P257" s="57"/>
    </row>
    <row r="258" spans="1:16" ht="35.1" customHeight="1" x14ac:dyDescent="0.25">
      <c r="A258" s="42">
        <v>254</v>
      </c>
      <c r="B258" s="9" t="s">
        <v>0</v>
      </c>
      <c r="C258" s="53" t="s">
        <v>0</v>
      </c>
      <c r="D258" s="53" t="s">
        <v>0</v>
      </c>
      <c r="E258" s="48" t="s">
        <v>318</v>
      </c>
      <c r="F258" s="11">
        <v>70</v>
      </c>
      <c r="G258" s="1">
        <v>85</v>
      </c>
      <c r="H258" s="2">
        <v>65</v>
      </c>
      <c r="I258" s="3">
        <v>105</v>
      </c>
      <c r="J258" s="4">
        <v>85</v>
      </c>
      <c r="K258" s="5">
        <v>120</v>
      </c>
      <c r="L258" s="10">
        <f t="shared" si="4"/>
        <v>530</v>
      </c>
      <c r="M258" s="91" t="s">
        <v>2</v>
      </c>
      <c r="N258" s="94"/>
      <c r="O258" s="25" t="s">
        <v>13</v>
      </c>
      <c r="P258" s="57"/>
    </row>
    <row r="259" spans="1:16" ht="35.1" customHeight="1" x14ac:dyDescent="0.25">
      <c r="A259" s="42">
        <v>255</v>
      </c>
      <c r="B259" s="9" t="s">
        <v>0</v>
      </c>
      <c r="C259" s="53" t="s">
        <v>0</v>
      </c>
      <c r="D259" s="53" t="s">
        <v>0</v>
      </c>
      <c r="E259" s="48" t="s">
        <v>319</v>
      </c>
      <c r="F259" s="11">
        <v>45</v>
      </c>
      <c r="G259" s="1">
        <v>60</v>
      </c>
      <c r="H259" s="2">
        <v>40</v>
      </c>
      <c r="I259" s="3">
        <v>70</v>
      </c>
      <c r="J259" s="4">
        <v>50</v>
      </c>
      <c r="K259" s="5">
        <v>45</v>
      </c>
      <c r="L259" s="10">
        <f t="shared" si="4"/>
        <v>310</v>
      </c>
      <c r="M259" s="93" t="s">
        <v>9</v>
      </c>
      <c r="N259" s="94"/>
      <c r="O259" s="25" t="s">
        <v>852</v>
      </c>
      <c r="P259" s="57"/>
    </row>
    <row r="260" spans="1:16" ht="35.1" customHeight="1" x14ac:dyDescent="0.25">
      <c r="A260" s="42">
        <v>256</v>
      </c>
      <c r="B260" s="9" t="s">
        <v>0</v>
      </c>
      <c r="C260" s="53" t="s">
        <v>0</v>
      </c>
      <c r="D260" s="53" t="s">
        <v>0</v>
      </c>
      <c r="E260" s="48" t="s">
        <v>320</v>
      </c>
      <c r="F260" s="11">
        <v>60</v>
      </c>
      <c r="G260" s="1">
        <v>85</v>
      </c>
      <c r="H260" s="2">
        <v>60</v>
      </c>
      <c r="I260" s="3">
        <v>85</v>
      </c>
      <c r="J260" s="4">
        <v>60</v>
      </c>
      <c r="K260" s="5">
        <v>55</v>
      </c>
      <c r="L260" s="10">
        <f t="shared" si="4"/>
        <v>405</v>
      </c>
      <c r="M260" s="93" t="s">
        <v>9</v>
      </c>
      <c r="N260" s="107" t="s">
        <v>982</v>
      </c>
      <c r="O260" s="25" t="s">
        <v>5</v>
      </c>
      <c r="P260" s="57"/>
    </row>
    <row r="261" spans="1:16" ht="35.1" customHeight="1" x14ac:dyDescent="0.25">
      <c r="A261" s="42">
        <v>257</v>
      </c>
      <c r="B261" s="9" t="s">
        <v>0</v>
      </c>
      <c r="C261" s="53" t="s">
        <v>0</v>
      </c>
      <c r="D261" s="53" t="s">
        <v>0</v>
      </c>
      <c r="E261" s="48" t="s">
        <v>321</v>
      </c>
      <c r="F261" s="11">
        <v>80</v>
      </c>
      <c r="G261" s="1">
        <v>120</v>
      </c>
      <c r="H261" s="2">
        <v>70</v>
      </c>
      <c r="I261" s="3">
        <v>110</v>
      </c>
      <c r="J261" s="4">
        <v>70</v>
      </c>
      <c r="K261" s="5">
        <v>80</v>
      </c>
      <c r="L261" s="10">
        <f t="shared" si="4"/>
        <v>530</v>
      </c>
      <c r="M261" s="93" t="s">
        <v>9</v>
      </c>
      <c r="N261" s="107" t="s">
        <v>982</v>
      </c>
      <c r="O261" s="25" t="s">
        <v>13</v>
      </c>
      <c r="P261" s="57"/>
    </row>
    <row r="262" spans="1:16" ht="35.1" customHeight="1" x14ac:dyDescent="0.25">
      <c r="A262" s="42">
        <v>258</v>
      </c>
      <c r="B262" s="9" t="s">
        <v>0</v>
      </c>
      <c r="C262" s="53" t="s">
        <v>0</v>
      </c>
      <c r="D262" s="53" t="s">
        <v>0</v>
      </c>
      <c r="E262" s="48" t="s">
        <v>322</v>
      </c>
      <c r="F262" s="11">
        <v>50</v>
      </c>
      <c r="G262" s="1">
        <v>70</v>
      </c>
      <c r="H262" s="2">
        <v>50</v>
      </c>
      <c r="I262" s="3">
        <v>50</v>
      </c>
      <c r="J262" s="4">
        <v>50</v>
      </c>
      <c r="K262" s="5">
        <v>40</v>
      </c>
      <c r="L262" s="10">
        <f t="shared" ref="L262:L325" si="5">SUM(F262:K262)</f>
        <v>310</v>
      </c>
      <c r="M262" s="96" t="s">
        <v>15</v>
      </c>
      <c r="N262" s="94"/>
      <c r="O262" s="25" t="s">
        <v>852</v>
      </c>
      <c r="P262" s="57"/>
    </row>
    <row r="263" spans="1:16" ht="35.1" customHeight="1" x14ac:dyDescent="0.25">
      <c r="A263" s="42">
        <v>259</v>
      </c>
      <c r="B263" s="9" t="s">
        <v>0</v>
      </c>
      <c r="C263" s="53" t="s">
        <v>0</v>
      </c>
      <c r="D263" s="53" t="s">
        <v>0</v>
      </c>
      <c r="E263" s="48" t="s">
        <v>323</v>
      </c>
      <c r="F263" s="11">
        <v>70</v>
      </c>
      <c r="G263" s="1">
        <v>85</v>
      </c>
      <c r="H263" s="2">
        <v>70</v>
      </c>
      <c r="I263" s="3">
        <v>60</v>
      </c>
      <c r="J263" s="4">
        <v>70</v>
      </c>
      <c r="K263" s="5">
        <v>50</v>
      </c>
      <c r="L263" s="10">
        <f t="shared" si="5"/>
        <v>405</v>
      </c>
      <c r="M263" s="96" t="s">
        <v>15</v>
      </c>
      <c r="N263" s="102" t="s">
        <v>46</v>
      </c>
      <c r="O263" s="25" t="s">
        <v>5</v>
      </c>
      <c r="P263" s="57"/>
    </row>
    <row r="264" spans="1:16" ht="35.1" customHeight="1" x14ac:dyDescent="0.25">
      <c r="A264" s="42">
        <v>260</v>
      </c>
      <c r="B264" s="9" t="s">
        <v>0</v>
      </c>
      <c r="C264" s="53" t="s">
        <v>0</v>
      </c>
      <c r="D264" s="53" t="s">
        <v>0</v>
      </c>
      <c r="E264" s="48" t="s">
        <v>324</v>
      </c>
      <c r="F264" s="11">
        <v>100</v>
      </c>
      <c r="G264" s="1">
        <v>110</v>
      </c>
      <c r="H264" s="2">
        <v>90</v>
      </c>
      <c r="I264" s="3">
        <v>85</v>
      </c>
      <c r="J264" s="4">
        <v>90</v>
      </c>
      <c r="K264" s="5">
        <v>60</v>
      </c>
      <c r="L264" s="10">
        <f t="shared" si="5"/>
        <v>535</v>
      </c>
      <c r="M264" s="96" t="s">
        <v>15</v>
      </c>
      <c r="N264" s="102" t="s">
        <v>46</v>
      </c>
      <c r="O264" s="25" t="s">
        <v>13</v>
      </c>
      <c r="P264" s="57"/>
    </row>
    <row r="265" spans="1:16" ht="35.1" customHeight="1" x14ac:dyDescent="0.25">
      <c r="A265" s="42">
        <v>261</v>
      </c>
      <c r="B265" s="9" t="s">
        <v>0</v>
      </c>
      <c r="C265" s="53" t="s">
        <v>0</v>
      </c>
      <c r="D265" s="53" t="s">
        <v>0</v>
      </c>
      <c r="E265" s="48" t="s">
        <v>325</v>
      </c>
      <c r="F265" s="11">
        <v>35</v>
      </c>
      <c r="G265" s="1">
        <v>55</v>
      </c>
      <c r="H265" s="2">
        <v>35</v>
      </c>
      <c r="I265" s="3">
        <v>30</v>
      </c>
      <c r="J265" s="4">
        <v>30</v>
      </c>
      <c r="K265" s="5">
        <v>35</v>
      </c>
      <c r="L265" s="10">
        <f t="shared" si="5"/>
        <v>220</v>
      </c>
      <c r="M265" s="122" t="s">
        <v>254</v>
      </c>
      <c r="N265" s="94"/>
      <c r="O265" s="25" t="s">
        <v>852</v>
      </c>
      <c r="P265" s="57"/>
    </row>
    <row r="266" spans="1:16" ht="35.1" customHeight="1" x14ac:dyDescent="0.25">
      <c r="A266" s="42">
        <v>262</v>
      </c>
      <c r="B266" s="9" t="s">
        <v>0</v>
      </c>
      <c r="C266" s="53" t="s">
        <v>0</v>
      </c>
      <c r="D266" s="53" t="s">
        <v>0</v>
      </c>
      <c r="E266" s="48" t="s">
        <v>326</v>
      </c>
      <c r="F266" s="11">
        <v>70</v>
      </c>
      <c r="G266" s="1">
        <v>90</v>
      </c>
      <c r="H266" s="2">
        <v>70</v>
      </c>
      <c r="I266" s="3">
        <v>60</v>
      </c>
      <c r="J266" s="4">
        <v>60</v>
      </c>
      <c r="K266" s="5">
        <v>70</v>
      </c>
      <c r="L266" s="10">
        <f t="shared" si="5"/>
        <v>420</v>
      </c>
      <c r="M266" s="122" t="s">
        <v>254</v>
      </c>
      <c r="N266" s="94"/>
      <c r="O266" s="25" t="s">
        <v>30</v>
      </c>
      <c r="P266" s="57"/>
    </row>
    <row r="267" spans="1:16" ht="35.1" customHeight="1" x14ac:dyDescent="0.25">
      <c r="A267" s="42">
        <v>263</v>
      </c>
      <c r="B267" s="9" t="s">
        <v>0</v>
      </c>
      <c r="C267" s="53" t="s">
        <v>0</v>
      </c>
      <c r="D267" s="53" t="s">
        <v>0</v>
      </c>
      <c r="E267" s="48" t="s">
        <v>327</v>
      </c>
      <c r="F267" s="11">
        <v>38</v>
      </c>
      <c r="G267" s="1">
        <v>30</v>
      </c>
      <c r="H267" s="2">
        <v>41</v>
      </c>
      <c r="I267" s="3">
        <v>30</v>
      </c>
      <c r="J267" s="4">
        <v>41</v>
      </c>
      <c r="K267" s="5">
        <v>60</v>
      </c>
      <c r="L267" s="10">
        <f t="shared" si="5"/>
        <v>240</v>
      </c>
      <c r="M267" s="98" t="s">
        <v>28</v>
      </c>
      <c r="N267" s="94"/>
      <c r="O267" s="25" t="s">
        <v>852</v>
      </c>
      <c r="P267" s="57"/>
    </row>
    <row r="268" spans="1:16" ht="35.1" customHeight="1" x14ac:dyDescent="0.25">
      <c r="A268" s="42">
        <v>264</v>
      </c>
      <c r="B268" s="9" t="s">
        <v>0</v>
      </c>
      <c r="C268" s="53" t="s">
        <v>0</v>
      </c>
      <c r="D268" s="53" t="s">
        <v>0</v>
      </c>
      <c r="E268" s="48" t="s">
        <v>328</v>
      </c>
      <c r="F268" s="11">
        <v>78</v>
      </c>
      <c r="G268" s="1">
        <v>70</v>
      </c>
      <c r="H268" s="2">
        <v>61</v>
      </c>
      <c r="I268" s="3">
        <v>50</v>
      </c>
      <c r="J268" s="4">
        <v>61</v>
      </c>
      <c r="K268" s="5">
        <v>100</v>
      </c>
      <c r="L268" s="10">
        <f t="shared" si="5"/>
        <v>420</v>
      </c>
      <c r="M268" s="98" t="s">
        <v>28</v>
      </c>
      <c r="N268" s="94"/>
      <c r="O268" s="25" t="s">
        <v>34</v>
      </c>
      <c r="P268" s="57"/>
    </row>
    <row r="269" spans="1:16" ht="35.1" customHeight="1" x14ac:dyDescent="0.25">
      <c r="A269" s="42">
        <v>265</v>
      </c>
      <c r="B269" s="9" t="s">
        <v>0</v>
      </c>
      <c r="C269" s="53" t="s">
        <v>0</v>
      </c>
      <c r="D269" s="53" t="s">
        <v>0</v>
      </c>
      <c r="E269" s="48" t="s">
        <v>329</v>
      </c>
      <c r="F269" s="11">
        <v>45</v>
      </c>
      <c r="G269" s="1">
        <v>45</v>
      </c>
      <c r="H269" s="2">
        <v>35</v>
      </c>
      <c r="I269" s="3">
        <v>20</v>
      </c>
      <c r="J269" s="4">
        <v>30</v>
      </c>
      <c r="K269" s="5">
        <v>20</v>
      </c>
      <c r="L269" s="10">
        <f t="shared" si="5"/>
        <v>195</v>
      </c>
      <c r="M269" s="97" t="s">
        <v>19</v>
      </c>
      <c r="N269" s="94"/>
      <c r="O269" s="25" t="s">
        <v>852</v>
      </c>
      <c r="P269" s="57"/>
    </row>
    <row r="270" spans="1:16" ht="35.1" customHeight="1" x14ac:dyDescent="0.25">
      <c r="A270" s="42">
        <v>266</v>
      </c>
      <c r="B270" s="9" t="s">
        <v>0</v>
      </c>
      <c r="C270" s="53" t="s">
        <v>0</v>
      </c>
      <c r="D270" s="53" t="s">
        <v>0</v>
      </c>
      <c r="E270" s="48" t="s">
        <v>330</v>
      </c>
      <c r="F270" s="11">
        <v>50</v>
      </c>
      <c r="G270" s="1">
        <v>35</v>
      </c>
      <c r="H270" s="2">
        <v>55</v>
      </c>
      <c r="I270" s="3">
        <v>25</v>
      </c>
      <c r="J270" s="4">
        <v>25</v>
      </c>
      <c r="K270" s="5">
        <v>15</v>
      </c>
      <c r="L270" s="10">
        <f t="shared" si="5"/>
        <v>205</v>
      </c>
      <c r="M270" s="97" t="s">
        <v>19</v>
      </c>
      <c r="N270" s="94"/>
      <c r="O270" s="25" t="s">
        <v>21</v>
      </c>
      <c r="P270" s="57"/>
    </row>
    <row r="271" spans="1:16" ht="35.1" customHeight="1" x14ac:dyDescent="0.25">
      <c r="A271" s="42">
        <v>267</v>
      </c>
      <c r="B271" s="9" t="s">
        <v>0</v>
      </c>
      <c r="C271" s="53" t="s">
        <v>0</v>
      </c>
      <c r="D271" s="53" t="s">
        <v>0</v>
      </c>
      <c r="E271" s="48" t="s">
        <v>331</v>
      </c>
      <c r="F271" s="11">
        <v>60</v>
      </c>
      <c r="G271" s="1">
        <v>70</v>
      </c>
      <c r="H271" s="2">
        <v>50</v>
      </c>
      <c r="I271" s="3">
        <v>90</v>
      </c>
      <c r="J271" s="4">
        <v>50</v>
      </c>
      <c r="K271" s="5">
        <v>65</v>
      </c>
      <c r="L271" s="10">
        <f t="shared" si="5"/>
        <v>385</v>
      </c>
      <c r="M271" s="97" t="s">
        <v>19</v>
      </c>
      <c r="N271" s="95" t="s">
        <v>12</v>
      </c>
      <c r="O271" s="25" t="s">
        <v>23</v>
      </c>
      <c r="P271" s="57"/>
    </row>
    <row r="272" spans="1:16" ht="35.1" customHeight="1" x14ac:dyDescent="0.25">
      <c r="A272" s="42">
        <v>268</v>
      </c>
      <c r="B272" s="9" t="s">
        <v>0</v>
      </c>
      <c r="C272" s="53" t="s">
        <v>0</v>
      </c>
      <c r="D272" s="53" t="s">
        <v>0</v>
      </c>
      <c r="E272" s="48" t="s">
        <v>332</v>
      </c>
      <c r="F272" s="11">
        <v>50</v>
      </c>
      <c r="G272" s="1">
        <v>35</v>
      </c>
      <c r="H272" s="2">
        <v>55</v>
      </c>
      <c r="I272" s="3">
        <v>25</v>
      </c>
      <c r="J272" s="4">
        <v>25</v>
      </c>
      <c r="K272" s="5">
        <v>15</v>
      </c>
      <c r="L272" s="10">
        <f t="shared" si="5"/>
        <v>205</v>
      </c>
      <c r="M272" s="97" t="s">
        <v>19</v>
      </c>
      <c r="N272" s="94"/>
      <c r="O272" s="25" t="s">
        <v>21</v>
      </c>
      <c r="P272" s="57"/>
    </row>
    <row r="273" spans="1:16" ht="35.1" customHeight="1" x14ac:dyDescent="0.25">
      <c r="A273" s="42">
        <v>269</v>
      </c>
      <c r="B273" s="9" t="s">
        <v>0</v>
      </c>
      <c r="C273" s="53" t="s">
        <v>0</v>
      </c>
      <c r="D273" s="53" t="s">
        <v>0</v>
      </c>
      <c r="E273" s="48" t="s">
        <v>333</v>
      </c>
      <c r="F273" s="11">
        <v>60</v>
      </c>
      <c r="G273" s="1">
        <v>50</v>
      </c>
      <c r="H273" s="2">
        <v>70</v>
      </c>
      <c r="I273" s="3">
        <v>50</v>
      </c>
      <c r="J273" s="4">
        <v>90</v>
      </c>
      <c r="K273" s="5">
        <v>65</v>
      </c>
      <c r="L273" s="10">
        <f t="shared" si="5"/>
        <v>385</v>
      </c>
      <c r="M273" s="97" t="s">
        <v>19</v>
      </c>
      <c r="N273" s="92" t="s">
        <v>3</v>
      </c>
      <c r="O273" s="25" t="s">
        <v>23</v>
      </c>
      <c r="P273" s="57"/>
    </row>
    <row r="274" spans="1:16" ht="35.1" customHeight="1" x14ac:dyDescent="0.25">
      <c r="A274" s="42">
        <v>270</v>
      </c>
      <c r="B274" s="9" t="s">
        <v>0</v>
      </c>
      <c r="C274" s="53" t="s">
        <v>0</v>
      </c>
      <c r="D274" s="53" t="s">
        <v>0</v>
      </c>
      <c r="E274" s="48" t="s">
        <v>334</v>
      </c>
      <c r="F274" s="11">
        <v>40</v>
      </c>
      <c r="G274" s="1">
        <v>30</v>
      </c>
      <c r="H274" s="2">
        <v>30</v>
      </c>
      <c r="I274" s="3">
        <v>40</v>
      </c>
      <c r="J274" s="4">
        <v>50</v>
      </c>
      <c r="K274" s="5">
        <v>30</v>
      </c>
      <c r="L274" s="10">
        <f t="shared" si="5"/>
        <v>220</v>
      </c>
      <c r="M274" s="96" t="s">
        <v>15</v>
      </c>
      <c r="N274" s="105" t="s">
        <v>2</v>
      </c>
      <c r="O274" s="25" t="s">
        <v>852</v>
      </c>
      <c r="P274" s="57"/>
    </row>
    <row r="275" spans="1:16" ht="35.1" customHeight="1" x14ac:dyDescent="0.25">
      <c r="A275" s="42">
        <v>271</v>
      </c>
      <c r="B275" s="9" t="s">
        <v>0</v>
      </c>
      <c r="C275" s="53" t="s">
        <v>0</v>
      </c>
      <c r="D275" s="53" t="s">
        <v>0</v>
      </c>
      <c r="E275" s="48" t="s">
        <v>335</v>
      </c>
      <c r="F275" s="11">
        <v>60</v>
      </c>
      <c r="G275" s="1">
        <v>50</v>
      </c>
      <c r="H275" s="2">
        <v>50</v>
      </c>
      <c r="I275" s="3">
        <v>60</v>
      </c>
      <c r="J275" s="4">
        <v>70</v>
      </c>
      <c r="K275" s="5">
        <v>50</v>
      </c>
      <c r="L275" s="10">
        <f t="shared" si="5"/>
        <v>340</v>
      </c>
      <c r="M275" s="96" t="s">
        <v>15</v>
      </c>
      <c r="N275" s="105" t="s">
        <v>2</v>
      </c>
      <c r="O275" s="25" t="s">
        <v>207</v>
      </c>
      <c r="P275" s="57"/>
    </row>
    <row r="276" spans="1:16" ht="35.1" customHeight="1" x14ac:dyDescent="0.25">
      <c r="A276" s="42">
        <v>272</v>
      </c>
      <c r="B276" s="9" t="s">
        <v>0</v>
      </c>
      <c r="C276" s="53" t="s">
        <v>0</v>
      </c>
      <c r="D276" s="53" t="s">
        <v>0</v>
      </c>
      <c r="E276" s="48" t="s">
        <v>336</v>
      </c>
      <c r="F276" s="11">
        <v>80</v>
      </c>
      <c r="G276" s="1">
        <v>70</v>
      </c>
      <c r="H276" s="2">
        <v>70</v>
      </c>
      <c r="I276" s="3">
        <v>90</v>
      </c>
      <c r="J276" s="4">
        <v>100</v>
      </c>
      <c r="K276" s="5">
        <v>70</v>
      </c>
      <c r="L276" s="10">
        <f t="shared" si="5"/>
        <v>480</v>
      </c>
      <c r="M276" s="96" t="s">
        <v>15</v>
      </c>
      <c r="N276" s="105" t="s">
        <v>2</v>
      </c>
      <c r="O276" s="25" t="s">
        <v>92</v>
      </c>
      <c r="P276" s="57"/>
    </row>
    <row r="277" spans="1:16" ht="35.1" customHeight="1" x14ac:dyDescent="0.25">
      <c r="A277" s="42">
        <v>273</v>
      </c>
      <c r="B277" s="9" t="s">
        <v>0</v>
      </c>
      <c r="C277" s="53" t="s">
        <v>0</v>
      </c>
      <c r="D277" s="53" t="s">
        <v>0</v>
      </c>
      <c r="E277" s="48" t="s">
        <v>337</v>
      </c>
      <c r="F277" s="11">
        <v>40</v>
      </c>
      <c r="G277" s="1">
        <v>40</v>
      </c>
      <c r="H277" s="2">
        <v>50</v>
      </c>
      <c r="I277" s="3">
        <v>30</v>
      </c>
      <c r="J277" s="4">
        <v>30</v>
      </c>
      <c r="K277" s="5">
        <v>30</v>
      </c>
      <c r="L277" s="10">
        <f t="shared" si="5"/>
        <v>220</v>
      </c>
      <c r="M277" s="91" t="s">
        <v>2</v>
      </c>
      <c r="N277" s="94"/>
      <c r="O277" s="25" t="s">
        <v>852</v>
      </c>
      <c r="P277" s="57"/>
    </row>
    <row r="278" spans="1:16" ht="35.1" customHeight="1" x14ac:dyDescent="0.25">
      <c r="A278" s="42">
        <v>274</v>
      </c>
      <c r="B278" s="9" t="s">
        <v>0</v>
      </c>
      <c r="C278" s="53" t="s">
        <v>0</v>
      </c>
      <c r="D278" s="53" t="s">
        <v>0</v>
      </c>
      <c r="E278" s="48" t="s">
        <v>338</v>
      </c>
      <c r="F278" s="11">
        <v>70</v>
      </c>
      <c r="G278" s="1">
        <v>70</v>
      </c>
      <c r="H278" s="2">
        <v>40</v>
      </c>
      <c r="I278" s="3">
        <v>60</v>
      </c>
      <c r="J278" s="4">
        <v>40</v>
      </c>
      <c r="K278" s="5">
        <v>60</v>
      </c>
      <c r="L278" s="10">
        <f t="shared" si="5"/>
        <v>340</v>
      </c>
      <c r="M278" s="91" t="s">
        <v>2</v>
      </c>
      <c r="N278" s="126" t="s">
        <v>254</v>
      </c>
      <c r="O278" s="25" t="s">
        <v>207</v>
      </c>
      <c r="P278" s="57"/>
    </row>
    <row r="279" spans="1:16" ht="35.1" customHeight="1" x14ac:dyDescent="0.25">
      <c r="A279" s="42">
        <v>275</v>
      </c>
      <c r="B279" s="9" t="s">
        <v>0</v>
      </c>
      <c r="C279" s="53" t="s">
        <v>0</v>
      </c>
      <c r="D279" s="53" t="s">
        <v>0</v>
      </c>
      <c r="E279" s="48" t="s">
        <v>339</v>
      </c>
      <c r="F279" s="11">
        <v>90</v>
      </c>
      <c r="G279" s="1">
        <v>100</v>
      </c>
      <c r="H279" s="2">
        <v>60</v>
      </c>
      <c r="I279" s="3">
        <v>90</v>
      </c>
      <c r="J279" s="4">
        <v>60</v>
      </c>
      <c r="K279" s="5">
        <v>80</v>
      </c>
      <c r="L279" s="10">
        <f t="shared" si="5"/>
        <v>480</v>
      </c>
      <c r="M279" s="91" t="s">
        <v>2</v>
      </c>
      <c r="N279" s="126" t="s">
        <v>254</v>
      </c>
      <c r="O279" s="25" t="s">
        <v>68</v>
      </c>
      <c r="P279" s="57"/>
    </row>
    <row r="280" spans="1:16" ht="35.1" customHeight="1" x14ac:dyDescent="0.25">
      <c r="A280" s="42">
        <v>276</v>
      </c>
      <c r="B280" s="9" t="s">
        <v>0</v>
      </c>
      <c r="C280" s="53" t="s">
        <v>0</v>
      </c>
      <c r="D280" s="53" t="s">
        <v>0</v>
      </c>
      <c r="E280" s="48" t="s">
        <v>340</v>
      </c>
      <c r="F280" s="11">
        <v>40</v>
      </c>
      <c r="G280" s="1">
        <v>55</v>
      </c>
      <c r="H280" s="2">
        <v>30</v>
      </c>
      <c r="I280" s="3">
        <v>30</v>
      </c>
      <c r="J280" s="4">
        <v>30</v>
      </c>
      <c r="K280" s="5">
        <v>85</v>
      </c>
      <c r="L280" s="10">
        <f t="shared" si="5"/>
        <v>270</v>
      </c>
      <c r="M280" s="98" t="s">
        <v>28</v>
      </c>
      <c r="N280" s="95" t="s">
        <v>12</v>
      </c>
      <c r="O280" s="25" t="s">
        <v>852</v>
      </c>
      <c r="P280" s="57"/>
    </row>
    <row r="281" spans="1:16" ht="35.1" customHeight="1" x14ac:dyDescent="0.25">
      <c r="A281" s="42">
        <v>277</v>
      </c>
      <c r="B281" s="9" t="s">
        <v>0</v>
      </c>
      <c r="C281" s="53" t="s">
        <v>0</v>
      </c>
      <c r="D281" s="53" t="s">
        <v>0</v>
      </c>
      <c r="E281" s="48" t="s">
        <v>341</v>
      </c>
      <c r="F281" s="11">
        <v>60</v>
      </c>
      <c r="G281" s="1">
        <v>85</v>
      </c>
      <c r="H281" s="2">
        <v>60</v>
      </c>
      <c r="I281" s="3">
        <v>50</v>
      </c>
      <c r="J281" s="4">
        <v>50</v>
      </c>
      <c r="K281" s="5">
        <v>125</v>
      </c>
      <c r="L281" s="10">
        <f t="shared" si="5"/>
        <v>430</v>
      </c>
      <c r="M281" s="98" t="s">
        <v>28</v>
      </c>
      <c r="N281" s="95" t="s">
        <v>12</v>
      </c>
      <c r="O281" s="25" t="s">
        <v>39</v>
      </c>
      <c r="P281" s="57"/>
    </row>
    <row r="282" spans="1:16" ht="35.1" customHeight="1" x14ac:dyDescent="0.25">
      <c r="A282" s="42">
        <v>278</v>
      </c>
      <c r="B282" s="9" t="s">
        <v>0</v>
      </c>
      <c r="C282" s="53" t="s">
        <v>0</v>
      </c>
      <c r="D282" s="53" t="s">
        <v>0</v>
      </c>
      <c r="E282" s="48" t="s">
        <v>342</v>
      </c>
      <c r="F282" s="11">
        <v>40</v>
      </c>
      <c r="G282" s="1">
        <v>30</v>
      </c>
      <c r="H282" s="2">
        <v>30</v>
      </c>
      <c r="I282" s="3">
        <v>55</v>
      </c>
      <c r="J282" s="4">
        <v>30</v>
      </c>
      <c r="K282" s="5">
        <v>85</v>
      </c>
      <c r="L282" s="10">
        <f t="shared" si="5"/>
        <v>270</v>
      </c>
      <c r="M282" s="96" t="s">
        <v>15</v>
      </c>
      <c r="N282" s="95" t="s">
        <v>12</v>
      </c>
      <c r="O282" s="25" t="s">
        <v>852</v>
      </c>
      <c r="P282" s="57"/>
    </row>
    <row r="283" spans="1:16" ht="35.1" customHeight="1" x14ac:dyDescent="0.25">
      <c r="A283" s="42">
        <v>279</v>
      </c>
      <c r="B283" s="9" t="s">
        <v>0</v>
      </c>
      <c r="C283" s="53" t="s">
        <v>0</v>
      </c>
      <c r="D283" s="53" t="s">
        <v>0</v>
      </c>
      <c r="E283" s="48" t="s">
        <v>343</v>
      </c>
      <c r="F283" s="11">
        <v>60</v>
      </c>
      <c r="G283" s="1">
        <v>50</v>
      </c>
      <c r="H283" s="2">
        <v>100</v>
      </c>
      <c r="I283" s="3">
        <v>85</v>
      </c>
      <c r="J283" s="4">
        <v>70</v>
      </c>
      <c r="K283" s="5">
        <v>65</v>
      </c>
      <c r="L283" s="10">
        <f t="shared" si="5"/>
        <v>430</v>
      </c>
      <c r="M283" s="96" t="s">
        <v>15</v>
      </c>
      <c r="N283" s="95" t="s">
        <v>12</v>
      </c>
      <c r="O283" s="25" t="s">
        <v>90</v>
      </c>
      <c r="P283" s="57"/>
    </row>
    <row r="284" spans="1:16" ht="35.1" customHeight="1" x14ac:dyDescent="0.25">
      <c r="A284" s="42">
        <v>280</v>
      </c>
      <c r="B284" s="9" t="s">
        <v>0</v>
      </c>
      <c r="C284" s="53" t="s">
        <v>0</v>
      </c>
      <c r="D284" s="53" t="s">
        <v>0</v>
      </c>
      <c r="E284" s="48" t="s">
        <v>344</v>
      </c>
      <c r="F284" s="11">
        <v>28</v>
      </c>
      <c r="G284" s="1">
        <v>25</v>
      </c>
      <c r="H284" s="2">
        <v>25</v>
      </c>
      <c r="I284" s="3">
        <v>45</v>
      </c>
      <c r="J284" s="4">
        <v>35</v>
      </c>
      <c r="K284" s="5">
        <v>40</v>
      </c>
      <c r="L284" s="10">
        <f t="shared" si="5"/>
        <v>198</v>
      </c>
      <c r="M284" s="108" t="s">
        <v>94</v>
      </c>
      <c r="N284" s="104" t="s">
        <v>56</v>
      </c>
      <c r="O284" s="25" t="s">
        <v>852</v>
      </c>
      <c r="P284" s="57"/>
    </row>
    <row r="285" spans="1:16" ht="35.1" customHeight="1" x14ac:dyDescent="0.25">
      <c r="A285" s="42">
        <v>281</v>
      </c>
      <c r="B285" s="9" t="s">
        <v>0</v>
      </c>
      <c r="C285" s="53" t="s">
        <v>0</v>
      </c>
      <c r="D285" s="53" t="s">
        <v>0</v>
      </c>
      <c r="E285" s="48" t="s">
        <v>345</v>
      </c>
      <c r="F285" s="11">
        <v>38</v>
      </c>
      <c r="G285" s="1">
        <v>35</v>
      </c>
      <c r="H285" s="2">
        <v>35</v>
      </c>
      <c r="I285" s="3">
        <v>65</v>
      </c>
      <c r="J285" s="4">
        <v>55</v>
      </c>
      <c r="K285" s="5">
        <v>50</v>
      </c>
      <c r="L285" s="10">
        <f t="shared" si="5"/>
        <v>278</v>
      </c>
      <c r="M285" s="108" t="s">
        <v>94</v>
      </c>
      <c r="N285" s="104" t="s">
        <v>56</v>
      </c>
      <c r="O285" s="25" t="s">
        <v>34</v>
      </c>
      <c r="P285" s="57"/>
    </row>
    <row r="286" spans="1:16" ht="35.1" customHeight="1" x14ac:dyDescent="0.25">
      <c r="A286" s="42">
        <v>282</v>
      </c>
      <c r="B286" s="9" t="s">
        <v>0</v>
      </c>
      <c r="C286" s="53" t="s">
        <v>0</v>
      </c>
      <c r="D286" s="53" t="s">
        <v>0</v>
      </c>
      <c r="E286" s="48" t="s">
        <v>346</v>
      </c>
      <c r="F286" s="11">
        <v>68</v>
      </c>
      <c r="G286" s="1">
        <v>65</v>
      </c>
      <c r="H286" s="2">
        <v>65</v>
      </c>
      <c r="I286" s="3">
        <v>125</v>
      </c>
      <c r="J286" s="4">
        <v>115</v>
      </c>
      <c r="K286" s="5">
        <v>80</v>
      </c>
      <c r="L286" s="10">
        <f t="shared" si="5"/>
        <v>518</v>
      </c>
      <c r="M286" s="108" t="s">
        <v>94</v>
      </c>
      <c r="N286" s="104" t="s">
        <v>56</v>
      </c>
      <c r="O286" s="25" t="s">
        <v>107</v>
      </c>
      <c r="P286" s="57"/>
    </row>
    <row r="287" spans="1:16" ht="35.1" customHeight="1" x14ac:dyDescent="0.25">
      <c r="A287" s="42">
        <v>283</v>
      </c>
      <c r="B287" s="9" t="s">
        <v>0</v>
      </c>
      <c r="C287" s="53" t="s">
        <v>0</v>
      </c>
      <c r="D287" s="53" t="s">
        <v>0</v>
      </c>
      <c r="E287" s="48" t="s">
        <v>347</v>
      </c>
      <c r="F287" s="11">
        <v>40</v>
      </c>
      <c r="G287" s="1">
        <v>30</v>
      </c>
      <c r="H287" s="2">
        <v>32</v>
      </c>
      <c r="I287" s="3">
        <v>50</v>
      </c>
      <c r="J287" s="4">
        <v>52</v>
      </c>
      <c r="K287" s="5">
        <v>65</v>
      </c>
      <c r="L287" s="10">
        <f t="shared" si="5"/>
        <v>269</v>
      </c>
      <c r="M287" s="97" t="s">
        <v>19</v>
      </c>
      <c r="N287" s="116" t="s">
        <v>15</v>
      </c>
      <c r="O287" s="25" t="s">
        <v>852</v>
      </c>
      <c r="P287" s="57"/>
    </row>
    <row r="288" spans="1:16" ht="35.1" customHeight="1" x14ac:dyDescent="0.25">
      <c r="A288" s="42">
        <v>284</v>
      </c>
      <c r="B288" s="9" t="s">
        <v>0</v>
      </c>
      <c r="C288" s="53" t="s">
        <v>0</v>
      </c>
      <c r="D288" s="53" t="s">
        <v>0</v>
      </c>
      <c r="E288" s="48" t="s">
        <v>348</v>
      </c>
      <c r="F288" s="11">
        <v>70</v>
      </c>
      <c r="G288" s="1">
        <v>60</v>
      </c>
      <c r="H288" s="2">
        <v>62</v>
      </c>
      <c r="I288" s="3">
        <v>80</v>
      </c>
      <c r="J288" s="4">
        <v>82</v>
      </c>
      <c r="K288" s="5">
        <v>60</v>
      </c>
      <c r="L288" s="10">
        <f t="shared" si="5"/>
        <v>414</v>
      </c>
      <c r="M288" s="97" t="s">
        <v>19</v>
      </c>
      <c r="N288" s="95" t="s">
        <v>12</v>
      </c>
      <c r="O288" s="25" t="s">
        <v>39</v>
      </c>
      <c r="P288" s="57"/>
    </row>
    <row r="289" spans="1:16" ht="35.1" customHeight="1" x14ac:dyDescent="0.25">
      <c r="A289" s="42">
        <v>285</v>
      </c>
      <c r="B289" s="9" t="s">
        <v>0</v>
      </c>
      <c r="C289" s="53" t="s">
        <v>0</v>
      </c>
      <c r="D289" s="53" t="s">
        <v>0</v>
      </c>
      <c r="E289" s="48" t="s">
        <v>349</v>
      </c>
      <c r="F289" s="11">
        <v>60</v>
      </c>
      <c r="G289" s="1">
        <v>40</v>
      </c>
      <c r="H289" s="2">
        <v>60</v>
      </c>
      <c r="I289" s="3">
        <v>40</v>
      </c>
      <c r="J289" s="4">
        <v>60</v>
      </c>
      <c r="K289" s="5">
        <v>35</v>
      </c>
      <c r="L289" s="10">
        <f t="shared" si="5"/>
        <v>295</v>
      </c>
      <c r="M289" s="91" t="s">
        <v>2</v>
      </c>
      <c r="N289" s="94"/>
      <c r="O289" s="25" t="s">
        <v>852</v>
      </c>
      <c r="P289" s="57"/>
    </row>
    <row r="290" spans="1:16" ht="35.1" customHeight="1" x14ac:dyDescent="0.25">
      <c r="A290" s="42">
        <v>286</v>
      </c>
      <c r="B290" s="9" t="s">
        <v>0</v>
      </c>
      <c r="C290" s="53" t="s">
        <v>0</v>
      </c>
      <c r="D290" s="53" t="s">
        <v>0</v>
      </c>
      <c r="E290" s="48" t="s">
        <v>350</v>
      </c>
      <c r="F290" s="11">
        <v>60</v>
      </c>
      <c r="G290" s="1">
        <v>130</v>
      </c>
      <c r="H290" s="2">
        <v>80</v>
      </c>
      <c r="I290" s="3">
        <v>60</v>
      </c>
      <c r="J290" s="4">
        <v>60</v>
      </c>
      <c r="K290" s="5">
        <v>70</v>
      </c>
      <c r="L290" s="10">
        <f t="shared" si="5"/>
        <v>460</v>
      </c>
      <c r="M290" s="91" t="s">
        <v>2</v>
      </c>
      <c r="N290" s="107" t="s">
        <v>982</v>
      </c>
      <c r="O290" s="25" t="s">
        <v>270</v>
      </c>
      <c r="P290" s="57"/>
    </row>
    <row r="291" spans="1:16" ht="35.1" customHeight="1" x14ac:dyDescent="0.25">
      <c r="A291" s="42">
        <v>287</v>
      </c>
      <c r="B291" s="9" t="s">
        <v>0</v>
      </c>
      <c r="C291" s="53" t="s">
        <v>0</v>
      </c>
      <c r="D291" s="53" t="s">
        <v>0</v>
      </c>
      <c r="E291" s="48" t="s">
        <v>351</v>
      </c>
      <c r="F291" s="11">
        <v>60</v>
      </c>
      <c r="G291" s="1">
        <v>60</v>
      </c>
      <c r="H291" s="2">
        <v>60</v>
      </c>
      <c r="I291" s="3">
        <v>35</v>
      </c>
      <c r="J291" s="4">
        <v>35</v>
      </c>
      <c r="K291" s="5">
        <v>30</v>
      </c>
      <c r="L291" s="10">
        <f t="shared" si="5"/>
        <v>280</v>
      </c>
      <c r="M291" s="98" t="s">
        <v>28</v>
      </c>
      <c r="N291" s="94"/>
      <c r="O291" s="25" t="s">
        <v>852</v>
      </c>
      <c r="P291" s="57"/>
    </row>
    <row r="292" spans="1:16" ht="35.1" customHeight="1" x14ac:dyDescent="0.25">
      <c r="A292" s="42">
        <v>288</v>
      </c>
      <c r="B292" s="9" t="s">
        <v>0</v>
      </c>
      <c r="C292" s="53" t="s">
        <v>0</v>
      </c>
      <c r="D292" s="53" t="s">
        <v>0</v>
      </c>
      <c r="E292" s="48" t="s">
        <v>352</v>
      </c>
      <c r="F292" s="11">
        <v>80</v>
      </c>
      <c r="G292" s="1">
        <v>80</v>
      </c>
      <c r="H292" s="2">
        <v>80</v>
      </c>
      <c r="I292" s="3">
        <v>55</v>
      </c>
      <c r="J292" s="4">
        <v>55</v>
      </c>
      <c r="K292" s="5">
        <v>90</v>
      </c>
      <c r="L292" s="10">
        <f t="shared" si="5"/>
        <v>440</v>
      </c>
      <c r="M292" s="98" t="s">
        <v>28</v>
      </c>
      <c r="N292" s="94"/>
      <c r="O292" s="25" t="s">
        <v>30</v>
      </c>
      <c r="P292" s="57"/>
    </row>
    <row r="293" spans="1:16" ht="35.1" customHeight="1" x14ac:dyDescent="0.25">
      <c r="A293" s="42">
        <v>289</v>
      </c>
      <c r="B293" s="9" t="s">
        <v>0</v>
      </c>
      <c r="C293" s="53" t="s">
        <v>0</v>
      </c>
      <c r="D293" s="53" t="s">
        <v>0</v>
      </c>
      <c r="E293" s="48" t="s">
        <v>353</v>
      </c>
      <c r="F293" s="11">
        <v>150</v>
      </c>
      <c r="G293" s="1">
        <v>160</v>
      </c>
      <c r="H293" s="2">
        <v>100</v>
      </c>
      <c r="I293" s="3">
        <v>95</v>
      </c>
      <c r="J293" s="4">
        <v>65</v>
      </c>
      <c r="K293" s="5">
        <v>100</v>
      </c>
      <c r="L293" s="10">
        <f t="shared" si="5"/>
        <v>670</v>
      </c>
      <c r="M293" s="98" t="s">
        <v>28</v>
      </c>
      <c r="N293" s="94"/>
      <c r="O293" s="25" t="s">
        <v>13</v>
      </c>
      <c r="P293" s="57"/>
    </row>
    <row r="294" spans="1:16" ht="35.1" customHeight="1" x14ac:dyDescent="0.25">
      <c r="A294" s="42">
        <v>290</v>
      </c>
      <c r="B294" s="9" t="s">
        <v>0</v>
      </c>
      <c r="C294" s="53" t="s">
        <v>0</v>
      </c>
      <c r="D294" s="53" t="s">
        <v>0</v>
      </c>
      <c r="E294" s="48" t="s">
        <v>354</v>
      </c>
      <c r="F294" s="11">
        <v>31</v>
      </c>
      <c r="G294" s="1">
        <v>45</v>
      </c>
      <c r="H294" s="2">
        <v>90</v>
      </c>
      <c r="I294" s="3">
        <v>30</v>
      </c>
      <c r="J294" s="4">
        <v>30</v>
      </c>
      <c r="K294" s="5">
        <v>40</v>
      </c>
      <c r="L294" s="10">
        <f t="shared" si="5"/>
        <v>266</v>
      </c>
      <c r="M294" s="97" t="s">
        <v>19</v>
      </c>
      <c r="N294" s="102" t="s">
        <v>46</v>
      </c>
      <c r="O294" s="25" t="s">
        <v>852</v>
      </c>
      <c r="P294" s="57"/>
    </row>
    <row r="295" spans="1:16" ht="35.1" customHeight="1" x14ac:dyDescent="0.25">
      <c r="A295" s="42">
        <v>291</v>
      </c>
      <c r="B295" s="9" t="s">
        <v>0</v>
      </c>
      <c r="C295" s="53" t="s">
        <v>0</v>
      </c>
      <c r="D295" s="53" t="s">
        <v>0</v>
      </c>
      <c r="E295" s="48" t="s">
        <v>355</v>
      </c>
      <c r="F295" s="11">
        <v>61</v>
      </c>
      <c r="G295" s="1">
        <v>90</v>
      </c>
      <c r="H295" s="2">
        <v>45</v>
      </c>
      <c r="I295" s="3">
        <v>50</v>
      </c>
      <c r="J295" s="4">
        <v>50</v>
      </c>
      <c r="K295" s="5">
        <v>160</v>
      </c>
      <c r="L295" s="10">
        <f t="shared" si="5"/>
        <v>456</v>
      </c>
      <c r="M295" s="97" t="s">
        <v>19</v>
      </c>
      <c r="N295" s="95" t="s">
        <v>12</v>
      </c>
      <c r="O295" s="25" t="s">
        <v>34</v>
      </c>
      <c r="P295" s="57"/>
    </row>
    <row r="296" spans="1:16" ht="35.1" customHeight="1" x14ac:dyDescent="0.25">
      <c r="A296" s="42">
        <v>292</v>
      </c>
      <c r="B296" s="9" t="s">
        <v>0</v>
      </c>
      <c r="C296" s="53" t="s">
        <v>0</v>
      </c>
      <c r="D296" s="53" t="s">
        <v>0</v>
      </c>
      <c r="E296" s="48" t="s">
        <v>356</v>
      </c>
      <c r="F296" s="11">
        <v>1</v>
      </c>
      <c r="G296" s="1">
        <v>90</v>
      </c>
      <c r="H296" s="2">
        <v>45</v>
      </c>
      <c r="I296" s="3">
        <v>30</v>
      </c>
      <c r="J296" s="4">
        <v>30</v>
      </c>
      <c r="K296" s="5">
        <v>40</v>
      </c>
      <c r="L296" s="10">
        <f t="shared" si="5"/>
        <v>236</v>
      </c>
      <c r="M296" s="97" t="s">
        <v>19</v>
      </c>
      <c r="N296" s="128" t="s">
        <v>134</v>
      </c>
      <c r="O296" s="25" t="s">
        <v>357</v>
      </c>
      <c r="P296" s="57"/>
    </row>
    <row r="297" spans="1:16" ht="35.1" customHeight="1" x14ac:dyDescent="0.25">
      <c r="A297" s="42">
        <v>293</v>
      </c>
      <c r="B297" s="9" t="s">
        <v>0</v>
      </c>
      <c r="C297" s="53" t="s">
        <v>0</v>
      </c>
      <c r="D297" s="53" t="s">
        <v>0</v>
      </c>
      <c r="E297" s="48" t="s">
        <v>358</v>
      </c>
      <c r="F297" s="11">
        <v>64</v>
      </c>
      <c r="G297" s="1">
        <v>51</v>
      </c>
      <c r="H297" s="2">
        <v>23</v>
      </c>
      <c r="I297" s="3">
        <v>51</v>
      </c>
      <c r="J297" s="4">
        <v>23</v>
      </c>
      <c r="K297" s="5">
        <v>28</v>
      </c>
      <c r="L297" s="10">
        <f t="shared" si="5"/>
        <v>240</v>
      </c>
      <c r="M297" s="98" t="s">
        <v>28</v>
      </c>
      <c r="N297" s="94"/>
      <c r="O297" s="25" t="s">
        <v>852</v>
      </c>
      <c r="P297" s="57"/>
    </row>
    <row r="298" spans="1:16" ht="35.1" customHeight="1" x14ac:dyDescent="0.25">
      <c r="A298" s="42">
        <v>294</v>
      </c>
      <c r="B298" s="9" t="s">
        <v>0</v>
      </c>
      <c r="C298" s="53" t="s">
        <v>0</v>
      </c>
      <c r="D298" s="53" t="s">
        <v>0</v>
      </c>
      <c r="E298" s="48" t="s">
        <v>359</v>
      </c>
      <c r="F298" s="11">
        <v>84</v>
      </c>
      <c r="G298" s="1">
        <v>71</v>
      </c>
      <c r="H298" s="2">
        <v>43</v>
      </c>
      <c r="I298" s="3">
        <v>71</v>
      </c>
      <c r="J298" s="4">
        <v>43</v>
      </c>
      <c r="K298" s="5">
        <v>48</v>
      </c>
      <c r="L298" s="10">
        <f t="shared" si="5"/>
        <v>360</v>
      </c>
      <c r="M298" s="98" t="s">
        <v>28</v>
      </c>
      <c r="N298" s="94"/>
      <c r="O298" s="25" t="s">
        <v>34</v>
      </c>
      <c r="P298" s="57"/>
    </row>
    <row r="299" spans="1:16" ht="35.1" customHeight="1" x14ac:dyDescent="0.25">
      <c r="A299" s="42">
        <v>295</v>
      </c>
      <c r="B299" s="9" t="s">
        <v>0</v>
      </c>
      <c r="C299" s="53" t="s">
        <v>0</v>
      </c>
      <c r="D299" s="53" t="s">
        <v>0</v>
      </c>
      <c r="E299" s="48" t="s">
        <v>360</v>
      </c>
      <c r="F299" s="11">
        <v>104</v>
      </c>
      <c r="G299" s="1">
        <v>91</v>
      </c>
      <c r="H299" s="2">
        <v>63</v>
      </c>
      <c r="I299" s="3">
        <v>91</v>
      </c>
      <c r="J299" s="4">
        <v>63</v>
      </c>
      <c r="K299" s="5">
        <v>68</v>
      </c>
      <c r="L299" s="10">
        <f t="shared" si="5"/>
        <v>480</v>
      </c>
      <c r="M299" s="98" t="s">
        <v>28</v>
      </c>
      <c r="N299" s="94"/>
      <c r="O299" s="25" t="s">
        <v>114</v>
      </c>
      <c r="P299" s="57"/>
    </row>
    <row r="300" spans="1:16" ht="35.1" customHeight="1" x14ac:dyDescent="0.25">
      <c r="A300" s="42">
        <v>296</v>
      </c>
      <c r="B300" s="9" t="s">
        <v>0</v>
      </c>
      <c r="C300" s="53" t="s">
        <v>0</v>
      </c>
      <c r="D300" s="53" t="s">
        <v>0</v>
      </c>
      <c r="E300" s="48" t="s">
        <v>361</v>
      </c>
      <c r="F300" s="11">
        <v>72</v>
      </c>
      <c r="G300" s="1">
        <v>60</v>
      </c>
      <c r="H300" s="2">
        <v>30</v>
      </c>
      <c r="I300" s="3">
        <v>20</v>
      </c>
      <c r="J300" s="4">
        <v>30</v>
      </c>
      <c r="K300" s="5">
        <v>25</v>
      </c>
      <c r="L300" s="10">
        <f t="shared" si="5"/>
        <v>237</v>
      </c>
      <c r="M300" s="106" t="s">
        <v>982</v>
      </c>
      <c r="N300" s="94"/>
      <c r="O300" s="25" t="s">
        <v>852</v>
      </c>
      <c r="P300" s="57"/>
    </row>
    <row r="301" spans="1:16" ht="35.1" customHeight="1" x14ac:dyDescent="0.25">
      <c r="A301" s="42">
        <v>297</v>
      </c>
      <c r="B301" s="9" t="s">
        <v>0</v>
      </c>
      <c r="C301" s="53" t="s">
        <v>0</v>
      </c>
      <c r="D301" s="53" t="s">
        <v>0</v>
      </c>
      <c r="E301" s="48" t="s">
        <v>362</v>
      </c>
      <c r="F301" s="11">
        <v>144</v>
      </c>
      <c r="G301" s="1">
        <v>120</v>
      </c>
      <c r="H301" s="2">
        <v>60</v>
      </c>
      <c r="I301" s="3">
        <v>40</v>
      </c>
      <c r="J301" s="4">
        <v>60</v>
      </c>
      <c r="K301" s="5">
        <v>50</v>
      </c>
      <c r="L301" s="10">
        <f t="shared" si="5"/>
        <v>474</v>
      </c>
      <c r="M301" s="106" t="s">
        <v>982</v>
      </c>
      <c r="N301" s="94"/>
      <c r="O301" s="25" t="s">
        <v>71</v>
      </c>
      <c r="P301" s="57"/>
    </row>
    <row r="302" spans="1:16" ht="35.1" customHeight="1" x14ac:dyDescent="0.25">
      <c r="A302" s="42">
        <v>298</v>
      </c>
      <c r="B302" s="9" t="s">
        <v>0</v>
      </c>
      <c r="C302" s="53" t="s">
        <v>0</v>
      </c>
      <c r="D302" s="53" t="s">
        <v>0</v>
      </c>
      <c r="E302" s="48" t="s">
        <v>363</v>
      </c>
      <c r="F302" s="11">
        <v>50</v>
      </c>
      <c r="G302" s="1">
        <v>20</v>
      </c>
      <c r="H302" s="2">
        <v>40</v>
      </c>
      <c r="I302" s="3">
        <v>20</v>
      </c>
      <c r="J302" s="4">
        <v>40</v>
      </c>
      <c r="K302" s="5">
        <v>20</v>
      </c>
      <c r="L302" s="10">
        <f t="shared" si="5"/>
        <v>190</v>
      </c>
      <c r="M302" s="98" t="s">
        <v>28</v>
      </c>
      <c r="N302" s="104" t="s">
        <v>56</v>
      </c>
      <c r="O302" s="25" t="s">
        <v>852</v>
      </c>
      <c r="P302" s="57"/>
    </row>
    <row r="303" spans="1:16" ht="35.1" customHeight="1" x14ac:dyDescent="0.25">
      <c r="A303" s="42">
        <v>299</v>
      </c>
      <c r="B303" s="9" t="s">
        <v>0</v>
      </c>
      <c r="C303" s="53" t="s">
        <v>0</v>
      </c>
      <c r="D303" s="53" t="s">
        <v>0</v>
      </c>
      <c r="E303" s="48" t="s">
        <v>364</v>
      </c>
      <c r="F303" s="11">
        <v>30</v>
      </c>
      <c r="G303" s="1">
        <v>45</v>
      </c>
      <c r="H303" s="2">
        <v>135</v>
      </c>
      <c r="I303" s="3">
        <v>45</v>
      </c>
      <c r="J303" s="4">
        <v>90</v>
      </c>
      <c r="K303" s="5">
        <v>30</v>
      </c>
      <c r="L303" s="10">
        <f t="shared" si="5"/>
        <v>375</v>
      </c>
      <c r="M303" s="109" t="s">
        <v>109</v>
      </c>
      <c r="N303" s="94"/>
      <c r="O303" s="25" t="s">
        <v>852</v>
      </c>
      <c r="P303" s="57"/>
    </row>
    <row r="304" spans="1:16" ht="35.1" customHeight="1" x14ac:dyDescent="0.25">
      <c r="A304" s="42">
        <v>300</v>
      </c>
      <c r="B304" s="9" t="s">
        <v>0</v>
      </c>
      <c r="C304" s="53" t="s">
        <v>0</v>
      </c>
      <c r="D304" s="53" t="s">
        <v>0</v>
      </c>
      <c r="E304" s="48" t="s">
        <v>365</v>
      </c>
      <c r="F304" s="11">
        <v>50</v>
      </c>
      <c r="G304" s="1">
        <v>45</v>
      </c>
      <c r="H304" s="2">
        <v>45</v>
      </c>
      <c r="I304" s="3">
        <v>35</v>
      </c>
      <c r="J304" s="4">
        <v>35</v>
      </c>
      <c r="K304" s="5">
        <v>50</v>
      </c>
      <c r="L304" s="10">
        <f t="shared" si="5"/>
        <v>260</v>
      </c>
      <c r="M304" s="98" t="s">
        <v>28</v>
      </c>
      <c r="N304" s="94"/>
      <c r="O304" s="25" t="s">
        <v>852</v>
      </c>
      <c r="P304" s="57"/>
    </row>
    <row r="305" spans="1:16" ht="35.1" customHeight="1" x14ac:dyDescent="0.25">
      <c r="A305" s="42">
        <v>301</v>
      </c>
      <c r="B305" s="9" t="s">
        <v>0</v>
      </c>
      <c r="C305" s="53" t="s">
        <v>0</v>
      </c>
      <c r="D305" s="53" t="s">
        <v>0</v>
      </c>
      <c r="E305" s="48" t="s">
        <v>366</v>
      </c>
      <c r="F305" s="11">
        <v>70</v>
      </c>
      <c r="G305" s="1">
        <v>65</v>
      </c>
      <c r="H305" s="2">
        <v>65</v>
      </c>
      <c r="I305" s="3">
        <v>55</v>
      </c>
      <c r="J305" s="4">
        <v>55</v>
      </c>
      <c r="K305" s="5">
        <v>70</v>
      </c>
      <c r="L305" s="10">
        <f t="shared" si="5"/>
        <v>380</v>
      </c>
      <c r="M305" s="98" t="s">
        <v>28</v>
      </c>
      <c r="N305" s="94"/>
      <c r="O305" s="25" t="s">
        <v>51</v>
      </c>
      <c r="P305" s="57"/>
    </row>
    <row r="306" spans="1:16" ht="35.1" customHeight="1" x14ac:dyDescent="0.25">
      <c r="A306" s="42">
        <v>302</v>
      </c>
      <c r="B306" s="9" t="s">
        <v>0</v>
      </c>
      <c r="C306" s="53" t="s">
        <v>0</v>
      </c>
      <c r="D306" s="53" t="s">
        <v>0</v>
      </c>
      <c r="E306" s="48" t="s">
        <v>367</v>
      </c>
      <c r="F306" s="11">
        <v>50</v>
      </c>
      <c r="G306" s="1">
        <v>75</v>
      </c>
      <c r="H306" s="2">
        <v>75</v>
      </c>
      <c r="I306" s="3">
        <v>65</v>
      </c>
      <c r="J306" s="4">
        <v>65</v>
      </c>
      <c r="K306" s="5">
        <v>50</v>
      </c>
      <c r="L306" s="10">
        <f t="shared" si="5"/>
        <v>380</v>
      </c>
      <c r="M306" s="122" t="s">
        <v>254</v>
      </c>
      <c r="N306" s="128" t="s">
        <v>134</v>
      </c>
      <c r="O306" s="25" t="s">
        <v>852</v>
      </c>
      <c r="P306" s="57"/>
    </row>
    <row r="307" spans="1:16" ht="35.1" customHeight="1" x14ac:dyDescent="0.25">
      <c r="A307" s="42">
        <v>303</v>
      </c>
      <c r="B307" s="9" t="s">
        <v>0</v>
      </c>
      <c r="C307" s="53" t="s">
        <v>0</v>
      </c>
      <c r="D307" s="53" t="s">
        <v>0</v>
      </c>
      <c r="E307" s="48" t="s">
        <v>368</v>
      </c>
      <c r="F307" s="11">
        <v>50</v>
      </c>
      <c r="G307" s="1">
        <v>85</v>
      </c>
      <c r="H307" s="2">
        <v>85</v>
      </c>
      <c r="I307" s="3">
        <v>55</v>
      </c>
      <c r="J307" s="4">
        <v>55</v>
      </c>
      <c r="K307" s="5">
        <v>50</v>
      </c>
      <c r="L307" s="10">
        <f t="shared" si="5"/>
        <v>380</v>
      </c>
      <c r="M307" s="123" t="s">
        <v>119</v>
      </c>
      <c r="N307" s="104" t="s">
        <v>56</v>
      </c>
      <c r="O307" s="25" t="s">
        <v>852</v>
      </c>
      <c r="P307" s="57"/>
    </row>
    <row r="308" spans="1:16" ht="35.1" customHeight="1" x14ac:dyDescent="0.25">
      <c r="A308" s="42">
        <v>304</v>
      </c>
      <c r="B308" s="9" t="s">
        <v>0</v>
      </c>
      <c r="C308" s="53" t="s">
        <v>0</v>
      </c>
      <c r="D308" s="53" t="s">
        <v>0</v>
      </c>
      <c r="E308" s="48" t="s">
        <v>369</v>
      </c>
      <c r="F308" s="11">
        <v>50</v>
      </c>
      <c r="G308" s="1">
        <v>70</v>
      </c>
      <c r="H308" s="2">
        <v>100</v>
      </c>
      <c r="I308" s="3">
        <v>40</v>
      </c>
      <c r="J308" s="4">
        <v>40</v>
      </c>
      <c r="K308" s="5">
        <v>30</v>
      </c>
      <c r="L308" s="10">
        <f t="shared" si="5"/>
        <v>330</v>
      </c>
      <c r="M308" s="123" t="s">
        <v>119</v>
      </c>
      <c r="N308" s="114" t="s">
        <v>109</v>
      </c>
      <c r="O308" s="25" t="s">
        <v>852</v>
      </c>
      <c r="P308" s="57"/>
    </row>
    <row r="309" spans="1:16" ht="35.1" customHeight="1" x14ac:dyDescent="0.25">
      <c r="A309" s="42">
        <v>305</v>
      </c>
      <c r="B309" s="9" t="s">
        <v>0</v>
      </c>
      <c r="C309" s="53" t="s">
        <v>0</v>
      </c>
      <c r="D309" s="53" t="s">
        <v>0</v>
      </c>
      <c r="E309" s="48" t="s">
        <v>370</v>
      </c>
      <c r="F309" s="11">
        <v>60</v>
      </c>
      <c r="G309" s="1">
        <v>90</v>
      </c>
      <c r="H309" s="2">
        <v>140</v>
      </c>
      <c r="I309" s="3">
        <v>50</v>
      </c>
      <c r="J309" s="4">
        <v>50</v>
      </c>
      <c r="K309" s="5">
        <v>40</v>
      </c>
      <c r="L309" s="10">
        <f t="shared" si="5"/>
        <v>430</v>
      </c>
      <c r="M309" s="123" t="s">
        <v>119</v>
      </c>
      <c r="N309" s="114" t="s">
        <v>109</v>
      </c>
      <c r="O309" s="25" t="s">
        <v>7</v>
      </c>
      <c r="P309" s="57"/>
    </row>
    <row r="310" spans="1:16" ht="35.1" customHeight="1" x14ac:dyDescent="0.25">
      <c r="A310" s="42">
        <v>306</v>
      </c>
      <c r="B310" s="9" t="s">
        <v>0</v>
      </c>
      <c r="C310" s="53" t="s">
        <v>0</v>
      </c>
      <c r="D310" s="53" t="s">
        <v>0</v>
      </c>
      <c r="E310" s="48" t="s">
        <v>371</v>
      </c>
      <c r="F310" s="11">
        <v>70</v>
      </c>
      <c r="G310" s="1">
        <v>110</v>
      </c>
      <c r="H310" s="2">
        <v>180</v>
      </c>
      <c r="I310" s="3">
        <v>60</v>
      </c>
      <c r="J310" s="4">
        <v>60</v>
      </c>
      <c r="K310" s="5">
        <v>50</v>
      </c>
      <c r="L310" s="10">
        <f t="shared" si="5"/>
        <v>530</v>
      </c>
      <c r="M310" s="123" t="s">
        <v>119</v>
      </c>
      <c r="N310" s="114" t="s">
        <v>109</v>
      </c>
      <c r="O310" s="25" t="s">
        <v>158</v>
      </c>
      <c r="P310" s="57"/>
    </row>
    <row r="311" spans="1:16" ht="35.1" customHeight="1" x14ac:dyDescent="0.25">
      <c r="A311" s="42">
        <v>307</v>
      </c>
      <c r="B311" s="9" t="s">
        <v>0</v>
      </c>
      <c r="C311" s="53" t="s">
        <v>0</v>
      </c>
      <c r="D311" s="53" t="s">
        <v>0</v>
      </c>
      <c r="E311" s="48" t="s">
        <v>372</v>
      </c>
      <c r="F311" s="11">
        <v>30</v>
      </c>
      <c r="G311" s="1">
        <v>40</v>
      </c>
      <c r="H311" s="2">
        <v>55</v>
      </c>
      <c r="I311" s="3">
        <v>40</v>
      </c>
      <c r="J311" s="4">
        <v>55</v>
      </c>
      <c r="K311" s="5">
        <v>60</v>
      </c>
      <c r="L311" s="10">
        <f t="shared" si="5"/>
        <v>280</v>
      </c>
      <c r="M311" s="106" t="s">
        <v>982</v>
      </c>
      <c r="N311" s="110" t="s">
        <v>94</v>
      </c>
      <c r="O311" s="25" t="s">
        <v>852</v>
      </c>
      <c r="P311" s="57"/>
    </row>
    <row r="312" spans="1:16" ht="35.1" customHeight="1" x14ac:dyDescent="0.25">
      <c r="A312" s="42">
        <v>308</v>
      </c>
      <c r="B312" s="9" t="s">
        <v>0</v>
      </c>
      <c r="C312" s="53" t="s">
        <v>0</v>
      </c>
      <c r="D312" s="53" t="s">
        <v>0</v>
      </c>
      <c r="E312" s="48" t="s">
        <v>373</v>
      </c>
      <c r="F312" s="11">
        <v>60</v>
      </c>
      <c r="G312" s="1">
        <v>60</v>
      </c>
      <c r="H312" s="2">
        <v>75</v>
      </c>
      <c r="I312" s="3">
        <v>60</v>
      </c>
      <c r="J312" s="4">
        <v>75</v>
      </c>
      <c r="K312" s="5">
        <v>80</v>
      </c>
      <c r="L312" s="10">
        <f t="shared" si="5"/>
        <v>410</v>
      </c>
      <c r="M312" s="106" t="s">
        <v>982</v>
      </c>
      <c r="N312" s="110" t="s">
        <v>94</v>
      </c>
      <c r="O312" s="25" t="s">
        <v>117</v>
      </c>
      <c r="P312" s="57"/>
    </row>
    <row r="313" spans="1:16" ht="35.1" customHeight="1" x14ac:dyDescent="0.25">
      <c r="A313" s="42">
        <v>309</v>
      </c>
      <c r="B313" s="9" t="s">
        <v>0</v>
      </c>
      <c r="C313" s="53" t="s">
        <v>0</v>
      </c>
      <c r="D313" s="53" t="s">
        <v>0</v>
      </c>
      <c r="E313" s="48" t="s">
        <v>374</v>
      </c>
      <c r="F313" s="11">
        <v>40</v>
      </c>
      <c r="G313" s="1">
        <v>45</v>
      </c>
      <c r="H313" s="2">
        <v>40</v>
      </c>
      <c r="I313" s="3">
        <v>65</v>
      </c>
      <c r="J313" s="4">
        <v>40</v>
      </c>
      <c r="K313" s="5">
        <v>65</v>
      </c>
      <c r="L313" s="10">
        <f t="shared" si="5"/>
        <v>295</v>
      </c>
      <c r="M313" s="100" t="s">
        <v>41</v>
      </c>
      <c r="N313" s="94"/>
      <c r="O313" s="25" t="s">
        <v>852</v>
      </c>
      <c r="P313" s="57"/>
    </row>
    <row r="314" spans="1:16" ht="35.1" customHeight="1" x14ac:dyDescent="0.25">
      <c r="A314" s="42">
        <v>310</v>
      </c>
      <c r="B314" s="9" t="s">
        <v>0</v>
      </c>
      <c r="C314" s="53" t="s">
        <v>0</v>
      </c>
      <c r="D314" s="53" t="s">
        <v>0</v>
      </c>
      <c r="E314" s="48" t="s">
        <v>375</v>
      </c>
      <c r="F314" s="11">
        <v>70</v>
      </c>
      <c r="G314" s="1">
        <v>75</v>
      </c>
      <c r="H314" s="2">
        <v>60</v>
      </c>
      <c r="I314" s="3">
        <v>105</v>
      </c>
      <c r="J314" s="4">
        <v>60</v>
      </c>
      <c r="K314" s="5">
        <v>105</v>
      </c>
      <c r="L314" s="10">
        <f t="shared" si="5"/>
        <v>475</v>
      </c>
      <c r="M314" s="100" t="s">
        <v>41</v>
      </c>
      <c r="N314" s="94"/>
      <c r="O314" s="25" t="s">
        <v>77</v>
      </c>
      <c r="P314" s="57"/>
    </row>
    <row r="315" spans="1:16" ht="35.1" customHeight="1" x14ac:dyDescent="0.25">
      <c r="A315" s="42">
        <v>311</v>
      </c>
      <c r="B315" s="9" t="s">
        <v>0</v>
      </c>
      <c r="C315" s="53" t="s">
        <v>0</v>
      </c>
      <c r="D315" s="53" t="s">
        <v>0</v>
      </c>
      <c r="E315" s="48" t="s">
        <v>376</v>
      </c>
      <c r="F315" s="11">
        <v>60</v>
      </c>
      <c r="G315" s="1">
        <v>50</v>
      </c>
      <c r="H315" s="2">
        <v>40</v>
      </c>
      <c r="I315" s="3">
        <v>85</v>
      </c>
      <c r="J315" s="4">
        <v>75</v>
      </c>
      <c r="K315" s="5">
        <v>95</v>
      </c>
      <c r="L315" s="10">
        <f t="shared" si="5"/>
        <v>405</v>
      </c>
      <c r="M315" s="100" t="s">
        <v>41</v>
      </c>
      <c r="N315" s="94"/>
      <c r="O315" s="25" t="s">
        <v>852</v>
      </c>
      <c r="P315" s="57"/>
    </row>
    <row r="316" spans="1:16" ht="35.1" customHeight="1" x14ac:dyDescent="0.25">
      <c r="A316" s="42">
        <v>312</v>
      </c>
      <c r="B316" s="9" t="s">
        <v>0</v>
      </c>
      <c r="C316" s="53" t="s">
        <v>0</v>
      </c>
      <c r="D316" s="53" t="s">
        <v>0</v>
      </c>
      <c r="E316" s="48" t="s">
        <v>377</v>
      </c>
      <c r="F316" s="11">
        <v>60</v>
      </c>
      <c r="G316" s="1">
        <v>40</v>
      </c>
      <c r="H316" s="2">
        <v>50</v>
      </c>
      <c r="I316" s="3">
        <v>75</v>
      </c>
      <c r="J316" s="4">
        <v>85</v>
      </c>
      <c r="K316" s="5">
        <v>95</v>
      </c>
      <c r="L316" s="10">
        <f t="shared" si="5"/>
        <v>405</v>
      </c>
      <c r="M316" s="100" t="s">
        <v>41</v>
      </c>
      <c r="N316" s="94"/>
      <c r="O316" s="25" t="s">
        <v>852</v>
      </c>
      <c r="P316" s="57"/>
    </row>
    <row r="317" spans="1:16" ht="35.1" customHeight="1" x14ac:dyDescent="0.25">
      <c r="A317" s="42">
        <v>313</v>
      </c>
      <c r="B317" s="9" t="s">
        <v>0</v>
      </c>
      <c r="C317" s="53" t="s">
        <v>0</v>
      </c>
      <c r="D317" s="53" t="s">
        <v>0</v>
      </c>
      <c r="E317" s="48" t="s">
        <v>378</v>
      </c>
      <c r="F317" s="11">
        <v>65</v>
      </c>
      <c r="G317" s="1">
        <v>73</v>
      </c>
      <c r="H317" s="2">
        <v>55</v>
      </c>
      <c r="I317" s="3">
        <v>47</v>
      </c>
      <c r="J317" s="4">
        <v>75</v>
      </c>
      <c r="K317" s="5">
        <v>85</v>
      </c>
      <c r="L317" s="10">
        <f t="shared" si="5"/>
        <v>400</v>
      </c>
      <c r="M317" s="97" t="s">
        <v>19</v>
      </c>
      <c r="N317" s="94"/>
      <c r="O317" s="25" t="s">
        <v>852</v>
      </c>
      <c r="P317" s="57"/>
    </row>
    <row r="318" spans="1:16" ht="35.1" customHeight="1" x14ac:dyDescent="0.25">
      <c r="A318" s="42">
        <v>314</v>
      </c>
      <c r="B318" s="9" t="s">
        <v>0</v>
      </c>
      <c r="C318" s="53" t="s">
        <v>0</v>
      </c>
      <c r="D318" s="53" t="s">
        <v>0</v>
      </c>
      <c r="E318" s="48" t="s">
        <v>379</v>
      </c>
      <c r="F318" s="11">
        <v>65</v>
      </c>
      <c r="G318" s="1">
        <v>47</v>
      </c>
      <c r="H318" s="2">
        <v>55</v>
      </c>
      <c r="I318" s="3">
        <v>73</v>
      </c>
      <c r="J318" s="4">
        <v>75</v>
      </c>
      <c r="K318" s="5">
        <v>85</v>
      </c>
      <c r="L318" s="10">
        <f t="shared" si="5"/>
        <v>400</v>
      </c>
      <c r="M318" s="97" t="s">
        <v>19</v>
      </c>
      <c r="N318" s="94"/>
      <c r="O318" s="25" t="s">
        <v>852</v>
      </c>
      <c r="P318" s="57"/>
    </row>
    <row r="319" spans="1:16" ht="35.1" customHeight="1" x14ac:dyDescent="0.25">
      <c r="A319" s="42">
        <v>315</v>
      </c>
      <c r="B319" s="9" t="s">
        <v>0</v>
      </c>
      <c r="C319" s="53" t="s">
        <v>0</v>
      </c>
      <c r="D319" s="53" t="s">
        <v>0</v>
      </c>
      <c r="E319" s="48" t="s">
        <v>380</v>
      </c>
      <c r="F319" s="11">
        <v>50</v>
      </c>
      <c r="G319" s="1">
        <v>60</v>
      </c>
      <c r="H319" s="2">
        <v>45</v>
      </c>
      <c r="I319" s="3">
        <v>100</v>
      </c>
      <c r="J319" s="4">
        <v>80</v>
      </c>
      <c r="K319" s="5">
        <v>65</v>
      </c>
      <c r="L319" s="10">
        <f t="shared" si="5"/>
        <v>400</v>
      </c>
      <c r="M319" s="91" t="s">
        <v>2</v>
      </c>
      <c r="N319" s="92" t="s">
        <v>3</v>
      </c>
      <c r="O319" s="25" t="s">
        <v>252</v>
      </c>
      <c r="P319" s="57"/>
    </row>
    <row r="320" spans="1:16" ht="35.1" customHeight="1" x14ac:dyDescent="0.25">
      <c r="A320" s="42">
        <v>316</v>
      </c>
      <c r="B320" s="9" t="s">
        <v>0</v>
      </c>
      <c r="C320" s="53" t="s">
        <v>0</v>
      </c>
      <c r="D320" s="53" t="s">
        <v>0</v>
      </c>
      <c r="E320" s="48" t="s">
        <v>381</v>
      </c>
      <c r="F320" s="11">
        <v>70</v>
      </c>
      <c r="G320" s="1">
        <v>43</v>
      </c>
      <c r="H320" s="2">
        <v>53</v>
      </c>
      <c r="I320" s="3">
        <v>43</v>
      </c>
      <c r="J320" s="4">
        <v>53</v>
      </c>
      <c r="K320" s="5">
        <v>40</v>
      </c>
      <c r="L320" s="10">
        <f t="shared" si="5"/>
        <v>302</v>
      </c>
      <c r="M320" s="99" t="s">
        <v>3</v>
      </c>
      <c r="N320" s="94"/>
      <c r="O320" s="25" t="s">
        <v>852</v>
      </c>
      <c r="P320" s="57"/>
    </row>
    <row r="321" spans="1:16" ht="35.1" customHeight="1" x14ac:dyDescent="0.25">
      <c r="A321" s="42">
        <v>317</v>
      </c>
      <c r="B321" s="9" t="s">
        <v>0</v>
      </c>
      <c r="C321" s="53" t="s">
        <v>0</v>
      </c>
      <c r="D321" s="53" t="s">
        <v>0</v>
      </c>
      <c r="E321" s="48" t="s">
        <v>382</v>
      </c>
      <c r="F321" s="11">
        <v>100</v>
      </c>
      <c r="G321" s="1">
        <v>73</v>
      </c>
      <c r="H321" s="2">
        <v>83</v>
      </c>
      <c r="I321" s="3">
        <v>73</v>
      </c>
      <c r="J321" s="4">
        <v>83</v>
      </c>
      <c r="K321" s="5">
        <v>55</v>
      </c>
      <c r="L321" s="10">
        <f t="shared" si="5"/>
        <v>467</v>
      </c>
      <c r="M321" s="99" t="s">
        <v>3</v>
      </c>
      <c r="N321" s="94"/>
      <c r="O321" s="25" t="s">
        <v>77</v>
      </c>
      <c r="P321" s="57"/>
    </row>
    <row r="322" spans="1:16" ht="35.1" customHeight="1" x14ac:dyDescent="0.25">
      <c r="A322" s="42">
        <v>318</v>
      </c>
      <c r="B322" s="9" t="s">
        <v>0</v>
      </c>
      <c r="C322" s="53" t="s">
        <v>0</v>
      </c>
      <c r="D322" s="53" t="s">
        <v>0</v>
      </c>
      <c r="E322" s="48" t="s">
        <v>383</v>
      </c>
      <c r="F322" s="11">
        <v>45</v>
      </c>
      <c r="G322" s="1">
        <v>90</v>
      </c>
      <c r="H322" s="2">
        <v>20</v>
      </c>
      <c r="I322" s="3">
        <v>65</v>
      </c>
      <c r="J322" s="4">
        <v>20</v>
      </c>
      <c r="K322" s="5">
        <v>65</v>
      </c>
      <c r="L322" s="10">
        <f t="shared" si="5"/>
        <v>305</v>
      </c>
      <c r="M322" s="96" t="s">
        <v>15</v>
      </c>
      <c r="N322" s="126" t="s">
        <v>254</v>
      </c>
      <c r="O322" s="25" t="s">
        <v>852</v>
      </c>
      <c r="P322" s="57"/>
    </row>
    <row r="323" spans="1:16" ht="35.1" customHeight="1" x14ac:dyDescent="0.25">
      <c r="A323" s="42">
        <v>319</v>
      </c>
      <c r="B323" s="9" t="s">
        <v>0</v>
      </c>
      <c r="C323" s="53" t="s">
        <v>0</v>
      </c>
      <c r="D323" s="53" t="s">
        <v>0</v>
      </c>
      <c r="E323" s="48" t="s">
        <v>384</v>
      </c>
      <c r="F323" s="11">
        <v>70</v>
      </c>
      <c r="G323" s="1">
        <v>120</v>
      </c>
      <c r="H323" s="2">
        <v>40</v>
      </c>
      <c r="I323" s="3">
        <v>95</v>
      </c>
      <c r="J323" s="4">
        <v>40</v>
      </c>
      <c r="K323" s="5">
        <v>95</v>
      </c>
      <c r="L323" s="10">
        <f t="shared" si="5"/>
        <v>460</v>
      </c>
      <c r="M323" s="96" t="s">
        <v>15</v>
      </c>
      <c r="N323" s="126" t="s">
        <v>254</v>
      </c>
      <c r="O323" s="25" t="s">
        <v>107</v>
      </c>
      <c r="P323" s="57"/>
    </row>
    <row r="324" spans="1:16" ht="35.1" customHeight="1" x14ac:dyDescent="0.25">
      <c r="A324" s="42">
        <v>320</v>
      </c>
      <c r="B324" s="9" t="s">
        <v>0</v>
      </c>
      <c r="C324" s="53" t="s">
        <v>0</v>
      </c>
      <c r="D324" s="53" t="s">
        <v>0</v>
      </c>
      <c r="E324" s="48" t="s">
        <v>385</v>
      </c>
      <c r="F324" s="11">
        <v>130</v>
      </c>
      <c r="G324" s="1">
        <v>70</v>
      </c>
      <c r="H324" s="2">
        <v>35</v>
      </c>
      <c r="I324" s="3">
        <v>70</v>
      </c>
      <c r="J324" s="4">
        <v>35</v>
      </c>
      <c r="K324" s="5">
        <v>60</v>
      </c>
      <c r="L324" s="10">
        <f t="shared" si="5"/>
        <v>400</v>
      </c>
      <c r="M324" s="96" t="s">
        <v>15</v>
      </c>
      <c r="N324" s="94"/>
      <c r="O324" s="25" t="s">
        <v>852</v>
      </c>
      <c r="P324" s="57"/>
    </row>
    <row r="325" spans="1:16" ht="35.1" customHeight="1" x14ac:dyDescent="0.25">
      <c r="A325" s="42">
        <v>321</v>
      </c>
      <c r="B325" s="9" t="s">
        <v>0</v>
      </c>
      <c r="C325" s="53" t="s">
        <v>0</v>
      </c>
      <c r="D325" s="53" t="s">
        <v>0</v>
      </c>
      <c r="E325" s="48" t="s">
        <v>386</v>
      </c>
      <c r="F325" s="11">
        <v>170</v>
      </c>
      <c r="G325" s="1">
        <v>90</v>
      </c>
      <c r="H325" s="2">
        <v>45</v>
      </c>
      <c r="I325" s="3">
        <v>90</v>
      </c>
      <c r="J325" s="4">
        <v>45</v>
      </c>
      <c r="K325" s="5">
        <v>60</v>
      </c>
      <c r="L325" s="10">
        <f t="shared" si="5"/>
        <v>500</v>
      </c>
      <c r="M325" s="96" t="s">
        <v>15</v>
      </c>
      <c r="N325" s="94"/>
      <c r="O325" s="25" t="s">
        <v>114</v>
      </c>
      <c r="P325" s="57"/>
    </row>
    <row r="326" spans="1:16" ht="35.1" customHeight="1" x14ac:dyDescent="0.25">
      <c r="A326" s="42">
        <v>322</v>
      </c>
      <c r="B326" s="9" t="s">
        <v>0</v>
      </c>
      <c r="C326" s="53" t="s">
        <v>0</v>
      </c>
      <c r="D326" s="53" t="s">
        <v>0</v>
      </c>
      <c r="E326" s="48" t="s">
        <v>387</v>
      </c>
      <c r="F326" s="11">
        <v>60</v>
      </c>
      <c r="G326" s="1">
        <v>60</v>
      </c>
      <c r="H326" s="2">
        <v>40</v>
      </c>
      <c r="I326" s="3">
        <v>65</v>
      </c>
      <c r="J326" s="4">
        <v>45</v>
      </c>
      <c r="K326" s="5">
        <v>35</v>
      </c>
      <c r="L326" s="10">
        <f t="shared" ref="L326:L389" si="6">SUM(F326:K326)</f>
        <v>305</v>
      </c>
      <c r="M326" s="93" t="s">
        <v>9</v>
      </c>
      <c r="N326" s="102" t="s">
        <v>46</v>
      </c>
      <c r="O326" s="25" t="s">
        <v>852</v>
      </c>
      <c r="P326" s="57"/>
    </row>
    <row r="327" spans="1:16" ht="35.1" customHeight="1" x14ac:dyDescent="0.25">
      <c r="A327" s="42">
        <v>323</v>
      </c>
      <c r="B327" s="9" t="s">
        <v>0</v>
      </c>
      <c r="C327" s="53" t="s">
        <v>0</v>
      </c>
      <c r="D327" s="53" t="s">
        <v>0</v>
      </c>
      <c r="E327" s="48" t="s">
        <v>388</v>
      </c>
      <c r="F327" s="11">
        <v>70</v>
      </c>
      <c r="G327" s="1">
        <v>100</v>
      </c>
      <c r="H327" s="2">
        <v>70</v>
      </c>
      <c r="I327" s="3">
        <v>105</v>
      </c>
      <c r="J327" s="4">
        <v>75</v>
      </c>
      <c r="K327" s="5">
        <v>40</v>
      </c>
      <c r="L327" s="10">
        <f t="shared" si="6"/>
        <v>460</v>
      </c>
      <c r="M327" s="93" t="s">
        <v>9</v>
      </c>
      <c r="N327" s="102" t="s">
        <v>46</v>
      </c>
      <c r="O327" s="25" t="s">
        <v>83</v>
      </c>
      <c r="P327" s="57"/>
    </row>
    <row r="328" spans="1:16" ht="35.1" customHeight="1" x14ac:dyDescent="0.25">
      <c r="A328" s="42">
        <v>324</v>
      </c>
      <c r="B328" s="9" t="s">
        <v>0</v>
      </c>
      <c r="C328" s="53" t="s">
        <v>0</v>
      </c>
      <c r="D328" s="53" t="s">
        <v>0</v>
      </c>
      <c r="E328" s="48" t="s">
        <v>389</v>
      </c>
      <c r="F328" s="11">
        <v>70</v>
      </c>
      <c r="G328" s="1">
        <v>85</v>
      </c>
      <c r="H328" s="2">
        <v>140</v>
      </c>
      <c r="I328" s="3">
        <v>85</v>
      </c>
      <c r="J328" s="4">
        <v>70</v>
      </c>
      <c r="K328" s="5">
        <v>20</v>
      </c>
      <c r="L328" s="10">
        <f t="shared" si="6"/>
        <v>470</v>
      </c>
      <c r="M328" s="93" t="s">
        <v>9</v>
      </c>
      <c r="N328" s="94"/>
      <c r="O328" s="25" t="s">
        <v>852</v>
      </c>
      <c r="P328" s="57"/>
    </row>
    <row r="329" spans="1:16" ht="35.1" customHeight="1" x14ac:dyDescent="0.25">
      <c r="A329" s="42">
        <v>325</v>
      </c>
      <c r="B329" s="9" t="s">
        <v>0</v>
      </c>
      <c r="C329" s="53" t="s">
        <v>0</v>
      </c>
      <c r="D329" s="53" t="s">
        <v>0</v>
      </c>
      <c r="E329" s="48" t="s">
        <v>390</v>
      </c>
      <c r="F329" s="11">
        <v>60</v>
      </c>
      <c r="G329" s="1">
        <v>25</v>
      </c>
      <c r="H329" s="2">
        <v>35</v>
      </c>
      <c r="I329" s="3">
        <v>70</v>
      </c>
      <c r="J329" s="4">
        <v>80</v>
      </c>
      <c r="K329" s="5">
        <v>60</v>
      </c>
      <c r="L329" s="10">
        <f t="shared" si="6"/>
        <v>330</v>
      </c>
      <c r="M329" s="108" t="s">
        <v>94</v>
      </c>
      <c r="N329" s="94"/>
      <c r="O329" s="25" t="s">
        <v>852</v>
      </c>
      <c r="P329" s="57"/>
    </row>
    <row r="330" spans="1:16" ht="35.1" customHeight="1" x14ac:dyDescent="0.25">
      <c r="A330" s="42">
        <v>326</v>
      </c>
      <c r="B330" s="9" t="s">
        <v>0</v>
      </c>
      <c r="C330" s="53" t="s">
        <v>0</v>
      </c>
      <c r="D330" s="53" t="s">
        <v>0</v>
      </c>
      <c r="E330" s="48" t="s">
        <v>391</v>
      </c>
      <c r="F330" s="11">
        <v>80</v>
      </c>
      <c r="G330" s="1">
        <v>45</v>
      </c>
      <c r="H330" s="2">
        <v>65</v>
      </c>
      <c r="I330" s="3">
        <v>90</v>
      </c>
      <c r="J330" s="4">
        <v>110</v>
      </c>
      <c r="K330" s="5">
        <v>80</v>
      </c>
      <c r="L330" s="10">
        <f t="shared" si="6"/>
        <v>470</v>
      </c>
      <c r="M330" s="108" t="s">
        <v>94</v>
      </c>
      <c r="N330" s="94"/>
      <c r="O330" s="25" t="s">
        <v>7</v>
      </c>
      <c r="P330" s="57"/>
    </row>
    <row r="331" spans="1:16" ht="35.1" customHeight="1" x14ac:dyDescent="0.25">
      <c r="A331" s="42">
        <v>327</v>
      </c>
      <c r="B331" s="9" t="s">
        <v>0</v>
      </c>
      <c r="C331" s="53" t="s">
        <v>0</v>
      </c>
      <c r="D331" s="53" t="s">
        <v>0</v>
      </c>
      <c r="E331" s="48" t="s">
        <v>392</v>
      </c>
      <c r="F331" s="11">
        <v>60</v>
      </c>
      <c r="G331" s="1">
        <v>60</v>
      </c>
      <c r="H331" s="2">
        <v>60</v>
      </c>
      <c r="I331" s="3">
        <v>60</v>
      </c>
      <c r="J331" s="4">
        <v>60</v>
      </c>
      <c r="K331" s="5">
        <v>60</v>
      </c>
      <c r="L331" s="10">
        <f t="shared" si="6"/>
        <v>360</v>
      </c>
      <c r="M331" s="98" t="s">
        <v>28</v>
      </c>
      <c r="N331" s="94"/>
      <c r="O331" s="25" t="s">
        <v>852</v>
      </c>
      <c r="P331" s="57"/>
    </row>
    <row r="332" spans="1:16" ht="35.1" customHeight="1" x14ac:dyDescent="0.25">
      <c r="A332" s="42">
        <v>328</v>
      </c>
      <c r="B332" s="9" t="s">
        <v>0</v>
      </c>
      <c r="C332" s="53" t="s">
        <v>0</v>
      </c>
      <c r="D332" s="53" t="s">
        <v>0</v>
      </c>
      <c r="E332" s="48" t="s">
        <v>393</v>
      </c>
      <c r="F332" s="11">
        <v>45</v>
      </c>
      <c r="G332" s="1">
        <v>100</v>
      </c>
      <c r="H332" s="2">
        <v>45</v>
      </c>
      <c r="I332" s="3">
        <v>45</v>
      </c>
      <c r="J332" s="4">
        <v>45</v>
      </c>
      <c r="K332" s="5">
        <v>10</v>
      </c>
      <c r="L332" s="10">
        <f t="shared" si="6"/>
        <v>290</v>
      </c>
      <c r="M332" s="101" t="s">
        <v>46</v>
      </c>
      <c r="N332" s="94"/>
      <c r="O332" s="25" t="s">
        <v>852</v>
      </c>
      <c r="P332" s="57"/>
    </row>
    <row r="333" spans="1:16" ht="35.1" customHeight="1" x14ac:dyDescent="0.25">
      <c r="A333" s="42">
        <v>329</v>
      </c>
      <c r="B333" s="9" t="s">
        <v>0</v>
      </c>
      <c r="C333" s="53" t="s">
        <v>0</v>
      </c>
      <c r="D333" s="53" t="s">
        <v>0</v>
      </c>
      <c r="E333" s="48" t="s">
        <v>394</v>
      </c>
      <c r="F333" s="11">
        <v>50</v>
      </c>
      <c r="G333" s="1">
        <v>70</v>
      </c>
      <c r="H333" s="2">
        <v>50</v>
      </c>
      <c r="I333" s="3">
        <v>50</v>
      </c>
      <c r="J333" s="4">
        <v>50</v>
      </c>
      <c r="K333" s="5">
        <v>70</v>
      </c>
      <c r="L333" s="10">
        <f t="shared" si="6"/>
        <v>340</v>
      </c>
      <c r="M333" s="101" t="s">
        <v>46</v>
      </c>
      <c r="N333" s="125" t="s">
        <v>196</v>
      </c>
      <c r="O333" s="25" t="s">
        <v>155</v>
      </c>
      <c r="P333" s="57"/>
    </row>
    <row r="334" spans="1:16" ht="35.1" customHeight="1" x14ac:dyDescent="0.25">
      <c r="A334" s="42">
        <v>330</v>
      </c>
      <c r="B334" s="9" t="s">
        <v>0</v>
      </c>
      <c r="C334" s="53" t="s">
        <v>0</v>
      </c>
      <c r="D334" s="53" t="s">
        <v>0</v>
      </c>
      <c r="E334" s="48" t="s">
        <v>395</v>
      </c>
      <c r="F334" s="11">
        <v>80</v>
      </c>
      <c r="G334" s="1">
        <v>100</v>
      </c>
      <c r="H334" s="2">
        <v>80</v>
      </c>
      <c r="I334" s="3">
        <v>80</v>
      </c>
      <c r="J334" s="4">
        <v>80</v>
      </c>
      <c r="K334" s="5">
        <v>100</v>
      </c>
      <c r="L334" s="10">
        <f t="shared" si="6"/>
        <v>520</v>
      </c>
      <c r="M334" s="101" t="s">
        <v>46</v>
      </c>
      <c r="N334" s="125" t="s">
        <v>196</v>
      </c>
      <c r="O334" s="25" t="s">
        <v>396</v>
      </c>
      <c r="P334" s="57"/>
    </row>
    <row r="335" spans="1:16" ht="35.1" customHeight="1" x14ac:dyDescent="0.25">
      <c r="A335" s="42">
        <v>331</v>
      </c>
      <c r="B335" s="9" t="s">
        <v>0</v>
      </c>
      <c r="C335" s="53" t="s">
        <v>0</v>
      </c>
      <c r="D335" s="53" t="s">
        <v>0</v>
      </c>
      <c r="E335" s="48" t="s">
        <v>397</v>
      </c>
      <c r="F335" s="11">
        <v>50</v>
      </c>
      <c r="G335" s="1">
        <v>85</v>
      </c>
      <c r="H335" s="2">
        <v>40</v>
      </c>
      <c r="I335" s="3">
        <v>85</v>
      </c>
      <c r="J335" s="4">
        <v>40</v>
      </c>
      <c r="K335" s="5">
        <v>35</v>
      </c>
      <c r="L335" s="10">
        <f t="shared" si="6"/>
        <v>335</v>
      </c>
      <c r="M335" s="91" t="s">
        <v>2</v>
      </c>
      <c r="N335" s="94"/>
      <c r="O335" s="25" t="s">
        <v>852</v>
      </c>
      <c r="P335" s="57"/>
    </row>
    <row r="336" spans="1:16" ht="35.1" customHeight="1" x14ac:dyDescent="0.25">
      <c r="A336" s="42">
        <v>332</v>
      </c>
      <c r="B336" s="9" t="s">
        <v>0</v>
      </c>
      <c r="C336" s="53" t="s">
        <v>0</v>
      </c>
      <c r="D336" s="53" t="s">
        <v>0</v>
      </c>
      <c r="E336" s="48" t="s">
        <v>398</v>
      </c>
      <c r="F336" s="11">
        <v>70</v>
      </c>
      <c r="G336" s="1">
        <v>115</v>
      </c>
      <c r="H336" s="2">
        <v>60</v>
      </c>
      <c r="I336" s="3">
        <v>115</v>
      </c>
      <c r="J336" s="4">
        <v>60</v>
      </c>
      <c r="K336" s="5">
        <v>55</v>
      </c>
      <c r="L336" s="10">
        <f t="shared" si="6"/>
        <v>475</v>
      </c>
      <c r="M336" s="91" t="s">
        <v>2</v>
      </c>
      <c r="N336" s="126" t="s">
        <v>254</v>
      </c>
      <c r="O336" s="25" t="s">
        <v>7</v>
      </c>
      <c r="P336" s="57"/>
    </row>
    <row r="337" spans="1:16" ht="35.1" customHeight="1" x14ac:dyDescent="0.25">
      <c r="A337" s="42">
        <v>333</v>
      </c>
      <c r="B337" s="9" t="s">
        <v>0</v>
      </c>
      <c r="C337" s="53" t="s">
        <v>0</v>
      </c>
      <c r="D337" s="53" t="s">
        <v>0</v>
      </c>
      <c r="E337" s="48" t="s">
        <v>399</v>
      </c>
      <c r="F337" s="11">
        <v>45</v>
      </c>
      <c r="G337" s="1">
        <v>40</v>
      </c>
      <c r="H337" s="2">
        <v>60</v>
      </c>
      <c r="I337" s="3">
        <v>40</v>
      </c>
      <c r="J337" s="4">
        <v>75</v>
      </c>
      <c r="K337" s="5">
        <v>50</v>
      </c>
      <c r="L337" s="10">
        <f t="shared" si="6"/>
        <v>310</v>
      </c>
      <c r="M337" s="98" t="s">
        <v>28</v>
      </c>
      <c r="N337" s="95" t="s">
        <v>12</v>
      </c>
      <c r="O337" s="25" t="s">
        <v>852</v>
      </c>
      <c r="P337" s="57"/>
    </row>
    <row r="338" spans="1:16" ht="35.1" customHeight="1" x14ac:dyDescent="0.25">
      <c r="A338" s="42">
        <v>334</v>
      </c>
      <c r="B338" s="9" t="s">
        <v>0</v>
      </c>
      <c r="C338" s="53" t="s">
        <v>0</v>
      </c>
      <c r="D338" s="53" t="s">
        <v>0</v>
      </c>
      <c r="E338" s="48" t="s">
        <v>400</v>
      </c>
      <c r="F338" s="11">
        <v>75</v>
      </c>
      <c r="G338" s="1">
        <v>70</v>
      </c>
      <c r="H338" s="2">
        <v>90</v>
      </c>
      <c r="I338" s="3">
        <v>70</v>
      </c>
      <c r="J338" s="4">
        <v>105</v>
      </c>
      <c r="K338" s="5">
        <v>80</v>
      </c>
      <c r="L338" s="10">
        <f t="shared" si="6"/>
        <v>490</v>
      </c>
      <c r="M338" s="117" t="s">
        <v>196</v>
      </c>
      <c r="N338" s="95" t="s">
        <v>12</v>
      </c>
      <c r="O338" s="25" t="s">
        <v>155</v>
      </c>
      <c r="P338" s="57"/>
    </row>
    <row r="339" spans="1:16" ht="35.1" customHeight="1" x14ac:dyDescent="0.25">
      <c r="A339" s="42">
        <v>335</v>
      </c>
      <c r="B339" s="9" t="s">
        <v>0</v>
      </c>
      <c r="C339" s="53" t="s">
        <v>0</v>
      </c>
      <c r="D339" s="53" t="s">
        <v>0</v>
      </c>
      <c r="E339" s="48" t="s">
        <v>401</v>
      </c>
      <c r="F339" s="11">
        <v>73</v>
      </c>
      <c r="G339" s="1">
        <v>115</v>
      </c>
      <c r="H339" s="2">
        <v>60</v>
      </c>
      <c r="I339" s="3">
        <v>60</v>
      </c>
      <c r="J339" s="4">
        <v>60</v>
      </c>
      <c r="K339" s="5">
        <v>90</v>
      </c>
      <c r="L339" s="10">
        <f t="shared" si="6"/>
        <v>458</v>
      </c>
      <c r="M339" s="98" t="s">
        <v>28</v>
      </c>
      <c r="N339" s="94"/>
      <c r="O339" s="25" t="s">
        <v>852</v>
      </c>
      <c r="P339" s="57"/>
    </row>
    <row r="340" spans="1:16" ht="35.1" customHeight="1" x14ac:dyDescent="0.25">
      <c r="A340" s="42">
        <v>336</v>
      </c>
      <c r="B340" s="9" t="s">
        <v>0</v>
      </c>
      <c r="C340" s="53" t="s">
        <v>0</v>
      </c>
      <c r="D340" s="53" t="s">
        <v>0</v>
      </c>
      <c r="E340" s="48" t="s">
        <v>402</v>
      </c>
      <c r="F340" s="11">
        <v>73</v>
      </c>
      <c r="G340" s="1">
        <v>100</v>
      </c>
      <c r="H340" s="2">
        <v>60</v>
      </c>
      <c r="I340" s="3">
        <v>100</v>
      </c>
      <c r="J340" s="4">
        <v>60</v>
      </c>
      <c r="K340" s="5">
        <v>65</v>
      </c>
      <c r="L340" s="10">
        <f t="shared" si="6"/>
        <v>458</v>
      </c>
      <c r="M340" s="99" t="s">
        <v>3</v>
      </c>
      <c r="N340" s="94"/>
      <c r="O340" s="25" t="s">
        <v>852</v>
      </c>
      <c r="P340" s="57"/>
    </row>
    <row r="341" spans="1:16" ht="35.1" customHeight="1" x14ac:dyDescent="0.25">
      <c r="A341" s="42">
        <v>337</v>
      </c>
      <c r="B341" s="9" t="s">
        <v>0</v>
      </c>
      <c r="C341" s="53" t="s">
        <v>0</v>
      </c>
      <c r="D341" s="53" t="s">
        <v>0</v>
      </c>
      <c r="E341" s="48" t="s">
        <v>403</v>
      </c>
      <c r="F341" s="11">
        <v>70</v>
      </c>
      <c r="G341" s="1">
        <v>55</v>
      </c>
      <c r="H341" s="2">
        <v>65</v>
      </c>
      <c r="I341" s="3">
        <v>95</v>
      </c>
      <c r="J341" s="4">
        <v>85</v>
      </c>
      <c r="K341" s="5">
        <v>70</v>
      </c>
      <c r="L341" s="10">
        <f t="shared" si="6"/>
        <v>440</v>
      </c>
      <c r="M341" s="109" t="s">
        <v>109</v>
      </c>
      <c r="N341" s="110" t="s">
        <v>94</v>
      </c>
      <c r="O341" s="25" t="s">
        <v>852</v>
      </c>
      <c r="P341" s="57"/>
    </row>
    <row r="342" spans="1:16" ht="35.1" customHeight="1" x14ac:dyDescent="0.25">
      <c r="A342" s="42">
        <v>338</v>
      </c>
      <c r="B342" s="9" t="s">
        <v>0</v>
      </c>
      <c r="C342" s="53" t="s">
        <v>0</v>
      </c>
      <c r="D342" s="53" t="s">
        <v>0</v>
      </c>
      <c r="E342" s="48" t="s">
        <v>404</v>
      </c>
      <c r="F342" s="11">
        <v>70</v>
      </c>
      <c r="G342" s="1">
        <v>95</v>
      </c>
      <c r="H342" s="2">
        <v>85</v>
      </c>
      <c r="I342" s="3">
        <v>55</v>
      </c>
      <c r="J342" s="4">
        <v>65</v>
      </c>
      <c r="K342" s="5">
        <v>70</v>
      </c>
      <c r="L342" s="10">
        <f t="shared" si="6"/>
        <v>440</v>
      </c>
      <c r="M342" s="109" t="s">
        <v>109</v>
      </c>
      <c r="N342" s="110" t="s">
        <v>94</v>
      </c>
      <c r="O342" s="25" t="s">
        <v>852</v>
      </c>
      <c r="P342" s="57"/>
    </row>
    <row r="343" spans="1:16" ht="35.1" customHeight="1" x14ac:dyDescent="0.25">
      <c r="A343" s="42">
        <v>339</v>
      </c>
      <c r="B343" s="9" t="s">
        <v>0</v>
      </c>
      <c r="C343" s="53" t="s">
        <v>0</v>
      </c>
      <c r="D343" s="53" t="s">
        <v>0</v>
      </c>
      <c r="E343" s="48" t="s">
        <v>405</v>
      </c>
      <c r="F343" s="11">
        <v>50</v>
      </c>
      <c r="G343" s="1">
        <v>48</v>
      </c>
      <c r="H343" s="2">
        <v>43</v>
      </c>
      <c r="I343" s="3">
        <v>46</v>
      </c>
      <c r="J343" s="4">
        <v>41</v>
      </c>
      <c r="K343" s="5">
        <v>60</v>
      </c>
      <c r="L343" s="10">
        <f t="shared" si="6"/>
        <v>288</v>
      </c>
      <c r="M343" s="96" t="s">
        <v>15</v>
      </c>
      <c r="N343" s="102" t="s">
        <v>46</v>
      </c>
      <c r="O343" s="25" t="s">
        <v>852</v>
      </c>
      <c r="P343" s="57"/>
    </row>
    <row r="344" spans="1:16" ht="35.1" customHeight="1" x14ac:dyDescent="0.25">
      <c r="A344" s="42">
        <v>340</v>
      </c>
      <c r="B344" s="9" t="s">
        <v>0</v>
      </c>
      <c r="C344" s="53" t="s">
        <v>0</v>
      </c>
      <c r="D344" s="53" t="s">
        <v>0</v>
      </c>
      <c r="E344" s="48" t="s">
        <v>406</v>
      </c>
      <c r="F344" s="11">
        <v>110</v>
      </c>
      <c r="G344" s="1">
        <v>78</v>
      </c>
      <c r="H344" s="2">
        <v>73</v>
      </c>
      <c r="I344" s="3">
        <v>76</v>
      </c>
      <c r="J344" s="4">
        <v>71</v>
      </c>
      <c r="K344" s="5">
        <v>60</v>
      </c>
      <c r="L344" s="10">
        <f t="shared" si="6"/>
        <v>468</v>
      </c>
      <c r="M344" s="96" t="s">
        <v>15</v>
      </c>
      <c r="N344" s="102" t="s">
        <v>46</v>
      </c>
      <c r="O344" s="25" t="s">
        <v>107</v>
      </c>
      <c r="P344" s="57"/>
    </row>
    <row r="345" spans="1:16" ht="35.1" customHeight="1" x14ac:dyDescent="0.25">
      <c r="A345" s="42">
        <v>341</v>
      </c>
      <c r="B345" s="9" t="s">
        <v>0</v>
      </c>
      <c r="C345" s="53" t="s">
        <v>0</v>
      </c>
      <c r="D345" s="53" t="s">
        <v>0</v>
      </c>
      <c r="E345" s="48" t="s">
        <v>407</v>
      </c>
      <c r="F345" s="11">
        <v>43</v>
      </c>
      <c r="G345" s="1">
        <v>80</v>
      </c>
      <c r="H345" s="2">
        <v>65</v>
      </c>
      <c r="I345" s="3">
        <v>50</v>
      </c>
      <c r="J345" s="4">
        <v>35</v>
      </c>
      <c r="K345" s="5">
        <v>35</v>
      </c>
      <c r="L345" s="10">
        <f t="shared" si="6"/>
        <v>308</v>
      </c>
      <c r="M345" s="96" t="s">
        <v>15</v>
      </c>
      <c r="N345" s="94"/>
      <c r="O345" s="25" t="s">
        <v>852</v>
      </c>
      <c r="P345" s="57"/>
    </row>
    <row r="346" spans="1:16" ht="35.1" customHeight="1" x14ac:dyDescent="0.25">
      <c r="A346" s="42">
        <v>342</v>
      </c>
      <c r="B346" s="9" t="s">
        <v>0</v>
      </c>
      <c r="C346" s="53" t="s">
        <v>0</v>
      </c>
      <c r="D346" s="53" t="s">
        <v>0</v>
      </c>
      <c r="E346" s="48" t="s">
        <v>408</v>
      </c>
      <c r="F346" s="11">
        <v>63</v>
      </c>
      <c r="G346" s="1">
        <v>120</v>
      </c>
      <c r="H346" s="2">
        <v>85</v>
      </c>
      <c r="I346" s="3">
        <v>90</v>
      </c>
      <c r="J346" s="4">
        <v>55</v>
      </c>
      <c r="K346" s="5">
        <v>55</v>
      </c>
      <c r="L346" s="10">
        <f t="shared" si="6"/>
        <v>468</v>
      </c>
      <c r="M346" s="96" t="s">
        <v>15</v>
      </c>
      <c r="N346" s="126" t="s">
        <v>254</v>
      </c>
      <c r="O346" s="25" t="s">
        <v>107</v>
      </c>
      <c r="P346" s="57"/>
    </row>
    <row r="347" spans="1:16" ht="35.1" customHeight="1" x14ac:dyDescent="0.25">
      <c r="A347" s="42">
        <v>343</v>
      </c>
      <c r="B347" s="9" t="s">
        <v>0</v>
      </c>
      <c r="C347" s="53" t="s">
        <v>0</v>
      </c>
      <c r="D347" s="53" t="s">
        <v>0</v>
      </c>
      <c r="E347" s="48" t="s">
        <v>409</v>
      </c>
      <c r="F347" s="11">
        <v>40</v>
      </c>
      <c r="G347" s="1">
        <v>40</v>
      </c>
      <c r="H347" s="2">
        <v>55</v>
      </c>
      <c r="I347" s="3">
        <v>40</v>
      </c>
      <c r="J347" s="4">
        <v>70</v>
      </c>
      <c r="K347" s="5">
        <v>55</v>
      </c>
      <c r="L347" s="10">
        <f t="shared" si="6"/>
        <v>300</v>
      </c>
      <c r="M347" s="101" t="s">
        <v>46</v>
      </c>
      <c r="N347" s="110" t="s">
        <v>94</v>
      </c>
      <c r="O347" s="25" t="s">
        <v>852</v>
      </c>
      <c r="P347" s="57"/>
    </row>
    <row r="348" spans="1:16" ht="35.1" customHeight="1" x14ac:dyDescent="0.25">
      <c r="A348" s="42">
        <v>344</v>
      </c>
      <c r="B348" s="9" t="s">
        <v>0</v>
      </c>
      <c r="C348" s="53" t="s">
        <v>0</v>
      </c>
      <c r="D348" s="53" t="s">
        <v>0</v>
      </c>
      <c r="E348" s="48" t="s">
        <v>410</v>
      </c>
      <c r="F348" s="11">
        <v>60</v>
      </c>
      <c r="G348" s="1">
        <v>70</v>
      </c>
      <c r="H348" s="2">
        <v>105</v>
      </c>
      <c r="I348" s="3">
        <v>70</v>
      </c>
      <c r="J348" s="4">
        <v>120</v>
      </c>
      <c r="K348" s="5">
        <v>75</v>
      </c>
      <c r="L348" s="10">
        <f t="shared" si="6"/>
        <v>500</v>
      </c>
      <c r="M348" s="101" t="s">
        <v>46</v>
      </c>
      <c r="N348" s="110" t="s">
        <v>94</v>
      </c>
      <c r="O348" s="25" t="s">
        <v>13</v>
      </c>
      <c r="P348" s="57"/>
    </row>
    <row r="349" spans="1:16" ht="35.1" customHeight="1" x14ac:dyDescent="0.25">
      <c r="A349" s="42">
        <v>345</v>
      </c>
      <c r="B349" s="9" t="s">
        <v>0</v>
      </c>
      <c r="C349" s="53" t="s">
        <v>0</v>
      </c>
      <c r="D349" s="53" t="s">
        <v>0</v>
      </c>
      <c r="E349" s="48" t="s">
        <v>411</v>
      </c>
      <c r="F349" s="11">
        <v>66</v>
      </c>
      <c r="G349" s="1">
        <v>41</v>
      </c>
      <c r="H349" s="2">
        <v>77</v>
      </c>
      <c r="I349" s="3">
        <v>61</v>
      </c>
      <c r="J349" s="4">
        <v>87</v>
      </c>
      <c r="K349" s="5">
        <v>23</v>
      </c>
      <c r="L349" s="10">
        <f t="shared" si="6"/>
        <v>355</v>
      </c>
      <c r="M349" s="109" t="s">
        <v>109</v>
      </c>
      <c r="N349" s="105" t="s">
        <v>2</v>
      </c>
      <c r="O349" s="25" t="s">
        <v>852</v>
      </c>
      <c r="P349" s="57"/>
    </row>
    <row r="350" spans="1:16" ht="35.1" customHeight="1" x14ac:dyDescent="0.25">
      <c r="A350" s="42">
        <v>346</v>
      </c>
      <c r="B350" s="9" t="s">
        <v>0</v>
      </c>
      <c r="C350" s="53" t="s">
        <v>0</v>
      </c>
      <c r="D350" s="53" t="s">
        <v>0</v>
      </c>
      <c r="E350" s="48" t="s">
        <v>412</v>
      </c>
      <c r="F350" s="11">
        <v>86</v>
      </c>
      <c r="G350" s="1">
        <v>81</v>
      </c>
      <c r="H350" s="2">
        <v>97</v>
      </c>
      <c r="I350" s="3">
        <v>81</v>
      </c>
      <c r="J350" s="4">
        <v>107</v>
      </c>
      <c r="K350" s="5">
        <v>43</v>
      </c>
      <c r="L350" s="10">
        <f t="shared" si="6"/>
        <v>495</v>
      </c>
      <c r="M350" s="109" t="s">
        <v>109</v>
      </c>
      <c r="N350" s="105" t="s">
        <v>2</v>
      </c>
      <c r="O350" s="25" t="s">
        <v>114</v>
      </c>
      <c r="P350" s="57"/>
    </row>
    <row r="351" spans="1:16" ht="35.1" customHeight="1" x14ac:dyDescent="0.25">
      <c r="A351" s="42">
        <v>347</v>
      </c>
      <c r="B351" s="9" t="s">
        <v>0</v>
      </c>
      <c r="C351" s="53" t="s">
        <v>0</v>
      </c>
      <c r="D351" s="53" t="s">
        <v>0</v>
      </c>
      <c r="E351" s="48" t="s">
        <v>413</v>
      </c>
      <c r="F351" s="11">
        <v>45</v>
      </c>
      <c r="G351" s="1">
        <v>95</v>
      </c>
      <c r="H351" s="2">
        <v>50</v>
      </c>
      <c r="I351" s="3">
        <v>40</v>
      </c>
      <c r="J351" s="4">
        <v>50</v>
      </c>
      <c r="K351" s="5">
        <v>75</v>
      </c>
      <c r="L351" s="10">
        <f t="shared" si="6"/>
        <v>355</v>
      </c>
      <c r="M351" s="109" t="s">
        <v>109</v>
      </c>
      <c r="N351" s="129" t="s">
        <v>19</v>
      </c>
      <c r="O351" s="25" t="s">
        <v>852</v>
      </c>
      <c r="P351" s="57"/>
    </row>
    <row r="352" spans="1:16" ht="35.1" customHeight="1" x14ac:dyDescent="0.25">
      <c r="A352" s="42">
        <v>348</v>
      </c>
      <c r="B352" s="9" t="s">
        <v>0</v>
      </c>
      <c r="C352" s="53" t="s">
        <v>0</v>
      </c>
      <c r="D352" s="53" t="s">
        <v>0</v>
      </c>
      <c r="E352" s="48" t="s">
        <v>414</v>
      </c>
      <c r="F352" s="11">
        <v>75</v>
      </c>
      <c r="G352" s="1">
        <v>125</v>
      </c>
      <c r="H352" s="2">
        <v>100</v>
      </c>
      <c r="I352" s="3">
        <v>70</v>
      </c>
      <c r="J352" s="4">
        <v>80</v>
      </c>
      <c r="K352" s="5">
        <v>45</v>
      </c>
      <c r="L352" s="10">
        <f t="shared" si="6"/>
        <v>495</v>
      </c>
      <c r="M352" s="109" t="s">
        <v>109</v>
      </c>
      <c r="N352" s="129" t="s">
        <v>19</v>
      </c>
      <c r="O352" s="25" t="s">
        <v>114</v>
      </c>
      <c r="P352" s="57"/>
    </row>
    <row r="353" spans="1:16" ht="35.1" customHeight="1" x14ac:dyDescent="0.25">
      <c r="A353" s="42">
        <v>349</v>
      </c>
      <c r="B353" s="9" t="s">
        <v>0</v>
      </c>
      <c r="C353" s="53" t="s">
        <v>0</v>
      </c>
      <c r="D353" s="53" t="s">
        <v>0</v>
      </c>
      <c r="E353" s="48" t="s">
        <v>415</v>
      </c>
      <c r="F353" s="11">
        <v>20</v>
      </c>
      <c r="G353" s="1">
        <v>15</v>
      </c>
      <c r="H353" s="2">
        <v>20</v>
      </c>
      <c r="I353" s="3">
        <v>10</v>
      </c>
      <c r="J353" s="4">
        <v>55</v>
      </c>
      <c r="K353" s="5">
        <v>80</v>
      </c>
      <c r="L353" s="10">
        <f t="shared" si="6"/>
        <v>200</v>
      </c>
      <c r="M353" s="96" t="s">
        <v>15</v>
      </c>
      <c r="N353" s="94"/>
      <c r="O353" s="25" t="s">
        <v>852</v>
      </c>
      <c r="P353" s="57"/>
    </row>
    <row r="354" spans="1:16" ht="35.1" customHeight="1" x14ac:dyDescent="0.25">
      <c r="A354" s="42">
        <v>350</v>
      </c>
      <c r="B354" s="9" t="s">
        <v>0</v>
      </c>
      <c r="C354" s="53" t="s">
        <v>0</v>
      </c>
      <c r="D354" s="53" t="s">
        <v>0</v>
      </c>
      <c r="E354" s="48" t="s">
        <v>416</v>
      </c>
      <c r="F354" s="11">
        <v>95</v>
      </c>
      <c r="G354" s="1">
        <v>60</v>
      </c>
      <c r="H354" s="2">
        <v>79</v>
      </c>
      <c r="I354" s="3">
        <v>100</v>
      </c>
      <c r="J354" s="4">
        <v>125</v>
      </c>
      <c r="K354" s="5">
        <v>81</v>
      </c>
      <c r="L354" s="10">
        <f t="shared" si="6"/>
        <v>540</v>
      </c>
      <c r="M354" s="96" t="s">
        <v>15</v>
      </c>
      <c r="N354" s="94"/>
      <c r="O354" s="25" t="s">
        <v>417</v>
      </c>
      <c r="P354" s="57"/>
    </row>
    <row r="355" spans="1:16" ht="35.1" customHeight="1" x14ac:dyDescent="0.25">
      <c r="A355" s="42">
        <v>351</v>
      </c>
      <c r="B355" s="9" t="s">
        <v>0</v>
      </c>
      <c r="C355" s="53" t="s">
        <v>0</v>
      </c>
      <c r="D355" s="53" t="s">
        <v>0</v>
      </c>
      <c r="E355" s="48" t="s">
        <v>418</v>
      </c>
      <c r="F355" s="11">
        <v>70</v>
      </c>
      <c r="G355" s="1">
        <v>70</v>
      </c>
      <c r="H355" s="2">
        <v>70</v>
      </c>
      <c r="I355" s="3">
        <v>70</v>
      </c>
      <c r="J355" s="4">
        <v>70</v>
      </c>
      <c r="K355" s="5">
        <v>70</v>
      </c>
      <c r="L355" s="10">
        <f t="shared" si="6"/>
        <v>420</v>
      </c>
      <c r="M355" s="98" t="s">
        <v>28</v>
      </c>
      <c r="N355" s="94"/>
      <c r="O355" s="25" t="s">
        <v>852</v>
      </c>
      <c r="P355" s="57"/>
    </row>
    <row r="356" spans="1:16" ht="35.1" customHeight="1" x14ac:dyDescent="0.25">
      <c r="A356" s="42">
        <v>352</v>
      </c>
      <c r="B356" s="9" t="s">
        <v>0</v>
      </c>
      <c r="C356" s="53" t="s">
        <v>0</v>
      </c>
      <c r="D356" s="53" t="s">
        <v>0</v>
      </c>
      <c r="E356" s="48" t="s">
        <v>419</v>
      </c>
      <c r="F356" s="11">
        <v>60</v>
      </c>
      <c r="G356" s="1">
        <v>90</v>
      </c>
      <c r="H356" s="2">
        <v>70</v>
      </c>
      <c r="I356" s="3">
        <v>60</v>
      </c>
      <c r="J356" s="4">
        <v>120</v>
      </c>
      <c r="K356" s="5">
        <v>40</v>
      </c>
      <c r="L356" s="10">
        <f t="shared" si="6"/>
        <v>440</v>
      </c>
      <c r="M356" s="98" t="s">
        <v>28</v>
      </c>
      <c r="N356" s="94"/>
      <c r="O356" s="25" t="s">
        <v>852</v>
      </c>
      <c r="P356" s="57"/>
    </row>
    <row r="357" spans="1:16" ht="35.1" customHeight="1" x14ac:dyDescent="0.25">
      <c r="A357" s="42">
        <v>353</v>
      </c>
      <c r="B357" s="9" t="s">
        <v>0</v>
      </c>
      <c r="C357" s="53" t="s">
        <v>0</v>
      </c>
      <c r="D357" s="53" t="s">
        <v>0</v>
      </c>
      <c r="E357" s="48" t="s">
        <v>420</v>
      </c>
      <c r="F357" s="11">
        <v>44</v>
      </c>
      <c r="G357" s="1">
        <v>75</v>
      </c>
      <c r="H357" s="2">
        <v>35</v>
      </c>
      <c r="I357" s="3">
        <v>63</v>
      </c>
      <c r="J357" s="4">
        <v>33</v>
      </c>
      <c r="K357" s="5">
        <v>45</v>
      </c>
      <c r="L357" s="10">
        <f t="shared" si="6"/>
        <v>295</v>
      </c>
      <c r="M357" s="113" t="s">
        <v>134</v>
      </c>
      <c r="N357" s="94"/>
      <c r="O357" s="25" t="s">
        <v>852</v>
      </c>
      <c r="P357" s="57"/>
    </row>
    <row r="358" spans="1:16" ht="35.1" customHeight="1" x14ac:dyDescent="0.25">
      <c r="A358" s="42">
        <v>354</v>
      </c>
      <c r="B358" s="9" t="s">
        <v>0</v>
      </c>
      <c r="C358" s="53" t="s">
        <v>0</v>
      </c>
      <c r="D358" s="53" t="s">
        <v>0</v>
      </c>
      <c r="E358" s="48" t="s">
        <v>421</v>
      </c>
      <c r="F358" s="11">
        <v>64</v>
      </c>
      <c r="G358" s="1">
        <v>115</v>
      </c>
      <c r="H358" s="2">
        <v>65</v>
      </c>
      <c r="I358" s="3">
        <v>83</v>
      </c>
      <c r="J358" s="4">
        <v>63</v>
      </c>
      <c r="K358" s="5">
        <v>65</v>
      </c>
      <c r="L358" s="10">
        <f t="shared" si="6"/>
        <v>455</v>
      </c>
      <c r="M358" s="113" t="s">
        <v>134</v>
      </c>
      <c r="N358" s="94"/>
      <c r="O358" s="25" t="s">
        <v>117</v>
      </c>
      <c r="P358" s="57"/>
    </row>
    <row r="359" spans="1:16" ht="35.1" customHeight="1" x14ac:dyDescent="0.25">
      <c r="A359" s="42">
        <v>355</v>
      </c>
      <c r="B359" s="9" t="s">
        <v>0</v>
      </c>
      <c r="C359" s="53" t="s">
        <v>0</v>
      </c>
      <c r="D359" s="53" t="s">
        <v>0</v>
      </c>
      <c r="E359" s="48" t="s">
        <v>422</v>
      </c>
      <c r="F359" s="11">
        <v>20</v>
      </c>
      <c r="G359" s="1">
        <v>40</v>
      </c>
      <c r="H359" s="2">
        <v>90</v>
      </c>
      <c r="I359" s="3">
        <v>30</v>
      </c>
      <c r="J359" s="4">
        <v>90</v>
      </c>
      <c r="K359" s="5">
        <v>25</v>
      </c>
      <c r="L359" s="10">
        <f t="shared" si="6"/>
        <v>295</v>
      </c>
      <c r="M359" s="113" t="s">
        <v>134</v>
      </c>
      <c r="N359" s="94"/>
      <c r="O359" s="25" t="s">
        <v>852</v>
      </c>
      <c r="P359" s="57"/>
    </row>
    <row r="360" spans="1:16" ht="35.1" customHeight="1" x14ac:dyDescent="0.25">
      <c r="A360" s="42">
        <v>356</v>
      </c>
      <c r="B360" s="9" t="s">
        <v>0</v>
      </c>
      <c r="C360" s="53" t="s">
        <v>0</v>
      </c>
      <c r="D360" s="53" t="s">
        <v>0</v>
      </c>
      <c r="E360" s="48" t="s">
        <v>423</v>
      </c>
      <c r="F360" s="11">
        <v>40</v>
      </c>
      <c r="G360" s="1">
        <v>70</v>
      </c>
      <c r="H360" s="2">
        <v>130</v>
      </c>
      <c r="I360" s="3">
        <v>60</v>
      </c>
      <c r="J360" s="4">
        <v>130</v>
      </c>
      <c r="K360" s="5">
        <v>25</v>
      </c>
      <c r="L360" s="10">
        <f t="shared" si="6"/>
        <v>455</v>
      </c>
      <c r="M360" s="113" t="s">
        <v>134</v>
      </c>
      <c r="N360" s="94"/>
      <c r="O360" s="25" t="s">
        <v>117</v>
      </c>
      <c r="P360" s="57"/>
    </row>
    <row r="361" spans="1:16" ht="35.1" customHeight="1" x14ac:dyDescent="0.25">
      <c r="A361" s="42">
        <v>357</v>
      </c>
      <c r="B361" s="9" t="s">
        <v>0</v>
      </c>
      <c r="C361" s="53" t="s">
        <v>0</v>
      </c>
      <c r="D361" s="53" t="s">
        <v>0</v>
      </c>
      <c r="E361" s="48" t="s">
        <v>424</v>
      </c>
      <c r="F361" s="11">
        <v>99</v>
      </c>
      <c r="G361" s="1">
        <v>68</v>
      </c>
      <c r="H361" s="2">
        <v>83</v>
      </c>
      <c r="I361" s="3">
        <v>72</v>
      </c>
      <c r="J361" s="4">
        <v>87</v>
      </c>
      <c r="K361" s="5">
        <v>51</v>
      </c>
      <c r="L361" s="10">
        <f t="shared" si="6"/>
        <v>460</v>
      </c>
      <c r="M361" s="91" t="s">
        <v>2</v>
      </c>
      <c r="N361" s="95" t="s">
        <v>12</v>
      </c>
      <c r="O361" s="25" t="s">
        <v>852</v>
      </c>
      <c r="P361" s="57"/>
    </row>
    <row r="362" spans="1:16" ht="35.1" customHeight="1" x14ac:dyDescent="0.25">
      <c r="A362" s="42">
        <v>358</v>
      </c>
      <c r="B362" s="9" t="s">
        <v>0</v>
      </c>
      <c r="C362" s="53" t="s">
        <v>0</v>
      </c>
      <c r="D362" s="53" t="s">
        <v>0</v>
      </c>
      <c r="E362" s="48" t="s">
        <v>425</v>
      </c>
      <c r="F362" s="11">
        <v>65</v>
      </c>
      <c r="G362" s="1">
        <v>50</v>
      </c>
      <c r="H362" s="2">
        <v>70</v>
      </c>
      <c r="I362" s="3">
        <v>95</v>
      </c>
      <c r="J362" s="4">
        <v>80</v>
      </c>
      <c r="K362" s="5">
        <v>65</v>
      </c>
      <c r="L362" s="10">
        <f t="shared" si="6"/>
        <v>425</v>
      </c>
      <c r="M362" s="108" t="s">
        <v>94</v>
      </c>
      <c r="N362" s="94"/>
      <c r="O362" s="25" t="s">
        <v>255</v>
      </c>
      <c r="P362" s="57"/>
    </row>
    <row r="363" spans="1:16" ht="35.1" customHeight="1" x14ac:dyDescent="0.25">
      <c r="A363" s="42">
        <v>359</v>
      </c>
      <c r="B363" s="9" t="s">
        <v>0</v>
      </c>
      <c r="C363" s="53" t="s">
        <v>0</v>
      </c>
      <c r="D363" s="53" t="s">
        <v>0</v>
      </c>
      <c r="E363" s="48" t="s">
        <v>426</v>
      </c>
      <c r="F363" s="11">
        <v>65</v>
      </c>
      <c r="G363" s="1">
        <v>130</v>
      </c>
      <c r="H363" s="2">
        <v>60</v>
      </c>
      <c r="I363" s="3">
        <v>75</v>
      </c>
      <c r="J363" s="4">
        <v>60</v>
      </c>
      <c r="K363" s="5">
        <v>75</v>
      </c>
      <c r="L363" s="10">
        <f t="shared" si="6"/>
        <v>465</v>
      </c>
      <c r="M363" s="122" t="s">
        <v>254</v>
      </c>
      <c r="N363" s="94"/>
      <c r="O363" s="25" t="s">
        <v>852</v>
      </c>
      <c r="P363" s="57"/>
    </row>
    <row r="364" spans="1:16" ht="35.1" customHeight="1" x14ac:dyDescent="0.25">
      <c r="A364" s="42">
        <v>360</v>
      </c>
      <c r="B364" s="9" t="s">
        <v>0</v>
      </c>
      <c r="C364" s="53" t="s">
        <v>0</v>
      </c>
      <c r="D364" s="53" t="s">
        <v>0</v>
      </c>
      <c r="E364" s="48" t="s">
        <v>427</v>
      </c>
      <c r="F364" s="11">
        <v>95</v>
      </c>
      <c r="G364" s="1">
        <v>23</v>
      </c>
      <c r="H364" s="2">
        <v>48</v>
      </c>
      <c r="I364" s="3">
        <v>23</v>
      </c>
      <c r="J364" s="4">
        <v>48</v>
      </c>
      <c r="K364" s="5">
        <v>23</v>
      </c>
      <c r="L364" s="10">
        <f t="shared" si="6"/>
        <v>260</v>
      </c>
      <c r="M364" s="108" t="s">
        <v>94</v>
      </c>
      <c r="N364" s="94"/>
      <c r="O364" s="25" t="s">
        <v>852</v>
      </c>
      <c r="P364" s="57"/>
    </row>
    <row r="365" spans="1:16" ht="35.1" customHeight="1" x14ac:dyDescent="0.25">
      <c r="A365" s="42">
        <v>361</v>
      </c>
      <c r="B365" s="9" t="s">
        <v>0</v>
      </c>
      <c r="C365" s="53" t="s">
        <v>0</v>
      </c>
      <c r="D365" s="53" t="s">
        <v>0</v>
      </c>
      <c r="E365" s="48" t="s">
        <v>428</v>
      </c>
      <c r="F365" s="11">
        <v>50</v>
      </c>
      <c r="G365" s="1">
        <v>50</v>
      </c>
      <c r="H365" s="2">
        <v>50</v>
      </c>
      <c r="I365" s="3">
        <v>50</v>
      </c>
      <c r="J365" s="4">
        <v>50</v>
      </c>
      <c r="K365" s="5">
        <v>50</v>
      </c>
      <c r="L365" s="10">
        <f t="shared" si="6"/>
        <v>300</v>
      </c>
      <c r="M365" s="115" t="s">
        <v>126</v>
      </c>
      <c r="N365" s="94"/>
      <c r="O365" s="25" t="s">
        <v>852</v>
      </c>
      <c r="P365" s="57"/>
    </row>
    <row r="366" spans="1:16" ht="35.1" customHeight="1" x14ac:dyDescent="0.25">
      <c r="A366" s="42">
        <v>362</v>
      </c>
      <c r="B366" s="9" t="s">
        <v>0</v>
      </c>
      <c r="C366" s="53" t="s">
        <v>0</v>
      </c>
      <c r="D366" s="53" t="s">
        <v>0</v>
      </c>
      <c r="E366" s="48" t="s">
        <v>429</v>
      </c>
      <c r="F366" s="11">
        <v>80</v>
      </c>
      <c r="G366" s="1">
        <v>80</v>
      </c>
      <c r="H366" s="2">
        <v>80</v>
      </c>
      <c r="I366" s="3">
        <v>80</v>
      </c>
      <c r="J366" s="4">
        <v>80</v>
      </c>
      <c r="K366" s="5">
        <v>80</v>
      </c>
      <c r="L366" s="10">
        <f t="shared" si="6"/>
        <v>480</v>
      </c>
      <c r="M366" s="115" t="s">
        <v>126</v>
      </c>
      <c r="N366" s="94"/>
      <c r="O366" s="25" t="s">
        <v>158</v>
      </c>
      <c r="P366" s="57"/>
    </row>
    <row r="367" spans="1:16" ht="35.1" customHeight="1" x14ac:dyDescent="0.25">
      <c r="A367" s="42">
        <v>363</v>
      </c>
      <c r="B367" s="9" t="s">
        <v>0</v>
      </c>
      <c r="C367" s="53" t="s">
        <v>0</v>
      </c>
      <c r="D367" s="53" t="s">
        <v>0</v>
      </c>
      <c r="E367" s="48" t="s">
        <v>430</v>
      </c>
      <c r="F367" s="11">
        <v>70</v>
      </c>
      <c r="G367" s="1">
        <v>40</v>
      </c>
      <c r="H367" s="2">
        <v>50</v>
      </c>
      <c r="I367" s="3">
        <v>55</v>
      </c>
      <c r="J367" s="4">
        <v>50</v>
      </c>
      <c r="K367" s="5">
        <v>25</v>
      </c>
      <c r="L367" s="10">
        <f t="shared" si="6"/>
        <v>290</v>
      </c>
      <c r="M367" s="115" t="s">
        <v>126</v>
      </c>
      <c r="N367" s="116" t="s">
        <v>15</v>
      </c>
      <c r="O367" s="25" t="s">
        <v>852</v>
      </c>
      <c r="P367" s="57"/>
    </row>
    <row r="368" spans="1:16" ht="35.1" customHeight="1" x14ac:dyDescent="0.25">
      <c r="A368" s="42">
        <v>364</v>
      </c>
      <c r="B368" s="9" t="s">
        <v>0</v>
      </c>
      <c r="C368" s="53" t="s">
        <v>0</v>
      </c>
      <c r="D368" s="53" t="s">
        <v>0</v>
      </c>
      <c r="E368" s="48" t="s">
        <v>431</v>
      </c>
      <c r="F368" s="11">
        <v>90</v>
      </c>
      <c r="G368" s="1">
        <v>60</v>
      </c>
      <c r="H368" s="2">
        <v>70</v>
      </c>
      <c r="I368" s="3">
        <v>75</v>
      </c>
      <c r="J368" s="4">
        <v>70</v>
      </c>
      <c r="K368" s="5">
        <v>45</v>
      </c>
      <c r="L368" s="10">
        <f t="shared" si="6"/>
        <v>410</v>
      </c>
      <c r="M368" s="115" t="s">
        <v>126</v>
      </c>
      <c r="N368" s="116" t="s">
        <v>15</v>
      </c>
      <c r="O368" s="25" t="s">
        <v>7</v>
      </c>
      <c r="P368" s="57"/>
    </row>
    <row r="369" spans="1:16" ht="35.1" customHeight="1" x14ac:dyDescent="0.25">
      <c r="A369" s="42">
        <v>365</v>
      </c>
      <c r="B369" s="9" t="s">
        <v>0</v>
      </c>
      <c r="C369" s="53" t="s">
        <v>0</v>
      </c>
      <c r="D369" s="53" t="s">
        <v>0</v>
      </c>
      <c r="E369" s="48" t="s">
        <v>432</v>
      </c>
      <c r="F369" s="11">
        <v>110</v>
      </c>
      <c r="G369" s="1">
        <v>80</v>
      </c>
      <c r="H369" s="2">
        <v>90</v>
      </c>
      <c r="I369" s="3">
        <v>95</v>
      </c>
      <c r="J369" s="4">
        <v>90</v>
      </c>
      <c r="K369" s="5">
        <v>65</v>
      </c>
      <c r="L369" s="10">
        <f t="shared" si="6"/>
        <v>530</v>
      </c>
      <c r="M369" s="115" t="s">
        <v>126</v>
      </c>
      <c r="N369" s="116" t="s">
        <v>15</v>
      </c>
      <c r="O369" s="25" t="s">
        <v>433</v>
      </c>
      <c r="P369" s="57"/>
    </row>
    <row r="370" spans="1:16" ht="35.1" customHeight="1" x14ac:dyDescent="0.25">
      <c r="A370" s="42">
        <v>366</v>
      </c>
      <c r="B370" s="9" t="s">
        <v>0</v>
      </c>
      <c r="C370" s="53" t="s">
        <v>0</v>
      </c>
      <c r="D370" s="53" t="s">
        <v>0</v>
      </c>
      <c r="E370" s="48" t="s">
        <v>434</v>
      </c>
      <c r="F370" s="11">
        <v>35</v>
      </c>
      <c r="G370" s="1">
        <v>64</v>
      </c>
      <c r="H370" s="2">
        <v>85</v>
      </c>
      <c r="I370" s="3">
        <v>74</v>
      </c>
      <c r="J370" s="4">
        <v>55</v>
      </c>
      <c r="K370" s="5">
        <v>32</v>
      </c>
      <c r="L370" s="10">
        <f t="shared" si="6"/>
        <v>345</v>
      </c>
      <c r="M370" s="96" t="s">
        <v>15</v>
      </c>
      <c r="N370" s="94"/>
      <c r="O370" s="25" t="s">
        <v>852</v>
      </c>
      <c r="P370" s="57"/>
    </row>
    <row r="371" spans="1:16" ht="35.1" customHeight="1" x14ac:dyDescent="0.25">
      <c r="A371" s="42">
        <v>367</v>
      </c>
      <c r="B371" s="9" t="s">
        <v>0</v>
      </c>
      <c r="C371" s="53" t="s">
        <v>0</v>
      </c>
      <c r="D371" s="53" t="s">
        <v>0</v>
      </c>
      <c r="E371" s="48" t="s">
        <v>435</v>
      </c>
      <c r="F371" s="11">
        <v>55</v>
      </c>
      <c r="G371" s="1">
        <v>104</v>
      </c>
      <c r="H371" s="2">
        <v>105</v>
      </c>
      <c r="I371" s="3">
        <v>94</v>
      </c>
      <c r="J371" s="4">
        <v>75</v>
      </c>
      <c r="K371" s="5">
        <v>52</v>
      </c>
      <c r="L371" s="10">
        <f t="shared" si="6"/>
        <v>485</v>
      </c>
      <c r="M371" s="96" t="s">
        <v>15</v>
      </c>
      <c r="N371" s="94"/>
      <c r="O371" s="25" t="s">
        <v>436</v>
      </c>
      <c r="P371" s="57"/>
    </row>
    <row r="372" spans="1:16" ht="35.1" customHeight="1" x14ac:dyDescent="0.25">
      <c r="A372" s="42">
        <v>368</v>
      </c>
      <c r="B372" s="9" t="s">
        <v>0</v>
      </c>
      <c r="C372" s="53" t="s">
        <v>0</v>
      </c>
      <c r="D372" s="53" t="s">
        <v>0</v>
      </c>
      <c r="E372" s="48" t="s">
        <v>437</v>
      </c>
      <c r="F372" s="11">
        <v>55</v>
      </c>
      <c r="G372" s="1">
        <v>84</v>
      </c>
      <c r="H372" s="2">
        <v>105</v>
      </c>
      <c r="I372" s="3">
        <v>114</v>
      </c>
      <c r="J372" s="4">
        <v>75</v>
      </c>
      <c r="K372" s="5">
        <v>52</v>
      </c>
      <c r="L372" s="10">
        <f t="shared" si="6"/>
        <v>485</v>
      </c>
      <c r="M372" s="96" t="s">
        <v>15</v>
      </c>
      <c r="N372" s="94"/>
      <c r="O372" s="25" t="s">
        <v>438</v>
      </c>
      <c r="P372" s="57"/>
    </row>
    <row r="373" spans="1:16" ht="35.1" customHeight="1" x14ac:dyDescent="0.25">
      <c r="A373" s="42">
        <v>369</v>
      </c>
      <c r="B373" s="9" t="s">
        <v>0</v>
      </c>
      <c r="C373" s="53" t="s">
        <v>0</v>
      </c>
      <c r="D373" s="53" t="s">
        <v>0</v>
      </c>
      <c r="E373" s="48" t="s">
        <v>439</v>
      </c>
      <c r="F373" s="11">
        <v>100</v>
      </c>
      <c r="G373" s="1">
        <v>90</v>
      </c>
      <c r="H373" s="2">
        <v>130</v>
      </c>
      <c r="I373" s="3">
        <v>45</v>
      </c>
      <c r="J373" s="4">
        <v>65</v>
      </c>
      <c r="K373" s="5">
        <v>55</v>
      </c>
      <c r="L373" s="10">
        <f t="shared" si="6"/>
        <v>485</v>
      </c>
      <c r="M373" s="96" t="s">
        <v>15</v>
      </c>
      <c r="N373" s="114" t="s">
        <v>109</v>
      </c>
      <c r="O373" s="25" t="s">
        <v>852</v>
      </c>
      <c r="P373" s="57"/>
    </row>
    <row r="374" spans="1:16" ht="35.1" customHeight="1" x14ac:dyDescent="0.25">
      <c r="A374" s="42">
        <v>370</v>
      </c>
      <c r="B374" s="9" t="s">
        <v>0</v>
      </c>
      <c r="C374" s="53" t="s">
        <v>0</v>
      </c>
      <c r="D374" s="53" t="s">
        <v>0</v>
      </c>
      <c r="E374" s="48" t="s">
        <v>440</v>
      </c>
      <c r="F374" s="11">
        <v>43</v>
      </c>
      <c r="G374" s="1">
        <v>30</v>
      </c>
      <c r="H374" s="2">
        <v>55</v>
      </c>
      <c r="I374" s="3">
        <v>40</v>
      </c>
      <c r="J374" s="4">
        <v>65</v>
      </c>
      <c r="K374" s="5">
        <v>97</v>
      </c>
      <c r="L374" s="10">
        <f t="shared" si="6"/>
        <v>330</v>
      </c>
      <c r="M374" s="96" t="s">
        <v>15</v>
      </c>
      <c r="N374" s="94"/>
      <c r="O374" s="25" t="s">
        <v>852</v>
      </c>
      <c r="P374" s="57"/>
    </row>
    <row r="375" spans="1:16" ht="35.1" customHeight="1" x14ac:dyDescent="0.25">
      <c r="A375" s="42">
        <v>371</v>
      </c>
      <c r="B375" s="9" t="s">
        <v>0</v>
      </c>
      <c r="C375" s="53" t="s">
        <v>0</v>
      </c>
      <c r="D375" s="53" t="s">
        <v>0</v>
      </c>
      <c r="E375" s="48" t="s">
        <v>441</v>
      </c>
      <c r="F375" s="11">
        <v>45</v>
      </c>
      <c r="G375" s="1">
        <v>75</v>
      </c>
      <c r="H375" s="2">
        <v>60</v>
      </c>
      <c r="I375" s="3">
        <v>40</v>
      </c>
      <c r="J375" s="4">
        <v>30</v>
      </c>
      <c r="K375" s="5">
        <v>50</v>
      </c>
      <c r="L375" s="10">
        <f t="shared" si="6"/>
        <v>300</v>
      </c>
      <c r="M375" s="117" t="s">
        <v>196</v>
      </c>
      <c r="N375" s="94"/>
      <c r="O375" s="25" t="s">
        <v>852</v>
      </c>
      <c r="P375" s="57"/>
    </row>
    <row r="376" spans="1:16" ht="35.1" customHeight="1" x14ac:dyDescent="0.25">
      <c r="A376" s="42">
        <v>372</v>
      </c>
      <c r="B376" s="9" t="s">
        <v>0</v>
      </c>
      <c r="C376" s="53" t="s">
        <v>0</v>
      </c>
      <c r="D376" s="53" t="s">
        <v>0</v>
      </c>
      <c r="E376" s="48" t="s">
        <v>442</v>
      </c>
      <c r="F376" s="11">
        <v>65</v>
      </c>
      <c r="G376" s="1">
        <v>95</v>
      </c>
      <c r="H376" s="2">
        <v>100</v>
      </c>
      <c r="I376" s="3">
        <v>60</v>
      </c>
      <c r="J376" s="4">
        <v>50</v>
      </c>
      <c r="K376" s="5">
        <v>50</v>
      </c>
      <c r="L376" s="10">
        <f t="shared" si="6"/>
        <v>420</v>
      </c>
      <c r="M376" s="117" t="s">
        <v>196</v>
      </c>
      <c r="N376" s="94"/>
      <c r="O376" s="25" t="s">
        <v>107</v>
      </c>
      <c r="P376" s="57"/>
    </row>
    <row r="377" spans="1:16" ht="35.1" customHeight="1" x14ac:dyDescent="0.25">
      <c r="A377" s="42">
        <v>373</v>
      </c>
      <c r="B377" s="9" t="s">
        <v>0</v>
      </c>
      <c r="C377" s="53" t="s">
        <v>0</v>
      </c>
      <c r="D377" s="53" t="s">
        <v>0</v>
      </c>
      <c r="E377" s="48" t="s">
        <v>443</v>
      </c>
      <c r="F377" s="11">
        <v>95</v>
      </c>
      <c r="G377" s="1">
        <v>135</v>
      </c>
      <c r="H377" s="2">
        <v>80</v>
      </c>
      <c r="I377" s="3">
        <v>110</v>
      </c>
      <c r="J377" s="4">
        <v>80</v>
      </c>
      <c r="K377" s="5">
        <v>100</v>
      </c>
      <c r="L377" s="10">
        <f t="shared" si="6"/>
        <v>600</v>
      </c>
      <c r="M377" s="117" t="s">
        <v>196</v>
      </c>
      <c r="N377" s="95" t="s">
        <v>12</v>
      </c>
      <c r="O377" s="25" t="s">
        <v>444</v>
      </c>
      <c r="P377" s="57"/>
    </row>
    <row r="378" spans="1:16" ht="35.1" customHeight="1" x14ac:dyDescent="0.25">
      <c r="A378" s="42">
        <v>374</v>
      </c>
      <c r="B378" s="9" t="s">
        <v>0</v>
      </c>
      <c r="C378" s="53" t="s">
        <v>0</v>
      </c>
      <c r="D378" s="53" t="s">
        <v>0</v>
      </c>
      <c r="E378" s="48" t="s">
        <v>445</v>
      </c>
      <c r="F378" s="11">
        <v>40</v>
      </c>
      <c r="G378" s="1">
        <v>55</v>
      </c>
      <c r="H378" s="2">
        <v>80</v>
      </c>
      <c r="I378" s="3">
        <v>35</v>
      </c>
      <c r="J378" s="4">
        <v>60</v>
      </c>
      <c r="K378" s="5">
        <v>30</v>
      </c>
      <c r="L378" s="10">
        <f t="shared" si="6"/>
        <v>300</v>
      </c>
      <c r="M378" s="123" t="s">
        <v>119</v>
      </c>
      <c r="N378" s="110" t="s">
        <v>94</v>
      </c>
      <c r="O378" s="25" t="s">
        <v>852</v>
      </c>
      <c r="P378" s="57"/>
    </row>
    <row r="379" spans="1:16" ht="35.1" customHeight="1" x14ac:dyDescent="0.25">
      <c r="A379" s="42">
        <v>375</v>
      </c>
      <c r="B379" s="9" t="s">
        <v>0</v>
      </c>
      <c r="C379" s="53" t="s">
        <v>0</v>
      </c>
      <c r="D379" s="53" t="s">
        <v>0</v>
      </c>
      <c r="E379" s="48" t="s">
        <v>446</v>
      </c>
      <c r="F379" s="11">
        <v>60</v>
      </c>
      <c r="G379" s="1">
        <v>75</v>
      </c>
      <c r="H379" s="2">
        <v>100</v>
      </c>
      <c r="I379" s="3">
        <v>55</v>
      </c>
      <c r="J379" s="4">
        <v>80</v>
      </c>
      <c r="K379" s="5">
        <v>50</v>
      </c>
      <c r="L379" s="10">
        <f t="shared" si="6"/>
        <v>420</v>
      </c>
      <c r="M379" s="123" t="s">
        <v>119</v>
      </c>
      <c r="N379" s="110" t="s">
        <v>94</v>
      </c>
      <c r="O379" s="25" t="s">
        <v>34</v>
      </c>
      <c r="P379" s="57"/>
    </row>
    <row r="380" spans="1:16" ht="35.1" customHeight="1" x14ac:dyDescent="0.25">
      <c r="A380" s="42">
        <v>376</v>
      </c>
      <c r="B380" s="9" t="s">
        <v>0</v>
      </c>
      <c r="C380" s="53" t="s">
        <v>0</v>
      </c>
      <c r="D380" s="53" t="s">
        <v>0</v>
      </c>
      <c r="E380" s="48" t="s">
        <v>447</v>
      </c>
      <c r="F380" s="11">
        <v>80</v>
      </c>
      <c r="G380" s="1">
        <v>135</v>
      </c>
      <c r="H380" s="2">
        <v>130</v>
      </c>
      <c r="I380" s="3">
        <v>95</v>
      </c>
      <c r="J380" s="4">
        <v>90</v>
      </c>
      <c r="K380" s="5">
        <v>70</v>
      </c>
      <c r="L380" s="10">
        <f t="shared" si="6"/>
        <v>600</v>
      </c>
      <c r="M380" s="123" t="s">
        <v>119</v>
      </c>
      <c r="N380" s="110" t="s">
        <v>94</v>
      </c>
      <c r="O380" s="25" t="s">
        <v>396</v>
      </c>
      <c r="P380" s="57"/>
    </row>
    <row r="381" spans="1:16" ht="35.1" customHeight="1" x14ac:dyDescent="0.25">
      <c r="A381" s="42">
        <v>377</v>
      </c>
      <c r="B381" s="9" t="s">
        <v>0</v>
      </c>
      <c r="C381" s="53" t="s">
        <v>0</v>
      </c>
      <c r="D381" s="53" t="s">
        <v>0</v>
      </c>
      <c r="E381" s="48" t="s">
        <v>448</v>
      </c>
      <c r="F381" s="11">
        <v>80</v>
      </c>
      <c r="G381" s="1">
        <v>100</v>
      </c>
      <c r="H381" s="2">
        <v>200</v>
      </c>
      <c r="I381" s="3">
        <v>50</v>
      </c>
      <c r="J381" s="4">
        <v>100</v>
      </c>
      <c r="K381" s="5">
        <v>50</v>
      </c>
      <c r="L381" s="10">
        <f t="shared" si="6"/>
        <v>580</v>
      </c>
      <c r="M381" s="109" t="s">
        <v>109</v>
      </c>
      <c r="N381" s="94"/>
      <c r="O381" s="25" t="s">
        <v>852</v>
      </c>
      <c r="P381" s="57"/>
    </row>
    <row r="382" spans="1:16" ht="35.1" customHeight="1" x14ac:dyDescent="0.25">
      <c r="A382" s="42">
        <v>378</v>
      </c>
      <c r="B382" s="9" t="s">
        <v>0</v>
      </c>
      <c r="C382" s="53" t="s">
        <v>0</v>
      </c>
      <c r="D382" s="53" t="s">
        <v>0</v>
      </c>
      <c r="E382" s="48" t="s">
        <v>449</v>
      </c>
      <c r="F382" s="11">
        <v>80</v>
      </c>
      <c r="G382" s="1">
        <v>50</v>
      </c>
      <c r="H382" s="2">
        <v>100</v>
      </c>
      <c r="I382" s="3">
        <v>100</v>
      </c>
      <c r="J382" s="4">
        <v>200</v>
      </c>
      <c r="K382" s="5">
        <v>50</v>
      </c>
      <c r="L382" s="10">
        <f t="shared" si="6"/>
        <v>580</v>
      </c>
      <c r="M382" s="115" t="s">
        <v>126</v>
      </c>
      <c r="N382" s="94"/>
      <c r="O382" s="25" t="s">
        <v>852</v>
      </c>
      <c r="P382" s="57"/>
    </row>
    <row r="383" spans="1:16" ht="35.1" customHeight="1" x14ac:dyDescent="0.25">
      <c r="A383" s="42">
        <v>379</v>
      </c>
      <c r="B383" s="9" t="s">
        <v>0</v>
      </c>
      <c r="C383" s="53" t="s">
        <v>0</v>
      </c>
      <c r="D383" s="53" t="s">
        <v>0</v>
      </c>
      <c r="E383" s="48" t="s">
        <v>450</v>
      </c>
      <c r="F383" s="11">
        <v>80</v>
      </c>
      <c r="G383" s="1">
        <v>75</v>
      </c>
      <c r="H383" s="2">
        <v>150</v>
      </c>
      <c r="I383" s="3">
        <v>75</v>
      </c>
      <c r="J383" s="4">
        <v>150</v>
      </c>
      <c r="K383" s="5">
        <v>50</v>
      </c>
      <c r="L383" s="10">
        <f t="shared" si="6"/>
        <v>580</v>
      </c>
      <c r="M383" s="123" t="s">
        <v>119</v>
      </c>
      <c r="N383" s="94"/>
      <c r="O383" s="25" t="s">
        <v>852</v>
      </c>
      <c r="P383" s="57"/>
    </row>
    <row r="384" spans="1:16" ht="35.1" customHeight="1" x14ac:dyDescent="0.25">
      <c r="A384" s="42">
        <v>380</v>
      </c>
      <c r="B384" s="9" t="s">
        <v>0</v>
      </c>
      <c r="C384" s="53" t="s">
        <v>0</v>
      </c>
      <c r="D384" s="53" t="s">
        <v>0</v>
      </c>
      <c r="E384" s="48" t="s">
        <v>451</v>
      </c>
      <c r="F384" s="11">
        <v>80</v>
      </c>
      <c r="G384" s="1">
        <v>80</v>
      </c>
      <c r="H384" s="2">
        <v>90</v>
      </c>
      <c r="I384" s="3">
        <v>110</v>
      </c>
      <c r="J384" s="4">
        <v>130</v>
      </c>
      <c r="K384" s="5">
        <v>110</v>
      </c>
      <c r="L384" s="10">
        <f t="shared" si="6"/>
        <v>600</v>
      </c>
      <c r="M384" s="117" t="s">
        <v>196</v>
      </c>
      <c r="N384" s="110" t="s">
        <v>94</v>
      </c>
      <c r="O384" s="25" t="s">
        <v>852</v>
      </c>
      <c r="P384" s="57"/>
    </row>
    <row r="385" spans="1:16" ht="35.1" customHeight="1" x14ac:dyDescent="0.25">
      <c r="A385" s="42">
        <v>381</v>
      </c>
      <c r="B385" s="9" t="s">
        <v>0</v>
      </c>
      <c r="C385" s="53" t="s">
        <v>0</v>
      </c>
      <c r="D385" s="53" t="s">
        <v>0</v>
      </c>
      <c r="E385" s="48" t="s">
        <v>452</v>
      </c>
      <c r="F385" s="11">
        <v>80</v>
      </c>
      <c r="G385" s="1">
        <v>90</v>
      </c>
      <c r="H385" s="2">
        <v>80</v>
      </c>
      <c r="I385" s="3">
        <v>130</v>
      </c>
      <c r="J385" s="4">
        <v>110</v>
      </c>
      <c r="K385" s="5">
        <v>110</v>
      </c>
      <c r="L385" s="10">
        <f t="shared" si="6"/>
        <v>600</v>
      </c>
      <c r="M385" s="117" t="s">
        <v>196</v>
      </c>
      <c r="N385" s="110" t="s">
        <v>94</v>
      </c>
      <c r="O385" s="25" t="s">
        <v>852</v>
      </c>
      <c r="P385" s="57"/>
    </row>
    <row r="386" spans="1:16" ht="35.1" customHeight="1" x14ac:dyDescent="0.25">
      <c r="A386" s="42">
        <v>382</v>
      </c>
      <c r="B386" s="9" t="s">
        <v>0</v>
      </c>
      <c r="C386" s="53" t="s">
        <v>0</v>
      </c>
      <c r="D386" s="53" t="s">
        <v>0</v>
      </c>
      <c r="E386" s="48" t="s">
        <v>453</v>
      </c>
      <c r="F386" s="11">
        <v>100</v>
      </c>
      <c r="G386" s="1">
        <v>100</v>
      </c>
      <c r="H386" s="2">
        <v>90</v>
      </c>
      <c r="I386" s="3">
        <v>150</v>
      </c>
      <c r="J386" s="4">
        <v>140</v>
      </c>
      <c r="K386" s="5">
        <v>90</v>
      </c>
      <c r="L386" s="10">
        <f t="shared" si="6"/>
        <v>670</v>
      </c>
      <c r="M386" s="96" t="s">
        <v>15</v>
      </c>
      <c r="N386" s="94"/>
      <c r="O386" s="25" t="s">
        <v>852</v>
      </c>
      <c r="P386" s="57"/>
    </row>
    <row r="387" spans="1:16" ht="35.1" customHeight="1" x14ac:dyDescent="0.25">
      <c r="A387" s="42">
        <v>383</v>
      </c>
      <c r="B387" s="9" t="s">
        <v>0</v>
      </c>
      <c r="C387" s="53" t="s">
        <v>0</v>
      </c>
      <c r="D387" s="53" t="s">
        <v>0</v>
      </c>
      <c r="E387" s="48" t="s">
        <v>454</v>
      </c>
      <c r="F387" s="11">
        <v>100</v>
      </c>
      <c r="G387" s="1">
        <v>150</v>
      </c>
      <c r="H387" s="2">
        <v>140</v>
      </c>
      <c r="I387" s="3">
        <v>100</v>
      </c>
      <c r="J387" s="4">
        <v>90</v>
      </c>
      <c r="K387" s="5">
        <v>90</v>
      </c>
      <c r="L387" s="10">
        <f t="shared" si="6"/>
        <v>670</v>
      </c>
      <c r="M387" s="101" t="s">
        <v>46</v>
      </c>
      <c r="N387" s="94"/>
      <c r="O387" s="25" t="s">
        <v>852</v>
      </c>
      <c r="P387" s="57"/>
    </row>
    <row r="388" spans="1:16" ht="35.1" customHeight="1" x14ac:dyDescent="0.25">
      <c r="A388" s="42">
        <v>384</v>
      </c>
      <c r="B388" s="9" t="s">
        <v>0</v>
      </c>
      <c r="C388" s="53" t="s">
        <v>0</v>
      </c>
      <c r="D388" s="53" t="s">
        <v>0</v>
      </c>
      <c r="E388" s="48" t="s">
        <v>455</v>
      </c>
      <c r="F388" s="11">
        <v>105</v>
      </c>
      <c r="G388" s="1">
        <v>150</v>
      </c>
      <c r="H388" s="2">
        <v>90</v>
      </c>
      <c r="I388" s="3">
        <v>150</v>
      </c>
      <c r="J388" s="4">
        <v>90</v>
      </c>
      <c r="K388" s="5">
        <v>95</v>
      </c>
      <c r="L388" s="10">
        <f t="shared" si="6"/>
        <v>680</v>
      </c>
      <c r="M388" s="117" t="s">
        <v>196</v>
      </c>
      <c r="N388" s="95" t="s">
        <v>12</v>
      </c>
      <c r="O388" s="25" t="s">
        <v>852</v>
      </c>
      <c r="P388" s="57"/>
    </row>
    <row r="389" spans="1:16" ht="35.1" customHeight="1" x14ac:dyDescent="0.25">
      <c r="A389" s="42">
        <v>385</v>
      </c>
      <c r="B389" s="9" t="s">
        <v>0</v>
      </c>
      <c r="C389" s="53" t="s">
        <v>852</v>
      </c>
      <c r="D389" s="53" t="s">
        <v>0</v>
      </c>
      <c r="E389" s="48" t="s">
        <v>456</v>
      </c>
      <c r="F389" s="11">
        <v>100</v>
      </c>
      <c r="G389" s="1">
        <v>100</v>
      </c>
      <c r="H389" s="2">
        <v>100</v>
      </c>
      <c r="I389" s="3">
        <v>100</v>
      </c>
      <c r="J389" s="4">
        <v>100</v>
      </c>
      <c r="K389" s="5">
        <v>100</v>
      </c>
      <c r="L389" s="10">
        <f t="shared" si="6"/>
        <v>600</v>
      </c>
      <c r="M389" s="123" t="s">
        <v>119</v>
      </c>
      <c r="N389" s="110" t="s">
        <v>94</v>
      </c>
      <c r="O389" s="25" t="s">
        <v>852</v>
      </c>
      <c r="P389" s="57"/>
    </row>
    <row r="390" spans="1:16" ht="35.1" customHeight="1" thickBot="1" x14ac:dyDescent="0.3">
      <c r="A390" s="63">
        <v>386</v>
      </c>
      <c r="B390" s="64" t="s">
        <v>0</v>
      </c>
      <c r="C390" s="56" t="s">
        <v>0</v>
      </c>
      <c r="D390" s="56" t="s">
        <v>0</v>
      </c>
      <c r="E390" s="78" t="s">
        <v>457</v>
      </c>
      <c r="F390" s="75">
        <v>50</v>
      </c>
      <c r="G390" s="76">
        <v>150</v>
      </c>
      <c r="H390" s="68">
        <v>50</v>
      </c>
      <c r="I390" s="69">
        <v>150</v>
      </c>
      <c r="J390" s="70">
        <v>50</v>
      </c>
      <c r="K390" s="71">
        <v>150</v>
      </c>
      <c r="L390" s="72">
        <f t="shared" ref="L390:L453" si="7">SUM(F390:K390)</f>
        <v>600</v>
      </c>
      <c r="M390" s="118" t="s">
        <v>94</v>
      </c>
      <c r="N390" s="119"/>
      <c r="O390" s="16" t="s">
        <v>852</v>
      </c>
      <c r="P390" s="57"/>
    </row>
    <row r="391" spans="1:16" ht="35.1" customHeight="1" x14ac:dyDescent="0.25">
      <c r="A391" s="42">
        <v>387</v>
      </c>
      <c r="B391" s="59" t="s">
        <v>0</v>
      </c>
      <c r="C391" s="60" t="s">
        <v>0</v>
      </c>
      <c r="D391" s="60" t="s">
        <v>0</v>
      </c>
      <c r="E391" s="77" t="s">
        <v>458</v>
      </c>
      <c r="F391" s="17">
        <v>55</v>
      </c>
      <c r="G391" s="18">
        <v>68</v>
      </c>
      <c r="H391" s="19">
        <v>64</v>
      </c>
      <c r="I391" s="20">
        <v>45</v>
      </c>
      <c r="J391" s="21">
        <v>55</v>
      </c>
      <c r="K391" s="22">
        <v>31</v>
      </c>
      <c r="L391" s="23">
        <f t="shared" si="7"/>
        <v>318</v>
      </c>
      <c r="M391" s="89" t="s">
        <v>2</v>
      </c>
      <c r="N391" s="120"/>
      <c r="O391" s="62" t="s">
        <v>852</v>
      </c>
      <c r="P391" s="57"/>
    </row>
    <row r="392" spans="1:16" ht="35.1" customHeight="1" x14ac:dyDescent="0.25">
      <c r="A392" s="42">
        <v>388</v>
      </c>
      <c r="B392" s="9" t="s">
        <v>0</v>
      </c>
      <c r="C392" s="53" t="s">
        <v>0</v>
      </c>
      <c r="D392" s="53" t="s">
        <v>0</v>
      </c>
      <c r="E392" s="49" t="s">
        <v>459</v>
      </c>
      <c r="F392" s="11">
        <v>75</v>
      </c>
      <c r="G392" s="1">
        <v>89</v>
      </c>
      <c r="H392" s="2">
        <v>85</v>
      </c>
      <c r="I392" s="3">
        <v>55</v>
      </c>
      <c r="J392" s="4">
        <v>65</v>
      </c>
      <c r="K392" s="5">
        <v>36</v>
      </c>
      <c r="L392" s="10">
        <f t="shared" si="7"/>
        <v>405</v>
      </c>
      <c r="M392" s="91" t="s">
        <v>2</v>
      </c>
      <c r="N392" s="94"/>
      <c r="O392" s="25" t="s">
        <v>30</v>
      </c>
      <c r="P392" s="57"/>
    </row>
    <row r="393" spans="1:16" ht="35.1" customHeight="1" x14ac:dyDescent="0.25">
      <c r="A393" s="42">
        <v>389</v>
      </c>
      <c r="B393" s="9" t="s">
        <v>0</v>
      </c>
      <c r="C393" s="53" t="s">
        <v>0</v>
      </c>
      <c r="D393" s="53" t="s">
        <v>0</v>
      </c>
      <c r="E393" s="49" t="s">
        <v>460</v>
      </c>
      <c r="F393" s="11">
        <v>95</v>
      </c>
      <c r="G393" s="1">
        <v>109</v>
      </c>
      <c r="H393" s="2">
        <v>105</v>
      </c>
      <c r="I393" s="3">
        <v>75</v>
      </c>
      <c r="J393" s="4">
        <v>85</v>
      </c>
      <c r="K393" s="5">
        <v>56</v>
      </c>
      <c r="L393" s="10">
        <f t="shared" si="7"/>
        <v>525</v>
      </c>
      <c r="M393" s="91" t="s">
        <v>2</v>
      </c>
      <c r="N393" s="102" t="s">
        <v>46</v>
      </c>
      <c r="O393" s="25" t="s">
        <v>7</v>
      </c>
      <c r="P393" s="57"/>
    </row>
    <row r="394" spans="1:16" ht="35.1" customHeight="1" x14ac:dyDescent="0.25">
      <c r="A394" s="42">
        <v>390</v>
      </c>
      <c r="B394" s="9" t="s">
        <v>0</v>
      </c>
      <c r="C394" s="53" t="s">
        <v>0</v>
      </c>
      <c r="D394" s="53" t="s">
        <v>0</v>
      </c>
      <c r="E394" s="49" t="s">
        <v>461</v>
      </c>
      <c r="F394" s="11">
        <v>44</v>
      </c>
      <c r="G394" s="1">
        <v>58</v>
      </c>
      <c r="H394" s="2">
        <v>44</v>
      </c>
      <c r="I394" s="3">
        <v>58</v>
      </c>
      <c r="J394" s="4">
        <v>44</v>
      </c>
      <c r="K394" s="5">
        <v>61</v>
      </c>
      <c r="L394" s="10">
        <f t="shared" si="7"/>
        <v>309</v>
      </c>
      <c r="M394" s="93" t="s">
        <v>9</v>
      </c>
      <c r="N394" s="94"/>
      <c r="O394" s="25" t="s">
        <v>852</v>
      </c>
      <c r="P394" s="57"/>
    </row>
    <row r="395" spans="1:16" ht="35.1" customHeight="1" x14ac:dyDescent="0.25">
      <c r="A395" s="42">
        <v>391</v>
      </c>
      <c r="B395" s="9" t="s">
        <v>0</v>
      </c>
      <c r="C395" s="53" t="s">
        <v>0</v>
      </c>
      <c r="D395" s="53" t="s">
        <v>0</v>
      </c>
      <c r="E395" s="49" t="s">
        <v>462</v>
      </c>
      <c r="F395" s="11">
        <v>64</v>
      </c>
      <c r="G395" s="1">
        <v>78</v>
      </c>
      <c r="H395" s="2">
        <v>52</v>
      </c>
      <c r="I395" s="3">
        <v>78</v>
      </c>
      <c r="J395" s="4">
        <v>52</v>
      </c>
      <c r="K395" s="5">
        <v>81</v>
      </c>
      <c r="L395" s="10">
        <f t="shared" si="7"/>
        <v>405</v>
      </c>
      <c r="M395" s="93" t="s">
        <v>9</v>
      </c>
      <c r="N395" s="107" t="s">
        <v>982</v>
      </c>
      <c r="O395" s="25" t="s">
        <v>207</v>
      </c>
      <c r="P395" s="57"/>
    </row>
    <row r="396" spans="1:16" ht="35.1" customHeight="1" x14ac:dyDescent="0.25">
      <c r="A396" s="42">
        <v>392</v>
      </c>
      <c r="B396" s="9" t="s">
        <v>0</v>
      </c>
      <c r="C396" s="53" t="s">
        <v>0</v>
      </c>
      <c r="D396" s="53" t="s">
        <v>0</v>
      </c>
      <c r="E396" s="49" t="s">
        <v>463</v>
      </c>
      <c r="F396" s="11">
        <v>76</v>
      </c>
      <c r="G396" s="1">
        <v>104</v>
      </c>
      <c r="H396" s="2">
        <v>71</v>
      </c>
      <c r="I396" s="3">
        <v>104</v>
      </c>
      <c r="J396" s="4">
        <v>71</v>
      </c>
      <c r="K396" s="5">
        <v>108</v>
      </c>
      <c r="L396" s="10">
        <f t="shared" si="7"/>
        <v>534</v>
      </c>
      <c r="M396" s="93" t="s">
        <v>9</v>
      </c>
      <c r="N396" s="107" t="s">
        <v>982</v>
      </c>
      <c r="O396" s="25" t="s">
        <v>13</v>
      </c>
      <c r="P396" s="57"/>
    </row>
    <row r="397" spans="1:16" ht="35.1" customHeight="1" x14ac:dyDescent="0.25">
      <c r="A397" s="42">
        <v>393</v>
      </c>
      <c r="B397" s="9" t="s">
        <v>0</v>
      </c>
      <c r="C397" s="53" t="s">
        <v>0</v>
      </c>
      <c r="D397" s="53" t="s">
        <v>0</v>
      </c>
      <c r="E397" s="49" t="s">
        <v>464</v>
      </c>
      <c r="F397" s="11">
        <v>53</v>
      </c>
      <c r="G397" s="1">
        <v>51</v>
      </c>
      <c r="H397" s="2">
        <v>53</v>
      </c>
      <c r="I397" s="3">
        <v>61</v>
      </c>
      <c r="J397" s="4">
        <v>56</v>
      </c>
      <c r="K397" s="5">
        <v>40</v>
      </c>
      <c r="L397" s="10">
        <f t="shared" si="7"/>
        <v>314</v>
      </c>
      <c r="M397" s="96" t="s">
        <v>15</v>
      </c>
      <c r="N397" s="94"/>
      <c r="O397" s="25" t="s">
        <v>852</v>
      </c>
      <c r="P397" s="57"/>
    </row>
    <row r="398" spans="1:16" ht="35.1" customHeight="1" x14ac:dyDescent="0.25">
      <c r="A398" s="42">
        <v>394</v>
      </c>
      <c r="B398" s="9" t="s">
        <v>0</v>
      </c>
      <c r="C398" s="53" t="s">
        <v>0</v>
      </c>
      <c r="D398" s="53" t="s">
        <v>0</v>
      </c>
      <c r="E398" s="49" t="s">
        <v>465</v>
      </c>
      <c r="F398" s="11">
        <v>64</v>
      </c>
      <c r="G398" s="1">
        <v>66</v>
      </c>
      <c r="H398" s="2">
        <v>68</v>
      </c>
      <c r="I398" s="3">
        <v>81</v>
      </c>
      <c r="J398" s="4">
        <v>76</v>
      </c>
      <c r="K398" s="5">
        <v>50</v>
      </c>
      <c r="L398" s="10">
        <f t="shared" si="7"/>
        <v>405</v>
      </c>
      <c r="M398" s="96" t="s">
        <v>15</v>
      </c>
      <c r="N398" s="94"/>
      <c r="O398" s="25" t="s">
        <v>5</v>
      </c>
      <c r="P398" s="57"/>
    </row>
    <row r="399" spans="1:16" ht="35.1" customHeight="1" x14ac:dyDescent="0.25">
      <c r="A399" s="42">
        <v>395</v>
      </c>
      <c r="B399" s="9" t="s">
        <v>0</v>
      </c>
      <c r="C399" s="53" t="s">
        <v>0</v>
      </c>
      <c r="D399" s="53" t="s">
        <v>0</v>
      </c>
      <c r="E399" s="49" t="s">
        <v>466</v>
      </c>
      <c r="F399" s="11">
        <v>84</v>
      </c>
      <c r="G399" s="1">
        <v>86</v>
      </c>
      <c r="H399" s="2">
        <v>88</v>
      </c>
      <c r="I399" s="3">
        <v>111</v>
      </c>
      <c r="J399" s="4">
        <v>101</v>
      </c>
      <c r="K399" s="5">
        <v>60</v>
      </c>
      <c r="L399" s="10">
        <f t="shared" si="7"/>
        <v>530</v>
      </c>
      <c r="M399" s="96" t="s">
        <v>15</v>
      </c>
      <c r="N399" s="111" t="s">
        <v>119</v>
      </c>
      <c r="O399" s="25" t="s">
        <v>13</v>
      </c>
      <c r="P399" s="57"/>
    </row>
    <row r="400" spans="1:16" ht="35.1" customHeight="1" x14ac:dyDescent="0.25">
      <c r="A400" s="42">
        <v>396</v>
      </c>
      <c r="B400" s="9" t="s">
        <v>0</v>
      </c>
      <c r="C400" s="53" t="s">
        <v>0</v>
      </c>
      <c r="D400" s="53" t="s">
        <v>0</v>
      </c>
      <c r="E400" s="49" t="s">
        <v>467</v>
      </c>
      <c r="F400" s="11">
        <v>40</v>
      </c>
      <c r="G400" s="1">
        <v>55</v>
      </c>
      <c r="H400" s="2">
        <v>30</v>
      </c>
      <c r="I400" s="3">
        <v>30</v>
      </c>
      <c r="J400" s="4">
        <v>30</v>
      </c>
      <c r="K400" s="5">
        <v>60</v>
      </c>
      <c r="L400" s="10">
        <f t="shared" si="7"/>
        <v>245</v>
      </c>
      <c r="M400" s="98" t="s">
        <v>28</v>
      </c>
      <c r="N400" s="95" t="s">
        <v>12</v>
      </c>
      <c r="O400" s="25" t="s">
        <v>852</v>
      </c>
      <c r="P400" s="57"/>
    </row>
    <row r="401" spans="1:16" ht="35.1" customHeight="1" x14ac:dyDescent="0.25">
      <c r="A401" s="42">
        <v>397</v>
      </c>
      <c r="B401" s="9" t="s">
        <v>0</v>
      </c>
      <c r="C401" s="53" t="s">
        <v>0</v>
      </c>
      <c r="D401" s="53" t="s">
        <v>0</v>
      </c>
      <c r="E401" s="49" t="s">
        <v>468</v>
      </c>
      <c r="F401" s="11">
        <v>55</v>
      </c>
      <c r="G401" s="1">
        <v>75</v>
      </c>
      <c r="H401" s="2">
        <v>50</v>
      </c>
      <c r="I401" s="3">
        <v>40</v>
      </c>
      <c r="J401" s="4">
        <v>40</v>
      </c>
      <c r="K401" s="5">
        <v>80</v>
      </c>
      <c r="L401" s="10">
        <f t="shared" si="7"/>
        <v>340</v>
      </c>
      <c r="M401" s="98" t="s">
        <v>28</v>
      </c>
      <c r="N401" s="95" t="s">
        <v>12</v>
      </c>
      <c r="O401" s="25" t="s">
        <v>207</v>
      </c>
      <c r="P401" s="57"/>
    </row>
    <row r="402" spans="1:16" ht="35.1" customHeight="1" x14ac:dyDescent="0.25">
      <c r="A402" s="42">
        <v>398</v>
      </c>
      <c r="B402" s="9" t="s">
        <v>0</v>
      </c>
      <c r="C402" s="53" t="s">
        <v>0</v>
      </c>
      <c r="D402" s="53" t="s">
        <v>0</v>
      </c>
      <c r="E402" s="49" t="s">
        <v>469</v>
      </c>
      <c r="F402" s="11">
        <v>85</v>
      </c>
      <c r="G402" s="1">
        <v>120</v>
      </c>
      <c r="H402" s="2">
        <v>70</v>
      </c>
      <c r="I402" s="3">
        <v>50</v>
      </c>
      <c r="J402" s="4">
        <v>50</v>
      </c>
      <c r="K402" s="5">
        <v>100</v>
      </c>
      <c r="L402" s="10">
        <f t="shared" si="7"/>
        <v>475</v>
      </c>
      <c r="M402" s="98" t="s">
        <v>28</v>
      </c>
      <c r="N402" s="95" t="s">
        <v>12</v>
      </c>
      <c r="O402" s="25" t="s">
        <v>127</v>
      </c>
      <c r="P402" s="57"/>
    </row>
    <row r="403" spans="1:16" ht="35.1" customHeight="1" x14ac:dyDescent="0.25">
      <c r="A403" s="42">
        <v>399</v>
      </c>
      <c r="B403" s="9" t="s">
        <v>0</v>
      </c>
      <c r="C403" s="53" t="s">
        <v>0</v>
      </c>
      <c r="D403" s="53" t="s">
        <v>0</v>
      </c>
      <c r="E403" s="49" t="s">
        <v>470</v>
      </c>
      <c r="F403" s="11">
        <v>59</v>
      </c>
      <c r="G403" s="1">
        <v>45</v>
      </c>
      <c r="H403" s="2">
        <v>40</v>
      </c>
      <c r="I403" s="3">
        <v>35</v>
      </c>
      <c r="J403" s="4">
        <v>40</v>
      </c>
      <c r="K403" s="5">
        <v>31</v>
      </c>
      <c r="L403" s="10">
        <f t="shared" si="7"/>
        <v>250</v>
      </c>
      <c r="M403" s="98" t="s">
        <v>28</v>
      </c>
      <c r="N403" s="94"/>
      <c r="O403" s="25" t="s">
        <v>852</v>
      </c>
      <c r="P403" s="57"/>
    </row>
    <row r="404" spans="1:16" ht="35.1" customHeight="1" x14ac:dyDescent="0.25">
      <c r="A404" s="42">
        <v>400</v>
      </c>
      <c r="B404" s="9" t="s">
        <v>0</v>
      </c>
      <c r="C404" s="53" t="s">
        <v>0</v>
      </c>
      <c r="D404" s="53" t="s">
        <v>0</v>
      </c>
      <c r="E404" s="49" t="s">
        <v>471</v>
      </c>
      <c r="F404" s="11">
        <v>79</v>
      </c>
      <c r="G404" s="1">
        <v>85</v>
      </c>
      <c r="H404" s="2">
        <v>60</v>
      </c>
      <c r="I404" s="3">
        <v>60</v>
      </c>
      <c r="J404" s="4">
        <v>71</v>
      </c>
      <c r="K404" s="5">
        <v>55</v>
      </c>
      <c r="L404" s="10">
        <f t="shared" si="7"/>
        <v>410</v>
      </c>
      <c r="M404" s="98" t="s">
        <v>28</v>
      </c>
      <c r="N404" s="116" t="s">
        <v>15</v>
      </c>
      <c r="O404" s="25" t="s">
        <v>214</v>
      </c>
      <c r="P404" s="57"/>
    </row>
    <row r="405" spans="1:16" ht="35.1" customHeight="1" x14ac:dyDescent="0.25">
      <c r="A405" s="42">
        <v>401</v>
      </c>
      <c r="B405" s="9" t="s">
        <v>0</v>
      </c>
      <c r="C405" s="53" t="s">
        <v>0</v>
      </c>
      <c r="D405" s="53" t="s">
        <v>0</v>
      </c>
      <c r="E405" s="49" t="s">
        <v>472</v>
      </c>
      <c r="F405" s="11">
        <v>37</v>
      </c>
      <c r="G405" s="1">
        <v>25</v>
      </c>
      <c r="H405" s="2">
        <v>41</v>
      </c>
      <c r="I405" s="3">
        <v>25</v>
      </c>
      <c r="J405" s="4">
        <v>41</v>
      </c>
      <c r="K405" s="5">
        <v>25</v>
      </c>
      <c r="L405" s="10">
        <f t="shared" si="7"/>
        <v>194</v>
      </c>
      <c r="M405" s="97" t="s">
        <v>19</v>
      </c>
      <c r="N405" s="94"/>
      <c r="O405" s="25" t="s">
        <v>852</v>
      </c>
      <c r="P405" s="57"/>
    </row>
    <row r="406" spans="1:16" ht="35.1" customHeight="1" x14ac:dyDescent="0.25">
      <c r="A406" s="42">
        <v>402</v>
      </c>
      <c r="B406" s="9" t="s">
        <v>0</v>
      </c>
      <c r="C406" s="53" t="s">
        <v>0</v>
      </c>
      <c r="D406" s="53" t="s">
        <v>0</v>
      </c>
      <c r="E406" s="49" t="s">
        <v>473</v>
      </c>
      <c r="F406" s="11">
        <v>77</v>
      </c>
      <c r="G406" s="1">
        <v>85</v>
      </c>
      <c r="H406" s="2">
        <v>51</v>
      </c>
      <c r="I406" s="3">
        <v>55</v>
      </c>
      <c r="J406" s="4">
        <v>51</v>
      </c>
      <c r="K406" s="5">
        <v>65</v>
      </c>
      <c r="L406" s="10">
        <f t="shared" si="7"/>
        <v>384</v>
      </c>
      <c r="M406" s="97" t="s">
        <v>19</v>
      </c>
      <c r="N406" s="94"/>
      <c r="O406" s="25" t="s">
        <v>23</v>
      </c>
      <c r="P406" s="57"/>
    </row>
    <row r="407" spans="1:16" ht="35.1" customHeight="1" x14ac:dyDescent="0.25">
      <c r="A407" s="42">
        <v>403</v>
      </c>
      <c r="B407" s="9" t="s">
        <v>0</v>
      </c>
      <c r="C407" s="53" t="s">
        <v>0</v>
      </c>
      <c r="D407" s="53" t="s">
        <v>0</v>
      </c>
      <c r="E407" s="49" t="s">
        <v>474</v>
      </c>
      <c r="F407" s="11">
        <v>45</v>
      </c>
      <c r="G407" s="1">
        <v>65</v>
      </c>
      <c r="H407" s="2">
        <v>34</v>
      </c>
      <c r="I407" s="3">
        <v>40</v>
      </c>
      <c r="J407" s="4">
        <v>34</v>
      </c>
      <c r="K407" s="5">
        <v>45</v>
      </c>
      <c r="L407" s="10">
        <f t="shared" si="7"/>
        <v>263</v>
      </c>
      <c r="M407" s="100" t="s">
        <v>41</v>
      </c>
      <c r="N407" s="94"/>
      <c r="O407" s="25" t="s">
        <v>852</v>
      </c>
      <c r="P407" s="57"/>
    </row>
    <row r="408" spans="1:16" ht="35.1" customHeight="1" x14ac:dyDescent="0.25">
      <c r="A408" s="42">
        <v>404</v>
      </c>
      <c r="B408" s="9" t="s">
        <v>0</v>
      </c>
      <c r="C408" s="53" t="s">
        <v>0</v>
      </c>
      <c r="D408" s="53" t="s">
        <v>0</v>
      </c>
      <c r="E408" s="49" t="s">
        <v>475</v>
      </c>
      <c r="F408" s="11">
        <v>60</v>
      </c>
      <c r="G408" s="1">
        <v>85</v>
      </c>
      <c r="H408" s="2">
        <v>49</v>
      </c>
      <c r="I408" s="3">
        <v>60</v>
      </c>
      <c r="J408" s="4">
        <v>49</v>
      </c>
      <c r="K408" s="5">
        <v>60</v>
      </c>
      <c r="L408" s="10">
        <f t="shared" si="7"/>
        <v>363</v>
      </c>
      <c r="M408" s="100" t="s">
        <v>41</v>
      </c>
      <c r="N408" s="94"/>
      <c r="O408" s="25" t="s">
        <v>214</v>
      </c>
      <c r="P408" s="57"/>
    </row>
    <row r="409" spans="1:16" ht="35.1" customHeight="1" x14ac:dyDescent="0.25">
      <c r="A409" s="42">
        <v>405</v>
      </c>
      <c r="B409" s="9" t="s">
        <v>0</v>
      </c>
      <c r="C409" s="53" t="s">
        <v>0</v>
      </c>
      <c r="D409" s="53" t="s">
        <v>0</v>
      </c>
      <c r="E409" s="49" t="s">
        <v>476</v>
      </c>
      <c r="F409" s="11">
        <v>80</v>
      </c>
      <c r="G409" s="1">
        <v>120</v>
      </c>
      <c r="H409" s="2">
        <v>79</v>
      </c>
      <c r="I409" s="3">
        <v>95</v>
      </c>
      <c r="J409" s="4">
        <v>79</v>
      </c>
      <c r="K409" s="5">
        <v>70</v>
      </c>
      <c r="L409" s="10">
        <f t="shared" si="7"/>
        <v>523</v>
      </c>
      <c r="M409" s="100" t="s">
        <v>41</v>
      </c>
      <c r="N409" s="94"/>
      <c r="O409" s="25" t="s">
        <v>107</v>
      </c>
      <c r="P409" s="57"/>
    </row>
    <row r="410" spans="1:16" ht="35.1" customHeight="1" x14ac:dyDescent="0.25">
      <c r="A410" s="42">
        <v>406</v>
      </c>
      <c r="B410" s="9" t="s">
        <v>0</v>
      </c>
      <c r="C410" s="53" t="s">
        <v>0</v>
      </c>
      <c r="D410" s="53" t="s">
        <v>0</v>
      </c>
      <c r="E410" s="49" t="s">
        <v>477</v>
      </c>
      <c r="F410" s="11">
        <v>40</v>
      </c>
      <c r="G410" s="1">
        <v>30</v>
      </c>
      <c r="H410" s="2">
        <v>35</v>
      </c>
      <c r="I410" s="3">
        <v>50</v>
      </c>
      <c r="J410" s="4">
        <v>70</v>
      </c>
      <c r="K410" s="5">
        <v>55</v>
      </c>
      <c r="L410" s="10">
        <f t="shared" si="7"/>
        <v>280</v>
      </c>
      <c r="M410" s="91" t="s">
        <v>2</v>
      </c>
      <c r="N410" s="92" t="s">
        <v>3</v>
      </c>
      <c r="O410" s="25" t="s">
        <v>852</v>
      </c>
      <c r="P410" s="57"/>
    </row>
    <row r="411" spans="1:16" ht="35.1" customHeight="1" x14ac:dyDescent="0.25">
      <c r="A411" s="42">
        <v>407</v>
      </c>
      <c r="B411" s="9" t="s">
        <v>0</v>
      </c>
      <c r="C411" s="53" t="s">
        <v>0</v>
      </c>
      <c r="D411" s="53" t="s">
        <v>0</v>
      </c>
      <c r="E411" s="49" t="s">
        <v>478</v>
      </c>
      <c r="F411" s="11">
        <v>60</v>
      </c>
      <c r="G411" s="1">
        <v>70</v>
      </c>
      <c r="H411" s="2">
        <v>55</v>
      </c>
      <c r="I411" s="3">
        <v>125</v>
      </c>
      <c r="J411" s="4">
        <v>105</v>
      </c>
      <c r="K411" s="5">
        <v>90</v>
      </c>
      <c r="L411" s="10">
        <f t="shared" si="7"/>
        <v>505</v>
      </c>
      <c r="M411" s="91" t="s">
        <v>2</v>
      </c>
      <c r="N411" s="92" t="s">
        <v>3</v>
      </c>
      <c r="O411" s="25" t="s">
        <v>479</v>
      </c>
      <c r="P411" s="57"/>
    </row>
    <row r="412" spans="1:16" ht="35.1" customHeight="1" x14ac:dyDescent="0.25">
      <c r="A412" s="42">
        <v>408</v>
      </c>
      <c r="B412" s="9" t="s">
        <v>0</v>
      </c>
      <c r="C412" s="53" t="s">
        <v>0</v>
      </c>
      <c r="D412" s="53" t="s">
        <v>0</v>
      </c>
      <c r="E412" s="49" t="s">
        <v>480</v>
      </c>
      <c r="F412" s="11">
        <v>67</v>
      </c>
      <c r="G412" s="1">
        <v>125</v>
      </c>
      <c r="H412" s="2">
        <v>40</v>
      </c>
      <c r="I412" s="3">
        <v>30</v>
      </c>
      <c r="J412" s="4">
        <v>30</v>
      </c>
      <c r="K412" s="5">
        <v>58</v>
      </c>
      <c r="L412" s="10">
        <f t="shared" si="7"/>
        <v>350</v>
      </c>
      <c r="M412" s="109" t="s">
        <v>109</v>
      </c>
      <c r="N412" s="94"/>
      <c r="O412" s="25" t="s">
        <v>852</v>
      </c>
      <c r="P412" s="57"/>
    </row>
    <row r="413" spans="1:16" ht="35.1" customHeight="1" x14ac:dyDescent="0.25">
      <c r="A413" s="42">
        <v>409</v>
      </c>
      <c r="B413" s="9" t="s">
        <v>0</v>
      </c>
      <c r="C413" s="53" t="s">
        <v>0</v>
      </c>
      <c r="D413" s="53" t="s">
        <v>0</v>
      </c>
      <c r="E413" s="49" t="s">
        <v>481</v>
      </c>
      <c r="F413" s="11">
        <v>97</v>
      </c>
      <c r="G413" s="1">
        <v>165</v>
      </c>
      <c r="H413" s="2">
        <v>60</v>
      </c>
      <c r="I413" s="3">
        <v>65</v>
      </c>
      <c r="J413" s="4">
        <v>50</v>
      </c>
      <c r="K413" s="5">
        <v>58</v>
      </c>
      <c r="L413" s="10">
        <f t="shared" si="7"/>
        <v>495</v>
      </c>
      <c r="M413" s="109" t="s">
        <v>109</v>
      </c>
      <c r="N413" s="94"/>
      <c r="O413" s="25" t="s">
        <v>107</v>
      </c>
      <c r="P413" s="57"/>
    </row>
    <row r="414" spans="1:16" ht="35.1" customHeight="1" x14ac:dyDescent="0.25">
      <c r="A414" s="42">
        <v>410</v>
      </c>
      <c r="B414" s="9" t="s">
        <v>0</v>
      </c>
      <c r="C414" s="53" t="s">
        <v>0</v>
      </c>
      <c r="D414" s="53" t="s">
        <v>0</v>
      </c>
      <c r="E414" s="49" t="s">
        <v>482</v>
      </c>
      <c r="F414" s="11">
        <v>30</v>
      </c>
      <c r="G414" s="1">
        <v>42</v>
      </c>
      <c r="H414" s="2">
        <v>118</v>
      </c>
      <c r="I414" s="3">
        <v>42</v>
      </c>
      <c r="J414" s="4">
        <v>88</v>
      </c>
      <c r="K414" s="5">
        <v>30</v>
      </c>
      <c r="L414" s="10">
        <f t="shared" si="7"/>
        <v>350</v>
      </c>
      <c r="M414" s="109" t="s">
        <v>109</v>
      </c>
      <c r="N414" s="111" t="s">
        <v>119</v>
      </c>
      <c r="O414" s="25" t="s">
        <v>852</v>
      </c>
      <c r="P414" s="57"/>
    </row>
    <row r="415" spans="1:16" ht="35.1" customHeight="1" x14ac:dyDescent="0.25">
      <c r="A415" s="42">
        <v>411</v>
      </c>
      <c r="B415" s="9" t="s">
        <v>0</v>
      </c>
      <c r="C415" s="53" t="s">
        <v>0</v>
      </c>
      <c r="D415" s="53" t="s">
        <v>0</v>
      </c>
      <c r="E415" s="49" t="s">
        <v>483</v>
      </c>
      <c r="F415" s="11">
        <v>60</v>
      </c>
      <c r="G415" s="1">
        <v>52</v>
      </c>
      <c r="H415" s="2">
        <v>168</v>
      </c>
      <c r="I415" s="3">
        <v>47</v>
      </c>
      <c r="J415" s="4">
        <v>138</v>
      </c>
      <c r="K415" s="5">
        <v>30</v>
      </c>
      <c r="L415" s="10">
        <f t="shared" si="7"/>
        <v>495</v>
      </c>
      <c r="M415" s="109" t="s">
        <v>109</v>
      </c>
      <c r="N415" s="111" t="s">
        <v>119</v>
      </c>
      <c r="O415" s="25" t="s">
        <v>107</v>
      </c>
      <c r="P415" s="57"/>
    </row>
    <row r="416" spans="1:16" ht="35.1" customHeight="1" x14ac:dyDescent="0.25">
      <c r="A416" s="42">
        <v>412</v>
      </c>
      <c r="B416" s="9" t="s">
        <v>0</v>
      </c>
      <c r="C416" s="53" t="s">
        <v>0</v>
      </c>
      <c r="D416" s="53" t="s">
        <v>0</v>
      </c>
      <c r="E416" s="49" t="s">
        <v>484</v>
      </c>
      <c r="F416" s="11">
        <v>40</v>
      </c>
      <c r="G416" s="1">
        <v>29</v>
      </c>
      <c r="H416" s="2">
        <v>45</v>
      </c>
      <c r="I416" s="3">
        <v>29</v>
      </c>
      <c r="J416" s="4">
        <v>45</v>
      </c>
      <c r="K416" s="5">
        <v>36</v>
      </c>
      <c r="L416" s="10">
        <f t="shared" si="7"/>
        <v>224</v>
      </c>
      <c r="M416" s="97" t="s">
        <v>19</v>
      </c>
      <c r="N416" s="94"/>
      <c r="O416" s="25" t="s">
        <v>852</v>
      </c>
      <c r="P416" s="57"/>
    </row>
    <row r="417" spans="1:16" ht="35.1" customHeight="1" x14ac:dyDescent="0.25">
      <c r="A417" s="42">
        <v>413</v>
      </c>
      <c r="B417" s="9" t="s">
        <v>0</v>
      </c>
      <c r="C417" s="53" t="s">
        <v>0</v>
      </c>
      <c r="D417" s="53" t="s">
        <v>0</v>
      </c>
      <c r="E417" s="49" t="s">
        <v>485</v>
      </c>
      <c r="F417" s="11">
        <v>60</v>
      </c>
      <c r="G417" s="1">
        <v>59</v>
      </c>
      <c r="H417" s="2">
        <v>85</v>
      </c>
      <c r="I417" s="3">
        <v>79</v>
      </c>
      <c r="J417" s="4">
        <v>105</v>
      </c>
      <c r="K417" s="5">
        <v>36</v>
      </c>
      <c r="L417" s="10">
        <f t="shared" si="7"/>
        <v>424</v>
      </c>
      <c r="M417" s="97" t="s">
        <v>19</v>
      </c>
      <c r="N417" s="105" t="s">
        <v>2</v>
      </c>
      <c r="O417" s="25" t="s">
        <v>486</v>
      </c>
      <c r="P417" s="57"/>
    </row>
    <row r="418" spans="1:16" ht="35.1" customHeight="1" x14ac:dyDescent="0.25">
      <c r="A418" s="42">
        <v>414</v>
      </c>
      <c r="B418" s="9" t="s">
        <v>0</v>
      </c>
      <c r="C418" s="53" t="s">
        <v>0</v>
      </c>
      <c r="D418" s="53" t="s">
        <v>0</v>
      </c>
      <c r="E418" s="49" t="s">
        <v>487</v>
      </c>
      <c r="F418" s="11">
        <v>70</v>
      </c>
      <c r="G418" s="1">
        <v>94</v>
      </c>
      <c r="H418" s="2">
        <v>50</v>
      </c>
      <c r="I418" s="3">
        <v>94</v>
      </c>
      <c r="J418" s="4">
        <v>50</v>
      </c>
      <c r="K418" s="5">
        <v>66</v>
      </c>
      <c r="L418" s="10">
        <f t="shared" si="7"/>
        <v>424</v>
      </c>
      <c r="M418" s="97" t="s">
        <v>19</v>
      </c>
      <c r="N418" s="95" t="s">
        <v>12</v>
      </c>
      <c r="O418" s="25" t="s">
        <v>488</v>
      </c>
      <c r="P418" s="57"/>
    </row>
    <row r="419" spans="1:16" ht="35.1" customHeight="1" x14ac:dyDescent="0.25">
      <c r="A419" s="42">
        <v>415</v>
      </c>
      <c r="B419" s="9" t="s">
        <v>0</v>
      </c>
      <c r="C419" s="53" t="s">
        <v>0</v>
      </c>
      <c r="D419" s="53" t="s">
        <v>0</v>
      </c>
      <c r="E419" s="49" t="s">
        <v>489</v>
      </c>
      <c r="F419" s="11">
        <v>30</v>
      </c>
      <c r="G419" s="1">
        <v>30</v>
      </c>
      <c r="H419" s="2">
        <v>42</v>
      </c>
      <c r="I419" s="3">
        <v>30</v>
      </c>
      <c r="J419" s="4">
        <v>42</v>
      </c>
      <c r="K419" s="5">
        <v>70</v>
      </c>
      <c r="L419" s="10">
        <f t="shared" si="7"/>
        <v>244</v>
      </c>
      <c r="M419" s="97" t="s">
        <v>19</v>
      </c>
      <c r="N419" s="95" t="s">
        <v>12</v>
      </c>
      <c r="O419" s="25" t="s">
        <v>852</v>
      </c>
      <c r="P419" s="57"/>
    </row>
    <row r="420" spans="1:16" ht="35.1" customHeight="1" x14ac:dyDescent="0.25">
      <c r="A420" s="42">
        <v>416</v>
      </c>
      <c r="B420" s="9" t="s">
        <v>0</v>
      </c>
      <c r="C420" s="53" t="s">
        <v>0</v>
      </c>
      <c r="D420" s="53" t="s">
        <v>0</v>
      </c>
      <c r="E420" s="49" t="s">
        <v>490</v>
      </c>
      <c r="F420" s="11">
        <v>70</v>
      </c>
      <c r="G420" s="1">
        <v>80</v>
      </c>
      <c r="H420" s="2">
        <v>102</v>
      </c>
      <c r="I420" s="3">
        <v>80</v>
      </c>
      <c r="J420" s="4">
        <v>102</v>
      </c>
      <c r="K420" s="5">
        <v>40</v>
      </c>
      <c r="L420" s="10">
        <f t="shared" si="7"/>
        <v>474</v>
      </c>
      <c r="M420" s="97" t="s">
        <v>19</v>
      </c>
      <c r="N420" s="95" t="s">
        <v>12</v>
      </c>
      <c r="O420" s="25" t="s">
        <v>491</v>
      </c>
      <c r="P420" s="57"/>
    </row>
    <row r="421" spans="1:16" ht="35.1" customHeight="1" x14ac:dyDescent="0.25">
      <c r="A421" s="42">
        <v>417</v>
      </c>
      <c r="B421" s="9" t="s">
        <v>0</v>
      </c>
      <c r="C421" s="53" t="s">
        <v>0</v>
      </c>
      <c r="D421" s="53" t="s">
        <v>0</v>
      </c>
      <c r="E421" s="49" t="s">
        <v>492</v>
      </c>
      <c r="F421" s="11">
        <v>60</v>
      </c>
      <c r="G421" s="1">
        <v>45</v>
      </c>
      <c r="H421" s="2">
        <v>70</v>
      </c>
      <c r="I421" s="3">
        <v>45</v>
      </c>
      <c r="J421" s="4">
        <v>90</v>
      </c>
      <c r="K421" s="5">
        <v>95</v>
      </c>
      <c r="L421" s="10">
        <f t="shared" si="7"/>
        <v>405</v>
      </c>
      <c r="M421" s="100" t="s">
        <v>41</v>
      </c>
      <c r="N421" s="94"/>
      <c r="O421" s="25" t="s">
        <v>852</v>
      </c>
      <c r="P421" s="57"/>
    </row>
    <row r="422" spans="1:16" ht="35.1" customHeight="1" x14ac:dyDescent="0.25">
      <c r="A422" s="42">
        <v>418</v>
      </c>
      <c r="B422" s="9" t="s">
        <v>0</v>
      </c>
      <c r="C422" s="53" t="s">
        <v>0</v>
      </c>
      <c r="D422" s="53" t="s">
        <v>0</v>
      </c>
      <c r="E422" s="49" t="s">
        <v>493</v>
      </c>
      <c r="F422" s="11">
        <v>55</v>
      </c>
      <c r="G422" s="1">
        <v>65</v>
      </c>
      <c r="H422" s="2">
        <v>35</v>
      </c>
      <c r="I422" s="3">
        <v>60</v>
      </c>
      <c r="J422" s="4">
        <v>30</v>
      </c>
      <c r="K422" s="5">
        <v>85</v>
      </c>
      <c r="L422" s="10">
        <f t="shared" si="7"/>
        <v>330</v>
      </c>
      <c r="M422" s="96" t="s">
        <v>15</v>
      </c>
      <c r="N422" s="94"/>
      <c r="O422" s="25" t="s">
        <v>852</v>
      </c>
      <c r="P422" s="57"/>
    </row>
    <row r="423" spans="1:16" ht="35.1" customHeight="1" x14ac:dyDescent="0.25">
      <c r="A423" s="42">
        <v>419</v>
      </c>
      <c r="B423" s="9" t="s">
        <v>0</v>
      </c>
      <c r="C423" s="53" t="s">
        <v>0</v>
      </c>
      <c r="D423" s="53" t="s">
        <v>0</v>
      </c>
      <c r="E423" s="49" t="s">
        <v>494</v>
      </c>
      <c r="F423" s="11">
        <v>85</v>
      </c>
      <c r="G423" s="1">
        <v>105</v>
      </c>
      <c r="H423" s="2">
        <v>55</v>
      </c>
      <c r="I423" s="3">
        <v>85</v>
      </c>
      <c r="J423" s="4">
        <v>50</v>
      </c>
      <c r="K423" s="5">
        <v>115</v>
      </c>
      <c r="L423" s="10">
        <f t="shared" si="7"/>
        <v>495</v>
      </c>
      <c r="M423" s="96" t="s">
        <v>15</v>
      </c>
      <c r="N423" s="94"/>
      <c r="O423" s="25" t="s">
        <v>77</v>
      </c>
      <c r="P423" s="57"/>
    </row>
    <row r="424" spans="1:16" ht="35.1" customHeight="1" x14ac:dyDescent="0.25">
      <c r="A424" s="42">
        <v>420</v>
      </c>
      <c r="B424" s="9" t="s">
        <v>0</v>
      </c>
      <c r="C424" s="53" t="s">
        <v>0</v>
      </c>
      <c r="D424" s="53" t="s">
        <v>0</v>
      </c>
      <c r="E424" s="49" t="s">
        <v>495</v>
      </c>
      <c r="F424" s="11">
        <v>45</v>
      </c>
      <c r="G424" s="1">
        <v>35</v>
      </c>
      <c r="H424" s="2">
        <v>45</v>
      </c>
      <c r="I424" s="3">
        <v>62</v>
      </c>
      <c r="J424" s="4">
        <v>53</v>
      </c>
      <c r="K424" s="5">
        <v>35</v>
      </c>
      <c r="L424" s="10">
        <f t="shared" si="7"/>
        <v>275</v>
      </c>
      <c r="M424" s="91" t="s">
        <v>2</v>
      </c>
      <c r="N424" s="94"/>
      <c r="O424" s="25" t="s">
        <v>852</v>
      </c>
      <c r="P424" s="57"/>
    </row>
    <row r="425" spans="1:16" ht="35.1" customHeight="1" x14ac:dyDescent="0.25">
      <c r="A425" s="42">
        <v>421</v>
      </c>
      <c r="B425" s="9" t="s">
        <v>0</v>
      </c>
      <c r="C425" s="53" t="s">
        <v>0</v>
      </c>
      <c r="D425" s="53" t="s">
        <v>0</v>
      </c>
      <c r="E425" s="49" t="s">
        <v>496</v>
      </c>
      <c r="F425" s="11">
        <v>70</v>
      </c>
      <c r="G425" s="1">
        <v>60</v>
      </c>
      <c r="H425" s="2">
        <v>70</v>
      </c>
      <c r="I425" s="3">
        <v>87</v>
      </c>
      <c r="J425" s="4">
        <v>78</v>
      </c>
      <c r="K425" s="5">
        <v>85</v>
      </c>
      <c r="L425" s="10">
        <f t="shared" si="7"/>
        <v>450</v>
      </c>
      <c r="M425" s="91" t="s">
        <v>2</v>
      </c>
      <c r="N425" s="94"/>
      <c r="O425" s="25" t="s">
        <v>90</v>
      </c>
      <c r="P425" s="57"/>
    </row>
    <row r="426" spans="1:16" ht="35.1" customHeight="1" x14ac:dyDescent="0.25">
      <c r="A426" s="42">
        <v>422</v>
      </c>
      <c r="B426" s="9" t="s">
        <v>0</v>
      </c>
      <c r="C426" s="53" t="s">
        <v>0</v>
      </c>
      <c r="D426" s="53" t="s">
        <v>0</v>
      </c>
      <c r="E426" s="49" t="s">
        <v>497</v>
      </c>
      <c r="F426" s="11">
        <v>76</v>
      </c>
      <c r="G426" s="1">
        <v>48</v>
      </c>
      <c r="H426" s="2">
        <v>48</v>
      </c>
      <c r="I426" s="3">
        <v>57</v>
      </c>
      <c r="J426" s="4">
        <v>62</v>
      </c>
      <c r="K426" s="5">
        <v>34</v>
      </c>
      <c r="L426" s="10">
        <f t="shared" si="7"/>
        <v>325</v>
      </c>
      <c r="M426" s="96" t="s">
        <v>15</v>
      </c>
      <c r="N426" s="94"/>
      <c r="O426" s="25" t="s">
        <v>852</v>
      </c>
      <c r="P426" s="57"/>
    </row>
    <row r="427" spans="1:16" ht="35.1" customHeight="1" x14ac:dyDescent="0.25">
      <c r="A427" s="42">
        <v>423</v>
      </c>
      <c r="B427" s="9" t="s">
        <v>0</v>
      </c>
      <c r="C427" s="53" t="s">
        <v>0</v>
      </c>
      <c r="D427" s="53" t="s">
        <v>0</v>
      </c>
      <c r="E427" s="49" t="s">
        <v>498</v>
      </c>
      <c r="F427" s="11">
        <v>111</v>
      </c>
      <c r="G427" s="1">
        <v>83</v>
      </c>
      <c r="H427" s="2">
        <v>68</v>
      </c>
      <c r="I427" s="3">
        <v>92</v>
      </c>
      <c r="J427" s="4">
        <v>82</v>
      </c>
      <c r="K427" s="5">
        <v>39</v>
      </c>
      <c r="L427" s="10">
        <f t="shared" si="7"/>
        <v>475</v>
      </c>
      <c r="M427" s="96" t="s">
        <v>15</v>
      </c>
      <c r="N427" s="102" t="s">
        <v>46</v>
      </c>
      <c r="O427" s="25" t="s">
        <v>107</v>
      </c>
      <c r="P427" s="57"/>
    </row>
    <row r="428" spans="1:16" ht="35.1" customHeight="1" x14ac:dyDescent="0.25">
      <c r="A428" s="42">
        <v>424</v>
      </c>
      <c r="B428" s="9" t="s">
        <v>0</v>
      </c>
      <c r="C428" s="53" t="s">
        <v>0</v>
      </c>
      <c r="D428" s="53" t="s">
        <v>0</v>
      </c>
      <c r="E428" s="49" t="s">
        <v>499</v>
      </c>
      <c r="F428" s="11">
        <v>75</v>
      </c>
      <c r="G428" s="1">
        <v>100</v>
      </c>
      <c r="H428" s="2">
        <v>66</v>
      </c>
      <c r="I428" s="3">
        <v>60</v>
      </c>
      <c r="J428" s="4">
        <v>66</v>
      </c>
      <c r="K428" s="5">
        <v>115</v>
      </c>
      <c r="L428" s="10">
        <f t="shared" si="7"/>
        <v>482</v>
      </c>
      <c r="M428" s="98" t="s">
        <v>28</v>
      </c>
      <c r="N428" s="94"/>
      <c r="O428" s="25" t="s">
        <v>500</v>
      </c>
      <c r="P428" s="57"/>
    </row>
    <row r="429" spans="1:16" ht="35.1" customHeight="1" x14ac:dyDescent="0.25">
      <c r="A429" s="42">
        <v>425</v>
      </c>
      <c r="B429" s="9" t="s">
        <v>0</v>
      </c>
      <c r="C429" s="53" t="s">
        <v>0</v>
      </c>
      <c r="D429" s="53" t="s">
        <v>0</v>
      </c>
      <c r="E429" s="49" t="s">
        <v>501</v>
      </c>
      <c r="F429" s="11">
        <v>90</v>
      </c>
      <c r="G429" s="1">
        <v>50</v>
      </c>
      <c r="H429" s="2">
        <v>34</v>
      </c>
      <c r="I429" s="3">
        <v>60</v>
      </c>
      <c r="J429" s="4">
        <v>44</v>
      </c>
      <c r="K429" s="5">
        <v>70</v>
      </c>
      <c r="L429" s="10">
        <f t="shared" si="7"/>
        <v>348</v>
      </c>
      <c r="M429" s="113" t="s">
        <v>134</v>
      </c>
      <c r="N429" s="95" t="s">
        <v>12</v>
      </c>
      <c r="O429" s="25" t="s">
        <v>852</v>
      </c>
      <c r="P429" s="57"/>
    </row>
    <row r="430" spans="1:16" ht="35.1" customHeight="1" x14ac:dyDescent="0.25">
      <c r="A430" s="42">
        <v>426</v>
      </c>
      <c r="B430" s="9" t="s">
        <v>0</v>
      </c>
      <c r="C430" s="53" t="s">
        <v>0</v>
      </c>
      <c r="D430" s="53" t="s">
        <v>0</v>
      </c>
      <c r="E430" s="49" t="s">
        <v>502</v>
      </c>
      <c r="F430" s="11">
        <v>150</v>
      </c>
      <c r="G430" s="1">
        <v>80</v>
      </c>
      <c r="H430" s="2">
        <v>44</v>
      </c>
      <c r="I430" s="3">
        <v>90</v>
      </c>
      <c r="J430" s="4">
        <v>54</v>
      </c>
      <c r="K430" s="5">
        <v>80</v>
      </c>
      <c r="L430" s="10">
        <f t="shared" si="7"/>
        <v>498</v>
      </c>
      <c r="M430" s="113" t="s">
        <v>134</v>
      </c>
      <c r="N430" s="95" t="s">
        <v>12</v>
      </c>
      <c r="O430" s="25" t="s">
        <v>80</v>
      </c>
      <c r="P430" s="57"/>
    </row>
    <row r="431" spans="1:16" ht="35.1" customHeight="1" x14ac:dyDescent="0.25">
      <c r="A431" s="42">
        <v>427</v>
      </c>
      <c r="B431" s="9" t="s">
        <v>0</v>
      </c>
      <c r="C431" s="53" t="s">
        <v>0</v>
      </c>
      <c r="D431" s="53" t="s">
        <v>0</v>
      </c>
      <c r="E431" s="49" t="s">
        <v>503</v>
      </c>
      <c r="F431" s="11">
        <v>55</v>
      </c>
      <c r="G431" s="1">
        <v>66</v>
      </c>
      <c r="H431" s="2">
        <v>44</v>
      </c>
      <c r="I431" s="3">
        <v>44</v>
      </c>
      <c r="J431" s="4">
        <v>56</v>
      </c>
      <c r="K431" s="5">
        <v>85</v>
      </c>
      <c r="L431" s="10">
        <f t="shared" si="7"/>
        <v>350</v>
      </c>
      <c r="M431" s="98" t="s">
        <v>28</v>
      </c>
      <c r="N431" s="94"/>
      <c r="O431" s="25" t="s">
        <v>852</v>
      </c>
      <c r="P431" s="57"/>
    </row>
    <row r="432" spans="1:16" ht="35.1" customHeight="1" x14ac:dyDescent="0.25">
      <c r="A432" s="42">
        <v>428</v>
      </c>
      <c r="B432" s="9" t="s">
        <v>0</v>
      </c>
      <c r="C432" s="53" t="s">
        <v>0</v>
      </c>
      <c r="D432" s="53" t="s">
        <v>0</v>
      </c>
      <c r="E432" s="49" t="s">
        <v>504</v>
      </c>
      <c r="F432" s="11">
        <v>65</v>
      </c>
      <c r="G432" s="1">
        <v>76</v>
      </c>
      <c r="H432" s="2">
        <v>84</v>
      </c>
      <c r="I432" s="3">
        <v>54</v>
      </c>
      <c r="J432" s="4">
        <v>96</v>
      </c>
      <c r="K432" s="5">
        <v>105</v>
      </c>
      <c r="L432" s="10">
        <f t="shared" si="7"/>
        <v>480</v>
      </c>
      <c r="M432" s="98" t="s">
        <v>28</v>
      </c>
      <c r="N432" s="94"/>
      <c r="O432" s="25" t="s">
        <v>42</v>
      </c>
      <c r="P432" s="57"/>
    </row>
    <row r="433" spans="1:16" ht="35.1" customHeight="1" x14ac:dyDescent="0.25">
      <c r="A433" s="42">
        <v>429</v>
      </c>
      <c r="B433" s="9" t="s">
        <v>0</v>
      </c>
      <c r="C433" s="53" t="s">
        <v>0</v>
      </c>
      <c r="D433" s="53" t="s">
        <v>0</v>
      </c>
      <c r="E433" s="49" t="s">
        <v>505</v>
      </c>
      <c r="F433" s="11">
        <v>60</v>
      </c>
      <c r="G433" s="1">
        <v>60</v>
      </c>
      <c r="H433" s="2">
        <v>60</v>
      </c>
      <c r="I433" s="3">
        <v>105</v>
      </c>
      <c r="J433" s="4">
        <v>105</v>
      </c>
      <c r="K433" s="5">
        <v>105</v>
      </c>
      <c r="L433" s="10">
        <f t="shared" si="7"/>
        <v>495</v>
      </c>
      <c r="M433" s="113" t="s">
        <v>134</v>
      </c>
      <c r="N433" s="94"/>
      <c r="O433" s="25" t="s">
        <v>506</v>
      </c>
      <c r="P433" s="57"/>
    </row>
    <row r="434" spans="1:16" ht="35.1" customHeight="1" x14ac:dyDescent="0.25">
      <c r="A434" s="42">
        <v>430</v>
      </c>
      <c r="B434" s="9" t="s">
        <v>0</v>
      </c>
      <c r="C434" s="53" t="s">
        <v>0</v>
      </c>
      <c r="D434" s="53" t="s">
        <v>0</v>
      </c>
      <c r="E434" s="49" t="s">
        <v>507</v>
      </c>
      <c r="F434" s="11">
        <v>100</v>
      </c>
      <c r="G434" s="1">
        <v>125</v>
      </c>
      <c r="H434" s="2">
        <v>52</v>
      </c>
      <c r="I434" s="3">
        <v>105</v>
      </c>
      <c r="J434" s="4">
        <v>52</v>
      </c>
      <c r="K434" s="5">
        <v>71</v>
      </c>
      <c r="L434" s="10">
        <f t="shared" si="7"/>
        <v>505</v>
      </c>
      <c r="M434" s="122" t="s">
        <v>254</v>
      </c>
      <c r="N434" s="95" t="s">
        <v>12</v>
      </c>
      <c r="O434" s="25" t="s">
        <v>506</v>
      </c>
      <c r="P434" s="57"/>
    </row>
    <row r="435" spans="1:16" ht="35.1" customHeight="1" x14ac:dyDescent="0.25">
      <c r="A435" s="42">
        <v>431</v>
      </c>
      <c r="B435" s="9" t="s">
        <v>0</v>
      </c>
      <c r="C435" s="53" t="s">
        <v>0</v>
      </c>
      <c r="D435" s="53" t="s">
        <v>0</v>
      </c>
      <c r="E435" s="49" t="s">
        <v>508</v>
      </c>
      <c r="F435" s="11">
        <v>49</v>
      </c>
      <c r="G435" s="1">
        <v>55</v>
      </c>
      <c r="H435" s="2">
        <v>42</v>
      </c>
      <c r="I435" s="3">
        <v>42</v>
      </c>
      <c r="J435" s="4">
        <v>37</v>
      </c>
      <c r="K435" s="5">
        <v>85</v>
      </c>
      <c r="L435" s="10">
        <f t="shared" si="7"/>
        <v>310</v>
      </c>
      <c r="M435" s="98" t="s">
        <v>28</v>
      </c>
      <c r="N435" s="94"/>
      <c r="O435" s="25" t="s">
        <v>852</v>
      </c>
      <c r="P435" s="57"/>
    </row>
    <row r="436" spans="1:16" ht="35.1" customHeight="1" x14ac:dyDescent="0.25">
      <c r="A436" s="42">
        <v>432</v>
      </c>
      <c r="B436" s="9" t="s">
        <v>0</v>
      </c>
      <c r="C436" s="53" t="s">
        <v>0</v>
      </c>
      <c r="D436" s="53" t="s">
        <v>0</v>
      </c>
      <c r="E436" s="49" t="s">
        <v>509</v>
      </c>
      <c r="F436" s="11">
        <v>71</v>
      </c>
      <c r="G436" s="1">
        <v>82</v>
      </c>
      <c r="H436" s="2">
        <v>64</v>
      </c>
      <c r="I436" s="3">
        <v>64</v>
      </c>
      <c r="J436" s="4">
        <v>59</v>
      </c>
      <c r="K436" s="5">
        <v>112</v>
      </c>
      <c r="L436" s="10">
        <f t="shared" si="7"/>
        <v>452</v>
      </c>
      <c r="M436" s="98" t="s">
        <v>28</v>
      </c>
      <c r="N436" s="94"/>
      <c r="O436" s="25" t="s">
        <v>130</v>
      </c>
      <c r="P436" s="57"/>
    </row>
    <row r="437" spans="1:16" ht="35.1" customHeight="1" x14ac:dyDescent="0.25">
      <c r="A437" s="42">
        <v>433</v>
      </c>
      <c r="B437" s="9" t="s">
        <v>0</v>
      </c>
      <c r="C437" s="53" t="s">
        <v>0</v>
      </c>
      <c r="D437" s="53" t="s">
        <v>0</v>
      </c>
      <c r="E437" s="49" t="s">
        <v>510</v>
      </c>
      <c r="F437" s="11">
        <v>45</v>
      </c>
      <c r="G437" s="1">
        <v>30</v>
      </c>
      <c r="H437" s="2">
        <v>50</v>
      </c>
      <c r="I437" s="3">
        <v>65</v>
      </c>
      <c r="J437" s="4">
        <v>50</v>
      </c>
      <c r="K437" s="5">
        <v>45</v>
      </c>
      <c r="L437" s="10">
        <f t="shared" si="7"/>
        <v>285</v>
      </c>
      <c r="M437" s="108" t="s">
        <v>94</v>
      </c>
      <c r="N437" s="94"/>
      <c r="O437" s="25" t="s">
        <v>852</v>
      </c>
      <c r="P437" s="57"/>
    </row>
    <row r="438" spans="1:16" ht="35.1" customHeight="1" x14ac:dyDescent="0.25">
      <c r="A438" s="42">
        <v>434</v>
      </c>
      <c r="B438" s="9" t="s">
        <v>0</v>
      </c>
      <c r="C438" s="53" t="s">
        <v>0</v>
      </c>
      <c r="D438" s="53" t="s">
        <v>0</v>
      </c>
      <c r="E438" s="49" t="s">
        <v>511</v>
      </c>
      <c r="F438" s="11">
        <v>63</v>
      </c>
      <c r="G438" s="1">
        <v>63</v>
      </c>
      <c r="H438" s="2">
        <v>47</v>
      </c>
      <c r="I438" s="3">
        <v>41</v>
      </c>
      <c r="J438" s="4">
        <v>41</v>
      </c>
      <c r="K438" s="5">
        <v>74</v>
      </c>
      <c r="L438" s="10">
        <f t="shared" si="7"/>
        <v>329</v>
      </c>
      <c r="M438" s="99" t="s">
        <v>3</v>
      </c>
      <c r="N438" s="126" t="s">
        <v>254</v>
      </c>
      <c r="O438" s="25" t="s">
        <v>852</v>
      </c>
      <c r="P438" s="57"/>
    </row>
    <row r="439" spans="1:16" ht="35.1" customHeight="1" x14ac:dyDescent="0.25">
      <c r="A439" s="42">
        <v>435</v>
      </c>
      <c r="B439" s="9" t="s">
        <v>0</v>
      </c>
      <c r="C439" s="53" t="s">
        <v>0</v>
      </c>
      <c r="D439" s="53" t="s">
        <v>0</v>
      </c>
      <c r="E439" s="49" t="s">
        <v>512</v>
      </c>
      <c r="F439" s="11">
        <v>103</v>
      </c>
      <c r="G439" s="1">
        <v>93</v>
      </c>
      <c r="H439" s="2">
        <v>67</v>
      </c>
      <c r="I439" s="3">
        <v>71</v>
      </c>
      <c r="J439" s="4">
        <v>61</v>
      </c>
      <c r="K439" s="5">
        <v>84</v>
      </c>
      <c r="L439" s="10">
        <f t="shared" si="7"/>
        <v>479</v>
      </c>
      <c r="M439" s="99" t="s">
        <v>3</v>
      </c>
      <c r="N439" s="126" t="s">
        <v>254</v>
      </c>
      <c r="O439" s="25" t="s">
        <v>127</v>
      </c>
      <c r="P439" s="57"/>
    </row>
    <row r="440" spans="1:16" ht="35.1" customHeight="1" x14ac:dyDescent="0.25">
      <c r="A440" s="42">
        <v>436</v>
      </c>
      <c r="B440" s="9" t="s">
        <v>0</v>
      </c>
      <c r="C440" s="53" t="s">
        <v>0</v>
      </c>
      <c r="D440" s="53" t="s">
        <v>0</v>
      </c>
      <c r="E440" s="49" t="s">
        <v>513</v>
      </c>
      <c r="F440" s="11">
        <v>57</v>
      </c>
      <c r="G440" s="1">
        <v>24</v>
      </c>
      <c r="H440" s="2">
        <v>86</v>
      </c>
      <c r="I440" s="3">
        <v>24</v>
      </c>
      <c r="J440" s="4">
        <v>86</v>
      </c>
      <c r="K440" s="5">
        <v>23</v>
      </c>
      <c r="L440" s="10">
        <f t="shared" si="7"/>
        <v>300</v>
      </c>
      <c r="M440" s="123" t="s">
        <v>119</v>
      </c>
      <c r="N440" s="110" t="s">
        <v>94</v>
      </c>
      <c r="O440" s="25" t="s">
        <v>852</v>
      </c>
      <c r="P440" s="57"/>
    </row>
    <row r="441" spans="1:16" ht="35.1" customHeight="1" x14ac:dyDescent="0.25">
      <c r="A441" s="42">
        <v>437</v>
      </c>
      <c r="B441" s="9" t="s">
        <v>0</v>
      </c>
      <c r="C441" s="53" t="s">
        <v>0</v>
      </c>
      <c r="D441" s="53" t="s">
        <v>0</v>
      </c>
      <c r="E441" s="49" t="s">
        <v>514</v>
      </c>
      <c r="F441" s="11">
        <v>67</v>
      </c>
      <c r="G441" s="1">
        <v>89</v>
      </c>
      <c r="H441" s="2">
        <v>116</v>
      </c>
      <c r="I441" s="3">
        <v>79</v>
      </c>
      <c r="J441" s="4">
        <v>116</v>
      </c>
      <c r="K441" s="5">
        <v>33</v>
      </c>
      <c r="L441" s="10">
        <f t="shared" si="7"/>
        <v>500</v>
      </c>
      <c r="M441" s="123" t="s">
        <v>119</v>
      </c>
      <c r="N441" s="110" t="s">
        <v>94</v>
      </c>
      <c r="O441" s="25" t="s">
        <v>83</v>
      </c>
      <c r="P441" s="57"/>
    </row>
    <row r="442" spans="1:16" ht="35.1" customHeight="1" x14ac:dyDescent="0.25">
      <c r="A442" s="42">
        <v>438</v>
      </c>
      <c r="B442" s="9" t="s">
        <v>0</v>
      </c>
      <c r="C442" s="53" t="s">
        <v>0</v>
      </c>
      <c r="D442" s="53" t="s">
        <v>0</v>
      </c>
      <c r="E442" s="49" t="s">
        <v>515</v>
      </c>
      <c r="F442" s="11">
        <v>50</v>
      </c>
      <c r="G442" s="1">
        <v>80</v>
      </c>
      <c r="H442" s="2">
        <v>95</v>
      </c>
      <c r="I442" s="3">
        <v>10</v>
      </c>
      <c r="J442" s="4">
        <v>45</v>
      </c>
      <c r="K442" s="5">
        <v>10</v>
      </c>
      <c r="L442" s="10">
        <f t="shared" si="7"/>
        <v>290</v>
      </c>
      <c r="M442" s="109" t="s">
        <v>109</v>
      </c>
      <c r="N442" s="94"/>
      <c r="O442" s="25" t="s">
        <v>852</v>
      </c>
      <c r="P442" s="57"/>
    </row>
    <row r="443" spans="1:16" ht="35.1" customHeight="1" x14ac:dyDescent="0.25">
      <c r="A443" s="42">
        <v>439</v>
      </c>
      <c r="B443" s="9" t="s">
        <v>0</v>
      </c>
      <c r="C443" s="53" t="s">
        <v>0</v>
      </c>
      <c r="D443" s="53" t="s">
        <v>0</v>
      </c>
      <c r="E443" s="50" t="s">
        <v>516</v>
      </c>
      <c r="F443" s="12">
        <v>20</v>
      </c>
      <c r="G443" s="6">
        <v>25</v>
      </c>
      <c r="H443" s="2">
        <v>45</v>
      </c>
      <c r="I443" s="3">
        <v>70</v>
      </c>
      <c r="J443" s="4">
        <v>90</v>
      </c>
      <c r="K443" s="5">
        <v>60</v>
      </c>
      <c r="L443" s="10">
        <f t="shared" si="7"/>
        <v>310</v>
      </c>
      <c r="M443" s="108" t="s">
        <v>94</v>
      </c>
      <c r="N443" s="104" t="s">
        <v>56</v>
      </c>
      <c r="O443" s="25" t="s">
        <v>852</v>
      </c>
      <c r="P443" s="57"/>
    </row>
    <row r="444" spans="1:16" ht="35.1" customHeight="1" x14ac:dyDescent="0.25">
      <c r="A444" s="42">
        <v>440</v>
      </c>
      <c r="B444" s="9" t="s">
        <v>0</v>
      </c>
      <c r="C444" s="53" t="s">
        <v>0</v>
      </c>
      <c r="D444" s="53" t="s">
        <v>0</v>
      </c>
      <c r="E444" s="50" t="s">
        <v>517</v>
      </c>
      <c r="F444" s="12">
        <v>100</v>
      </c>
      <c r="G444" s="6">
        <v>5</v>
      </c>
      <c r="H444" s="2">
        <v>5</v>
      </c>
      <c r="I444" s="3">
        <v>15</v>
      </c>
      <c r="J444" s="4">
        <v>65</v>
      </c>
      <c r="K444" s="5">
        <v>30</v>
      </c>
      <c r="L444" s="10">
        <f t="shared" si="7"/>
        <v>220</v>
      </c>
      <c r="M444" s="98" t="s">
        <v>28</v>
      </c>
      <c r="N444" s="94"/>
      <c r="O444" s="25" t="s">
        <v>852</v>
      </c>
      <c r="P444" s="57"/>
    </row>
    <row r="445" spans="1:16" ht="35.1" customHeight="1" x14ac:dyDescent="0.25">
      <c r="A445" s="42">
        <v>441</v>
      </c>
      <c r="B445" s="9" t="s">
        <v>0</v>
      </c>
      <c r="C445" s="53" t="s">
        <v>0</v>
      </c>
      <c r="D445" s="53" t="s">
        <v>0</v>
      </c>
      <c r="E445" s="49" t="s">
        <v>518</v>
      </c>
      <c r="F445" s="11">
        <v>76</v>
      </c>
      <c r="G445" s="1">
        <v>65</v>
      </c>
      <c r="H445" s="2">
        <v>45</v>
      </c>
      <c r="I445" s="3">
        <v>92</v>
      </c>
      <c r="J445" s="4">
        <v>42</v>
      </c>
      <c r="K445" s="5">
        <v>91</v>
      </c>
      <c r="L445" s="10">
        <f t="shared" si="7"/>
        <v>411</v>
      </c>
      <c r="M445" s="98" t="s">
        <v>28</v>
      </c>
      <c r="N445" s="95" t="s">
        <v>12</v>
      </c>
      <c r="O445" s="25" t="s">
        <v>852</v>
      </c>
      <c r="P445" s="57"/>
    </row>
    <row r="446" spans="1:16" ht="35.1" customHeight="1" x14ac:dyDescent="0.25">
      <c r="A446" s="42">
        <v>442</v>
      </c>
      <c r="B446" s="9" t="s">
        <v>0</v>
      </c>
      <c r="C446" s="53" t="s">
        <v>0</v>
      </c>
      <c r="D446" s="53" t="s">
        <v>0</v>
      </c>
      <c r="E446" s="49" t="s">
        <v>519</v>
      </c>
      <c r="F446" s="11">
        <v>50</v>
      </c>
      <c r="G446" s="1">
        <v>92</v>
      </c>
      <c r="H446" s="2">
        <v>108</v>
      </c>
      <c r="I446" s="3">
        <v>92</v>
      </c>
      <c r="J446" s="4">
        <v>108</v>
      </c>
      <c r="K446" s="5">
        <v>35</v>
      </c>
      <c r="L446" s="10">
        <f t="shared" si="7"/>
        <v>485</v>
      </c>
      <c r="M446" s="113" t="s">
        <v>134</v>
      </c>
      <c r="N446" s="126" t="s">
        <v>254</v>
      </c>
      <c r="O446" s="25" t="s">
        <v>852</v>
      </c>
      <c r="P446" s="57"/>
    </row>
    <row r="447" spans="1:16" ht="35.1" customHeight="1" x14ac:dyDescent="0.25">
      <c r="A447" s="42">
        <v>443</v>
      </c>
      <c r="B447" s="9" t="s">
        <v>0</v>
      </c>
      <c r="C447" s="53" t="s">
        <v>0</v>
      </c>
      <c r="D447" s="53" t="s">
        <v>0</v>
      </c>
      <c r="E447" s="49" t="s">
        <v>520</v>
      </c>
      <c r="F447" s="11">
        <v>58</v>
      </c>
      <c r="G447" s="1">
        <v>70</v>
      </c>
      <c r="H447" s="2">
        <v>45</v>
      </c>
      <c r="I447" s="3">
        <v>40</v>
      </c>
      <c r="J447" s="4">
        <v>45</v>
      </c>
      <c r="K447" s="5">
        <v>42</v>
      </c>
      <c r="L447" s="10">
        <f t="shared" si="7"/>
        <v>300</v>
      </c>
      <c r="M447" s="117" t="s">
        <v>196</v>
      </c>
      <c r="N447" s="102" t="s">
        <v>46</v>
      </c>
      <c r="O447" s="25" t="s">
        <v>852</v>
      </c>
      <c r="P447" s="57"/>
    </row>
    <row r="448" spans="1:16" ht="35.1" customHeight="1" x14ac:dyDescent="0.25">
      <c r="A448" s="42">
        <v>444</v>
      </c>
      <c r="B448" s="9" t="s">
        <v>0</v>
      </c>
      <c r="C448" s="53" t="s">
        <v>0</v>
      </c>
      <c r="D448" s="53" t="s">
        <v>0</v>
      </c>
      <c r="E448" s="49" t="s">
        <v>521</v>
      </c>
      <c r="F448" s="11">
        <v>68</v>
      </c>
      <c r="G448" s="1">
        <v>90</v>
      </c>
      <c r="H448" s="2">
        <v>65</v>
      </c>
      <c r="I448" s="3">
        <v>50</v>
      </c>
      <c r="J448" s="4">
        <v>55</v>
      </c>
      <c r="K448" s="5">
        <v>82</v>
      </c>
      <c r="L448" s="10">
        <f t="shared" si="7"/>
        <v>410</v>
      </c>
      <c r="M448" s="117" t="s">
        <v>196</v>
      </c>
      <c r="N448" s="102" t="s">
        <v>46</v>
      </c>
      <c r="O448" s="25" t="s">
        <v>71</v>
      </c>
      <c r="P448" s="57"/>
    </row>
    <row r="449" spans="1:16" ht="35.1" customHeight="1" x14ac:dyDescent="0.25">
      <c r="A449" s="42">
        <v>445</v>
      </c>
      <c r="B449" s="9" t="s">
        <v>0</v>
      </c>
      <c r="C449" s="53" t="s">
        <v>0</v>
      </c>
      <c r="D449" s="53" t="s">
        <v>0</v>
      </c>
      <c r="E449" s="49" t="s">
        <v>522</v>
      </c>
      <c r="F449" s="11">
        <v>108</v>
      </c>
      <c r="G449" s="1">
        <v>130</v>
      </c>
      <c r="H449" s="2">
        <v>95</v>
      </c>
      <c r="I449" s="3">
        <v>80</v>
      </c>
      <c r="J449" s="4">
        <v>85</v>
      </c>
      <c r="K449" s="5">
        <v>102</v>
      </c>
      <c r="L449" s="10">
        <f t="shared" si="7"/>
        <v>600</v>
      </c>
      <c r="M449" s="117" t="s">
        <v>196</v>
      </c>
      <c r="N449" s="102" t="s">
        <v>46</v>
      </c>
      <c r="O449" s="25" t="s">
        <v>523</v>
      </c>
      <c r="P449" s="57"/>
    </row>
    <row r="450" spans="1:16" ht="35.1" customHeight="1" x14ac:dyDescent="0.25">
      <c r="A450" s="42">
        <v>446</v>
      </c>
      <c r="B450" s="9" t="s">
        <v>0</v>
      </c>
      <c r="C450" s="53" t="s">
        <v>0</v>
      </c>
      <c r="D450" s="53" t="s">
        <v>0</v>
      </c>
      <c r="E450" s="50" t="s">
        <v>524</v>
      </c>
      <c r="F450" s="12">
        <v>135</v>
      </c>
      <c r="G450" s="6">
        <v>85</v>
      </c>
      <c r="H450" s="2">
        <v>40</v>
      </c>
      <c r="I450" s="3">
        <v>40</v>
      </c>
      <c r="J450" s="4">
        <v>85</v>
      </c>
      <c r="K450" s="5">
        <v>5</v>
      </c>
      <c r="L450" s="10">
        <f t="shared" si="7"/>
        <v>390</v>
      </c>
      <c r="M450" s="98" t="s">
        <v>28</v>
      </c>
      <c r="N450" s="94"/>
      <c r="O450" s="25" t="s">
        <v>852</v>
      </c>
      <c r="P450" s="57"/>
    </row>
    <row r="451" spans="1:16" ht="35.1" customHeight="1" x14ac:dyDescent="0.25">
      <c r="A451" s="42">
        <v>447</v>
      </c>
      <c r="B451" s="9" t="s">
        <v>0</v>
      </c>
      <c r="C451" s="53" t="s">
        <v>0</v>
      </c>
      <c r="D451" s="53" t="s">
        <v>0</v>
      </c>
      <c r="E451" s="49" t="s">
        <v>525</v>
      </c>
      <c r="F451" s="11">
        <v>40</v>
      </c>
      <c r="G451" s="1">
        <v>70</v>
      </c>
      <c r="H451" s="2">
        <v>40</v>
      </c>
      <c r="I451" s="3">
        <v>35</v>
      </c>
      <c r="J451" s="4">
        <v>40</v>
      </c>
      <c r="K451" s="5">
        <v>60</v>
      </c>
      <c r="L451" s="10">
        <f t="shared" si="7"/>
        <v>285</v>
      </c>
      <c r="M451" s="106" t="s">
        <v>982</v>
      </c>
      <c r="N451" s="94"/>
      <c r="O451" s="25" t="s">
        <v>852</v>
      </c>
      <c r="P451" s="57"/>
    </row>
    <row r="452" spans="1:16" ht="35.1" customHeight="1" x14ac:dyDescent="0.25">
      <c r="A452" s="42">
        <v>448</v>
      </c>
      <c r="B452" s="9" t="s">
        <v>0</v>
      </c>
      <c r="C452" s="53" t="s">
        <v>0</v>
      </c>
      <c r="D452" s="53" t="s">
        <v>0</v>
      </c>
      <c r="E452" s="49" t="s">
        <v>526</v>
      </c>
      <c r="F452" s="11">
        <v>70</v>
      </c>
      <c r="G452" s="1">
        <v>110</v>
      </c>
      <c r="H452" s="2">
        <v>70</v>
      </c>
      <c r="I452" s="3">
        <v>115</v>
      </c>
      <c r="J452" s="4">
        <v>70</v>
      </c>
      <c r="K452" s="5">
        <v>90</v>
      </c>
      <c r="L452" s="10">
        <f t="shared" si="7"/>
        <v>525</v>
      </c>
      <c r="M452" s="106" t="s">
        <v>982</v>
      </c>
      <c r="N452" s="111" t="s">
        <v>119</v>
      </c>
      <c r="O452" s="25" t="s">
        <v>252</v>
      </c>
      <c r="P452" s="57"/>
    </row>
    <row r="453" spans="1:16" ht="35.1" customHeight="1" x14ac:dyDescent="0.25">
      <c r="A453" s="42">
        <v>449</v>
      </c>
      <c r="B453" s="9" t="s">
        <v>0</v>
      </c>
      <c r="C453" s="53" t="s">
        <v>0</v>
      </c>
      <c r="D453" s="53" t="s">
        <v>0</v>
      </c>
      <c r="E453" s="49" t="s">
        <v>527</v>
      </c>
      <c r="F453" s="11">
        <v>68</v>
      </c>
      <c r="G453" s="1">
        <v>72</v>
      </c>
      <c r="H453" s="2">
        <v>78</v>
      </c>
      <c r="I453" s="3">
        <v>38</v>
      </c>
      <c r="J453" s="4">
        <v>42</v>
      </c>
      <c r="K453" s="5">
        <v>32</v>
      </c>
      <c r="L453" s="10">
        <f t="shared" si="7"/>
        <v>330</v>
      </c>
      <c r="M453" s="101" t="s">
        <v>46</v>
      </c>
      <c r="N453" s="94"/>
      <c r="O453" s="25" t="s">
        <v>852</v>
      </c>
      <c r="P453" s="57"/>
    </row>
    <row r="454" spans="1:16" ht="35.1" customHeight="1" x14ac:dyDescent="0.25">
      <c r="A454" s="42">
        <v>450</v>
      </c>
      <c r="B454" s="9" t="s">
        <v>0</v>
      </c>
      <c r="C454" s="53" t="s">
        <v>0</v>
      </c>
      <c r="D454" s="53" t="s">
        <v>0</v>
      </c>
      <c r="E454" s="49" t="s">
        <v>528</v>
      </c>
      <c r="F454" s="11">
        <v>108</v>
      </c>
      <c r="G454" s="1">
        <v>112</v>
      </c>
      <c r="H454" s="2">
        <v>118</v>
      </c>
      <c r="I454" s="3">
        <v>68</v>
      </c>
      <c r="J454" s="4">
        <v>72</v>
      </c>
      <c r="K454" s="5">
        <v>47</v>
      </c>
      <c r="L454" s="10">
        <f t="shared" ref="L454:L517" si="8">SUM(F454:K454)</f>
        <v>525</v>
      </c>
      <c r="M454" s="101" t="s">
        <v>46</v>
      </c>
      <c r="N454" s="94"/>
      <c r="O454" s="25" t="s">
        <v>127</v>
      </c>
      <c r="P454" s="57"/>
    </row>
    <row r="455" spans="1:16" ht="35.1" customHeight="1" x14ac:dyDescent="0.25">
      <c r="A455" s="42">
        <v>451</v>
      </c>
      <c r="B455" s="9" t="s">
        <v>0</v>
      </c>
      <c r="C455" s="53" t="s">
        <v>0</v>
      </c>
      <c r="D455" s="53" t="s">
        <v>0</v>
      </c>
      <c r="E455" s="49" t="s">
        <v>529</v>
      </c>
      <c r="F455" s="11">
        <v>40</v>
      </c>
      <c r="G455" s="1">
        <v>50</v>
      </c>
      <c r="H455" s="2">
        <v>90</v>
      </c>
      <c r="I455" s="3">
        <v>30</v>
      </c>
      <c r="J455" s="4">
        <v>55</v>
      </c>
      <c r="K455" s="5">
        <v>65</v>
      </c>
      <c r="L455" s="10">
        <f t="shared" si="8"/>
        <v>330</v>
      </c>
      <c r="M455" s="99" t="s">
        <v>3</v>
      </c>
      <c r="N455" s="129" t="s">
        <v>19</v>
      </c>
      <c r="O455" s="25" t="s">
        <v>852</v>
      </c>
      <c r="P455" s="57"/>
    </row>
    <row r="456" spans="1:16" ht="35.1" customHeight="1" x14ac:dyDescent="0.25">
      <c r="A456" s="42">
        <v>452</v>
      </c>
      <c r="B456" s="9" t="s">
        <v>0</v>
      </c>
      <c r="C456" s="53" t="s">
        <v>0</v>
      </c>
      <c r="D456" s="53" t="s">
        <v>0</v>
      </c>
      <c r="E456" s="49" t="s">
        <v>530</v>
      </c>
      <c r="F456" s="11">
        <v>70</v>
      </c>
      <c r="G456" s="1">
        <v>90</v>
      </c>
      <c r="H456" s="2">
        <v>110</v>
      </c>
      <c r="I456" s="3">
        <v>60</v>
      </c>
      <c r="J456" s="4">
        <v>75</v>
      </c>
      <c r="K456" s="5">
        <v>95</v>
      </c>
      <c r="L456" s="10">
        <f t="shared" si="8"/>
        <v>500</v>
      </c>
      <c r="M456" s="99" t="s">
        <v>3</v>
      </c>
      <c r="N456" s="126" t="s">
        <v>254</v>
      </c>
      <c r="O456" s="25" t="s">
        <v>114</v>
      </c>
      <c r="P456" s="57"/>
    </row>
    <row r="457" spans="1:16" ht="35.1" customHeight="1" x14ac:dyDescent="0.25">
      <c r="A457" s="42">
        <v>453</v>
      </c>
      <c r="B457" s="9" t="s">
        <v>0</v>
      </c>
      <c r="C457" s="53" t="s">
        <v>0</v>
      </c>
      <c r="D457" s="53" t="s">
        <v>0</v>
      </c>
      <c r="E457" s="49" t="s">
        <v>531</v>
      </c>
      <c r="F457" s="11">
        <v>48</v>
      </c>
      <c r="G457" s="1">
        <v>61</v>
      </c>
      <c r="H457" s="2">
        <v>40</v>
      </c>
      <c r="I457" s="3">
        <v>61</v>
      </c>
      <c r="J457" s="4">
        <v>40</v>
      </c>
      <c r="K457" s="5">
        <v>50</v>
      </c>
      <c r="L457" s="10">
        <f t="shared" si="8"/>
        <v>300</v>
      </c>
      <c r="M457" s="99" t="s">
        <v>3</v>
      </c>
      <c r="N457" s="107" t="s">
        <v>982</v>
      </c>
      <c r="O457" s="25" t="s">
        <v>852</v>
      </c>
      <c r="P457" s="57"/>
    </row>
    <row r="458" spans="1:16" ht="35.1" customHeight="1" x14ac:dyDescent="0.25">
      <c r="A458" s="42">
        <v>454</v>
      </c>
      <c r="B458" s="9" t="s">
        <v>0</v>
      </c>
      <c r="C458" s="53" t="s">
        <v>0</v>
      </c>
      <c r="D458" s="53" t="s">
        <v>0</v>
      </c>
      <c r="E458" s="49" t="s">
        <v>532</v>
      </c>
      <c r="F458" s="11">
        <v>83</v>
      </c>
      <c r="G458" s="1">
        <v>106</v>
      </c>
      <c r="H458" s="2">
        <v>65</v>
      </c>
      <c r="I458" s="3">
        <v>86</v>
      </c>
      <c r="J458" s="4">
        <v>65</v>
      </c>
      <c r="K458" s="5">
        <v>85</v>
      </c>
      <c r="L458" s="10">
        <f t="shared" si="8"/>
        <v>490</v>
      </c>
      <c r="M458" s="99" t="s">
        <v>3</v>
      </c>
      <c r="N458" s="107" t="s">
        <v>982</v>
      </c>
      <c r="O458" s="25" t="s">
        <v>117</v>
      </c>
      <c r="P458" s="57"/>
    </row>
    <row r="459" spans="1:16" ht="35.1" customHeight="1" x14ac:dyDescent="0.25">
      <c r="A459" s="42">
        <v>455</v>
      </c>
      <c r="B459" s="9" t="s">
        <v>0</v>
      </c>
      <c r="C459" s="53" t="s">
        <v>0</v>
      </c>
      <c r="D459" s="53" t="s">
        <v>0</v>
      </c>
      <c r="E459" s="49" t="s">
        <v>533</v>
      </c>
      <c r="F459" s="11">
        <v>74</v>
      </c>
      <c r="G459" s="1">
        <v>100</v>
      </c>
      <c r="H459" s="2">
        <v>72</v>
      </c>
      <c r="I459" s="3">
        <v>90</v>
      </c>
      <c r="J459" s="4">
        <v>72</v>
      </c>
      <c r="K459" s="5">
        <v>46</v>
      </c>
      <c r="L459" s="10">
        <f t="shared" si="8"/>
        <v>454</v>
      </c>
      <c r="M459" s="91" t="s">
        <v>2</v>
      </c>
      <c r="N459" s="94"/>
      <c r="O459" s="25" t="s">
        <v>852</v>
      </c>
      <c r="P459" s="57"/>
    </row>
    <row r="460" spans="1:16" ht="35.1" customHeight="1" x14ac:dyDescent="0.25">
      <c r="A460" s="42">
        <v>456</v>
      </c>
      <c r="B460" s="9" t="s">
        <v>0</v>
      </c>
      <c r="C460" s="53" t="s">
        <v>0</v>
      </c>
      <c r="D460" s="53" t="s">
        <v>0</v>
      </c>
      <c r="E460" s="49" t="s">
        <v>534</v>
      </c>
      <c r="F460" s="11">
        <v>49</v>
      </c>
      <c r="G460" s="1">
        <v>49</v>
      </c>
      <c r="H460" s="2">
        <v>56</v>
      </c>
      <c r="I460" s="3">
        <v>49</v>
      </c>
      <c r="J460" s="4">
        <v>61</v>
      </c>
      <c r="K460" s="5">
        <v>66</v>
      </c>
      <c r="L460" s="10">
        <f t="shared" si="8"/>
        <v>330</v>
      </c>
      <c r="M460" s="96" t="s">
        <v>15</v>
      </c>
      <c r="N460" s="94"/>
      <c r="O460" s="25" t="s">
        <v>852</v>
      </c>
      <c r="P460" s="57"/>
    </row>
    <row r="461" spans="1:16" ht="35.1" customHeight="1" x14ac:dyDescent="0.25">
      <c r="A461" s="42">
        <v>457</v>
      </c>
      <c r="B461" s="9" t="s">
        <v>0</v>
      </c>
      <c r="C461" s="53" t="s">
        <v>0</v>
      </c>
      <c r="D461" s="53" t="s">
        <v>0</v>
      </c>
      <c r="E461" s="49" t="s">
        <v>535</v>
      </c>
      <c r="F461" s="11">
        <v>69</v>
      </c>
      <c r="G461" s="1">
        <v>69</v>
      </c>
      <c r="H461" s="2">
        <v>76</v>
      </c>
      <c r="I461" s="3">
        <v>69</v>
      </c>
      <c r="J461" s="4">
        <v>86</v>
      </c>
      <c r="K461" s="5">
        <v>91</v>
      </c>
      <c r="L461" s="10">
        <f t="shared" si="8"/>
        <v>460</v>
      </c>
      <c r="M461" s="96" t="s">
        <v>15</v>
      </c>
      <c r="N461" s="94"/>
      <c r="O461" s="25" t="s">
        <v>74</v>
      </c>
      <c r="P461" s="57"/>
    </row>
    <row r="462" spans="1:16" ht="35.1" customHeight="1" x14ac:dyDescent="0.25">
      <c r="A462" s="42">
        <v>458</v>
      </c>
      <c r="B462" s="9" t="s">
        <v>0</v>
      </c>
      <c r="C462" s="53" t="s">
        <v>0</v>
      </c>
      <c r="D462" s="53" t="s">
        <v>0</v>
      </c>
      <c r="E462" s="49" t="s">
        <v>536</v>
      </c>
      <c r="F462" s="11">
        <v>45</v>
      </c>
      <c r="G462" s="1">
        <v>20</v>
      </c>
      <c r="H462" s="2">
        <v>50</v>
      </c>
      <c r="I462" s="3">
        <v>60</v>
      </c>
      <c r="J462" s="4">
        <v>120</v>
      </c>
      <c r="K462" s="5">
        <v>50</v>
      </c>
      <c r="L462" s="10">
        <f t="shared" si="8"/>
        <v>345</v>
      </c>
      <c r="M462" s="96" t="s">
        <v>15</v>
      </c>
      <c r="N462" s="95" t="s">
        <v>12</v>
      </c>
      <c r="O462" s="25" t="s">
        <v>852</v>
      </c>
      <c r="P462" s="57"/>
    </row>
    <row r="463" spans="1:16" ht="35.1" customHeight="1" x14ac:dyDescent="0.25">
      <c r="A463" s="42">
        <v>459</v>
      </c>
      <c r="B463" s="9" t="s">
        <v>0</v>
      </c>
      <c r="C463" s="53" t="s">
        <v>0</v>
      </c>
      <c r="D463" s="53" t="s">
        <v>0</v>
      </c>
      <c r="E463" s="49" t="s">
        <v>537</v>
      </c>
      <c r="F463" s="11">
        <v>60</v>
      </c>
      <c r="G463" s="1">
        <v>62</v>
      </c>
      <c r="H463" s="2">
        <v>50</v>
      </c>
      <c r="I463" s="3">
        <v>62</v>
      </c>
      <c r="J463" s="4">
        <v>60</v>
      </c>
      <c r="K463" s="5">
        <v>40</v>
      </c>
      <c r="L463" s="10">
        <f t="shared" si="8"/>
        <v>334</v>
      </c>
      <c r="M463" s="115" t="s">
        <v>126</v>
      </c>
      <c r="N463" s="105" t="s">
        <v>2</v>
      </c>
      <c r="O463" s="25" t="s">
        <v>852</v>
      </c>
      <c r="P463" s="57"/>
    </row>
    <row r="464" spans="1:16" ht="35.1" customHeight="1" x14ac:dyDescent="0.25">
      <c r="A464" s="42">
        <v>460</v>
      </c>
      <c r="B464" s="9" t="s">
        <v>0</v>
      </c>
      <c r="C464" s="53" t="s">
        <v>0</v>
      </c>
      <c r="D464" s="53" t="s">
        <v>0</v>
      </c>
      <c r="E464" s="49" t="s">
        <v>538</v>
      </c>
      <c r="F464" s="11">
        <v>90</v>
      </c>
      <c r="G464" s="1">
        <v>92</v>
      </c>
      <c r="H464" s="2">
        <v>75</v>
      </c>
      <c r="I464" s="3">
        <v>92</v>
      </c>
      <c r="J464" s="4">
        <v>85</v>
      </c>
      <c r="K464" s="5">
        <v>60</v>
      </c>
      <c r="L464" s="10">
        <f t="shared" si="8"/>
        <v>494</v>
      </c>
      <c r="M464" s="115" t="s">
        <v>126</v>
      </c>
      <c r="N464" s="105" t="s">
        <v>2</v>
      </c>
      <c r="O464" s="25" t="s">
        <v>114</v>
      </c>
      <c r="P464" s="57"/>
    </row>
    <row r="465" spans="1:16" ht="35.1" customHeight="1" x14ac:dyDescent="0.25">
      <c r="A465" s="42">
        <v>461</v>
      </c>
      <c r="B465" s="9" t="s">
        <v>0</v>
      </c>
      <c r="C465" s="53" t="s">
        <v>0</v>
      </c>
      <c r="D465" s="53" t="s">
        <v>0</v>
      </c>
      <c r="E465" s="49" t="s">
        <v>539</v>
      </c>
      <c r="F465" s="11">
        <v>70</v>
      </c>
      <c r="G465" s="1">
        <v>120</v>
      </c>
      <c r="H465" s="2">
        <v>65</v>
      </c>
      <c r="I465" s="3">
        <v>45</v>
      </c>
      <c r="J465" s="4">
        <v>85</v>
      </c>
      <c r="K465" s="5">
        <v>125</v>
      </c>
      <c r="L465" s="10">
        <f t="shared" si="8"/>
        <v>510</v>
      </c>
      <c r="M465" s="122" t="s">
        <v>254</v>
      </c>
      <c r="N465" s="112" t="s">
        <v>126</v>
      </c>
      <c r="O465" s="25" t="s">
        <v>540</v>
      </c>
      <c r="P465" s="57"/>
    </row>
    <row r="466" spans="1:16" ht="35.1" customHeight="1" x14ac:dyDescent="0.25">
      <c r="A466" s="42">
        <v>462</v>
      </c>
      <c r="B466" s="9" t="s">
        <v>0</v>
      </c>
      <c r="C466" s="53" t="s">
        <v>0</v>
      </c>
      <c r="D466" s="53" t="s">
        <v>0</v>
      </c>
      <c r="E466" s="50" t="s">
        <v>541</v>
      </c>
      <c r="F466" s="12">
        <v>70</v>
      </c>
      <c r="G466" s="6">
        <v>70</v>
      </c>
      <c r="H466" s="2">
        <v>115</v>
      </c>
      <c r="I466" s="3">
        <v>130</v>
      </c>
      <c r="J466" s="4">
        <v>90</v>
      </c>
      <c r="K466" s="5">
        <v>60</v>
      </c>
      <c r="L466" s="10">
        <f t="shared" si="8"/>
        <v>535</v>
      </c>
      <c r="M466" s="100" t="s">
        <v>41</v>
      </c>
      <c r="N466" s="111" t="s">
        <v>119</v>
      </c>
      <c r="O466" s="25" t="s">
        <v>542</v>
      </c>
      <c r="P466" s="57"/>
    </row>
    <row r="467" spans="1:16" ht="35.1" customHeight="1" x14ac:dyDescent="0.25">
      <c r="A467" s="42">
        <v>463</v>
      </c>
      <c r="B467" s="9" t="s">
        <v>0</v>
      </c>
      <c r="C467" s="53" t="s">
        <v>0</v>
      </c>
      <c r="D467" s="53" t="s">
        <v>0</v>
      </c>
      <c r="E467" s="50" t="s">
        <v>543</v>
      </c>
      <c r="F467" s="12">
        <v>110</v>
      </c>
      <c r="G467" s="6">
        <v>85</v>
      </c>
      <c r="H467" s="2">
        <v>95</v>
      </c>
      <c r="I467" s="3">
        <v>80</v>
      </c>
      <c r="J467" s="4">
        <v>95</v>
      </c>
      <c r="K467" s="5">
        <v>50</v>
      </c>
      <c r="L467" s="10">
        <f t="shared" si="8"/>
        <v>515</v>
      </c>
      <c r="M467" s="98" t="s">
        <v>28</v>
      </c>
      <c r="N467" s="94"/>
      <c r="O467" s="25" t="s">
        <v>544</v>
      </c>
      <c r="P467" s="57"/>
    </row>
    <row r="468" spans="1:16" ht="35.1" customHeight="1" x14ac:dyDescent="0.25">
      <c r="A468" s="42">
        <v>464</v>
      </c>
      <c r="B468" s="9" t="s">
        <v>0</v>
      </c>
      <c r="C468" s="53" t="s">
        <v>0</v>
      </c>
      <c r="D468" s="53" t="s">
        <v>0</v>
      </c>
      <c r="E468" s="50" t="s">
        <v>545</v>
      </c>
      <c r="F468" s="12">
        <v>115</v>
      </c>
      <c r="G468" s="6">
        <v>140</v>
      </c>
      <c r="H468" s="2">
        <v>130</v>
      </c>
      <c r="I468" s="3">
        <v>55</v>
      </c>
      <c r="J468" s="4">
        <v>55</v>
      </c>
      <c r="K468" s="5">
        <v>40</v>
      </c>
      <c r="L468" s="10">
        <f t="shared" si="8"/>
        <v>535</v>
      </c>
      <c r="M468" s="101" t="s">
        <v>46</v>
      </c>
      <c r="N468" s="114" t="s">
        <v>109</v>
      </c>
      <c r="O468" s="25" t="s">
        <v>546</v>
      </c>
      <c r="P468" s="57"/>
    </row>
    <row r="469" spans="1:16" ht="35.1" customHeight="1" x14ac:dyDescent="0.25">
      <c r="A469" s="42">
        <v>465</v>
      </c>
      <c r="B469" s="9" t="s">
        <v>0</v>
      </c>
      <c r="C469" s="53" t="s">
        <v>0</v>
      </c>
      <c r="D469" s="53" t="s">
        <v>0</v>
      </c>
      <c r="E469" s="50" t="s">
        <v>547</v>
      </c>
      <c r="F469" s="12">
        <v>100</v>
      </c>
      <c r="G469" s="6">
        <v>100</v>
      </c>
      <c r="H469" s="2">
        <v>125</v>
      </c>
      <c r="I469" s="3">
        <v>110</v>
      </c>
      <c r="J469" s="4">
        <v>50</v>
      </c>
      <c r="K469" s="5">
        <v>50</v>
      </c>
      <c r="L469" s="10">
        <f t="shared" si="8"/>
        <v>535</v>
      </c>
      <c r="M469" s="91" t="s">
        <v>2</v>
      </c>
      <c r="N469" s="94"/>
      <c r="O469" s="25" t="s">
        <v>548</v>
      </c>
      <c r="P469" s="57"/>
    </row>
    <row r="470" spans="1:16" ht="35.1" customHeight="1" x14ac:dyDescent="0.25">
      <c r="A470" s="42">
        <v>466</v>
      </c>
      <c r="B470" s="9" t="s">
        <v>0</v>
      </c>
      <c r="C470" s="53" t="s">
        <v>0</v>
      </c>
      <c r="D470" s="53" t="s">
        <v>0</v>
      </c>
      <c r="E470" s="50" t="s">
        <v>549</v>
      </c>
      <c r="F470" s="12">
        <v>75</v>
      </c>
      <c r="G470" s="6">
        <v>123</v>
      </c>
      <c r="H470" s="2">
        <v>67</v>
      </c>
      <c r="I470" s="3">
        <v>95</v>
      </c>
      <c r="J470" s="4">
        <v>85</v>
      </c>
      <c r="K470" s="5">
        <v>95</v>
      </c>
      <c r="L470" s="10">
        <f t="shared" si="8"/>
        <v>540</v>
      </c>
      <c r="M470" s="100" t="s">
        <v>41</v>
      </c>
      <c r="N470" s="94"/>
      <c r="O470" s="25" t="s">
        <v>550</v>
      </c>
      <c r="P470" s="57"/>
    </row>
    <row r="471" spans="1:16" ht="35.1" customHeight="1" x14ac:dyDescent="0.25">
      <c r="A471" s="42">
        <v>467</v>
      </c>
      <c r="B471" s="9" t="s">
        <v>0</v>
      </c>
      <c r="C471" s="53" t="s">
        <v>0</v>
      </c>
      <c r="D471" s="53" t="s">
        <v>0</v>
      </c>
      <c r="E471" s="50" t="s">
        <v>551</v>
      </c>
      <c r="F471" s="12">
        <v>75</v>
      </c>
      <c r="G471" s="6">
        <v>95</v>
      </c>
      <c r="H471" s="2">
        <v>67</v>
      </c>
      <c r="I471" s="3">
        <v>125</v>
      </c>
      <c r="J471" s="4">
        <v>95</v>
      </c>
      <c r="K471" s="5">
        <v>83</v>
      </c>
      <c r="L471" s="10">
        <f t="shared" si="8"/>
        <v>540</v>
      </c>
      <c r="M471" s="93" t="s">
        <v>9</v>
      </c>
      <c r="N471" s="94"/>
      <c r="O471" s="25" t="s">
        <v>552</v>
      </c>
      <c r="P471" s="57"/>
    </row>
    <row r="472" spans="1:16" ht="35.1" customHeight="1" x14ac:dyDescent="0.25">
      <c r="A472" s="42">
        <v>468</v>
      </c>
      <c r="B472" s="9" t="s">
        <v>0</v>
      </c>
      <c r="C472" s="53" t="s">
        <v>0</v>
      </c>
      <c r="D472" s="53" t="s">
        <v>0</v>
      </c>
      <c r="E472" s="49" t="s">
        <v>553</v>
      </c>
      <c r="F472" s="11">
        <v>85</v>
      </c>
      <c r="G472" s="1">
        <v>50</v>
      </c>
      <c r="H472" s="2">
        <v>95</v>
      </c>
      <c r="I472" s="3">
        <v>120</v>
      </c>
      <c r="J472" s="4">
        <v>115</v>
      </c>
      <c r="K472" s="5">
        <v>80</v>
      </c>
      <c r="L472" s="10">
        <f t="shared" si="8"/>
        <v>545</v>
      </c>
      <c r="M472" s="103" t="s">
        <v>56</v>
      </c>
      <c r="N472" s="95" t="s">
        <v>12</v>
      </c>
      <c r="O472" s="25" t="s">
        <v>479</v>
      </c>
      <c r="P472" s="57"/>
    </row>
    <row r="473" spans="1:16" ht="35.1" customHeight="1" x14ac:dyDescent="0.25">
      <c r="A473" s="42">
        <v>469</v>
      </c>
      <c r="B473" s="9" t="s">
        <v>0</v>
      </c>
      <c r="C473" s="53" t="s">
        <v>0</v>
      </c>
      <c r="D473" s="53" t="s">
        <v>0</v>
      </c>
      <c r="E473" s="49" t="s">
        <v>554</v>
      </c>
      <c r="F473" s="11">
        <v>86</v>
      </c>
      <c r="G473" s="1">
        <v>76</v>
      </c>
      <c r="H473" s="2">
        <v>86</v>
      </c>
      <c r="I473" s="3">
        <v>116</v>
      </c>
      <c r="J473" s="4">
        <v>56</v>
      </c>
      <c r="K473" s="5">
        <v>95</v>
      </c>
      <c r="L473" s="10">
        <f t="shared" si="8"/>
        <v>515</v>
      </c>
      <c r="M473" s="97" t="s">
        <v>19</v>
      </c>
      <c r="N473" s="95" t="s">
        <v>12</v>
      </c>
      <c r="O473" s="25" t="s">
        <v>548</v>
      </c>
      <c r="P473" s="57"/>
    </row>
    <row r="474" spans="1:16" ht="35.1" customHeight="1" x14ac:dyDescent="0.25">
      <c r="A474" s="42">
        <v>470</v>
      </c>
      <c r="B474" s="9" t="s">
        <v>0</v>
      </c>
      <c r="C474" s="53" t="s">
        <v>0</v>
      </c>
      <c r="D474" s="53" t="s">
        <v>0</v>
      </c>
      <c r="E474" s="50" t="s">
        <v>555</v>
      </c>
      <c r="F474" s="12">
        <v>65</v>
      </c>
      <c r="G474" s="6">
        <v>110</v>
      </c>
      <c r="H474" s="2">
        <v>130</v>
      </c>
      <c r="I474" s="3">
        <v>60</v>
      </c>
      <c r="J474" s="4">
        <v>65</v>
      </c>
      <c r="K474" s="5">
        <v>95</v>
      </c>
      <c r="L474" s="10">
        <f t="shared" si="8"/>
        <v>525</v>
      </c>
      <c r="M474" s="91" t="s">
        <v>2</v>
      </c>
      <c r="N474" s="94"/>
      <c r="O474" s="25" t="s">
        <v>556</v>
      </c>
      <c r="P474" s="57"/>
    </row>
    <row r="475" spans="1:16" ht="35.1" customHeight="1" x14ac:dyDescent="0.25">
      <c r="A475" s="42">
        <v>471</v>
      </c>
      <c r="B475" s="9" t="s">
        <v>0</v>
      </c>
      <c r="C475" s="53" t="s">
        <v>0</v>
      </c>
      <c r="D475" s="53" t="s">
        <v>0</v>
      </c>
      <c r="E475" s="50" t="s">
        <v>557</v>
      </c>
      <c r="F475" s="12">
        <v>65</v>
      </c>
      <c r="G475" s="6">
        <v>60</v>
      </c>
      <c r="H475" s="2">
        <v>110</v>
      </c>
      <c r="I475" s="3">
        <v>130</v>
      </c>
      <c r="J475" s="4">
        <v>95</v>
      </c>
      <c r="K475" s="5">
        <v>65</v>
      </c>
      <c r="L475" s="10">
        <f t="shared" si="8"/>
        <v>525</v>
      </c>
      <c r="M475" s="115" t="s">
        <v>126</v>
      </c>
      <c r="N475" s="94"/>
      <c r="O475" s="25" t="s">
        <v>558</v>
      </c>
      <c r="P475" s="57"/>
    </row>
    <row r="476" spans="1:16" ht="35.1" customHeight="1" x14ac:dyDescent="0.25">
      <c r="A476" s="42">
        <v>472</v>
      </c>
      <c r="B476" s="9" t="s">
        <v>0</v>
      </c>
      <c r="C476" s="53" t="s">
        <v>0</v>
      </c>
      <c r="D476" s="53" t="s">
        <v>0</v>
      </c>
      <c r="E476" s="49" t="s">
        <v>559</v>
      </c>
      <c r="F476" s="11">
        <v>75</v>
      </c>
      <c r="G476" s="1">
        <v>95</v>
      </c>
      <c r="H476" s="2">
        <v>125</v>
      </c>
      <c r="I476" s="3">
        <v>45</v>
      </c>
      <c r="J476" s="4">
        <v>75</v>
      </c>
      <c r="K476" s="5">
        <v>95</v>
      </c>
      <c r="L476" s="10">
        <f t="shared" si="8"/>
        <v>510</v>
      </c>
      <c r="M476" s="101" t="s">
        <v>46</v>
      </c>
      <c r="N476" s="95" t="s">
        <v>12</v>
      </c>
      <c r="O476" s="25" t="s">
        <v>560</v>
      </c>
      <c r="P476" s="57"/>
    </row>
    <row r="477" spans="1:16" ht="35.1" customHeight="1" x14ac:dyDescent="0.25">
      <c r="A477" s="42">
        <v>473</v>
      </c>
      <c r="B477" s="9" t="s">
        <v>0</v>
      </c>
      <c r="C477" s="53" t="s">
        <v>0</v>
      </c>
      <c r="D477" s="53" t="s">
        <v>0</v>
      </c>
      <c r="E477" s="49" t="s">
        <v>561</v>
      </c>
      <c r="F477" s="11">
        <v>110</v>
      </c>
      <c r="G477" s="1">
        <v>130</v>
      </c>
      <c r="H477" s="2">
        <v>80</v>
      </c>
      <c r="I477" s="3">
        <v>70</v>
      </c>
      <c r="J477" s="4">
        <v>60</v>
      </c>
      <c r="K477" s="5">
        <v>80</v>
      </c>
      <c r="L477" s="10">
        <f t="shared" si="8"/>
        <v>530</v>
      </c>
      <c r="M477" s="115" t="s">
        <v>126</v>
      </c>
      <c r="N477" s="102" t="s">
        <v>46</v>
      </c>
      <c r="O477" s="25" t="s">
        <v>548</v>
      </c>
      <c r="P477" s="57"/>
    </row>
    <row r="478" spans="1:16" ht="35.1" customHeight="1" x14ac:dyDescent="0.25">
      <c r="A478" s="42">
        <v>474</v>
      </c>
      <c r="B478" s="9" t="s">
        <v>0</v>
      </c>
      <c r="C478" s="53" t="s">
        <v>0</v>
      </c>
      <c r="D478" s="53" t="s">
        <v>0</v>
      </c>
      <c r="E478" s="50" t="s">
        <v>562</v>
      </c>
      <c r="F478" s="12">
        <v>85</v>
      </c>
      <c r="G478" s="6">
        <v>80</v>
      </c>
      <c r="H478" s="2">
        <v>70</v>
      </c>
      <c r="I478" s="3">
        <v>135</v>
      </c>
      <c r="J478" s="4">
        <v>75</v>
      </c>
      <c r="K478" s="5">
        <v>90</v>
      </c>
      <c r="L478" s="10">
        <f t="shared" si="8"/>
        <v>535</v>
      </c>
      <c r="M478" s="98" t="s">
        <v>28</v>
      </c>
      <c r="N478" s="94"/>
      <c r="O478" s="25" t="s">
        <v>563</v>
      </c>
      <c r="P478" s="57"/>
    </row>
    <row r="479" spans="1:16" ht="35.1" customHeight="1" x14ac:dyDescent="0.25">
      <c r="A479" s="42">
        <v>475</v>
      </c>
      <c r="B479" s="9" t="s">
        <v>0</v>
      </c>
      <c r="C479" s="53" t="s">
        <v>0</v>
      </c>
      <c r="D479" s="53" t="s">
        <v>0</v>
      </c>
      <c r="E479" s="49" t="s">
        <v>564</v>
      </c>
      <c r="F479" s="11">
        <v>68</v>
      </c>
      <c r="G479" s="1">
        <v>125</v>
      </c>
      <c r="H479" s="2">
        <v>65</v>
      </c>
      <c r="I479" s="3">
        <v>65</v>
      </c>
      <c r="J479" s="4">
        <v>115</v>
      </c>
      <c r="K479" s="5">
        <v>80</v>
      </c>
      <c r="L479" s="10">
        <f t="shared" si="8"/>
        <v>518</v>
      </c>
      <c r="M479" s="108" t="s">
        <v>94</v>
      </c>
      <c r="N479" s="107" t="s">
        <v>982</v>
      </c>
      <c r="O479" s="25" t="s">
        <v>565</v>
      </c>
      <c r="P479" s="57"/>
    </row>
    <row r="480" spans="1:16" ht="35.1" customHeight="1" x14ac:dyDescent="0.25">
      <c r="A480" s="42">
        <v>476</v>
      </c>
      <c r="B480" s="9" t="s">
        <v>0</v>
      </c>
      <c r="C480" s="53" t="s">
        <v>0</v>
      </c>
      <c r="D480" s="53" t="s">
        <v>0</v>
      </c>
      <c r="E480" s="49" t="s">
        <v>566</v>
      </c>
      <c r="F480" s="11">
        <v>60</v>
      </c>
      <c r="G480" s="1">
        <v>55</v>
      </c>
      <c r="H480" s="2">
        <v>145</v>
      </c>
      <c r="I480" s="3">
        <v>75</v>
      </c>
      <c r="J480" s="4">
        <v>150</v>
      </c>
      <c r="K480" s="5">
        <v>40</v>
      </c>
      <c r="L480" s="10">
        <f t="shared" si="8"/>
        <v>525</v>
      </c>
      <c r="M480" s="109" t="s">
        <v>109</v>
      </c>
      <c r="N480" s="111" t="s">
        <v>119</v>
      </c>
      <c r="O480" s="25" t="s">
        <v>542</v>
      </c>
      <c r="P480" s="57"/>
    </row>
    <row r="481" spans="1:16" ht="35.1" customHeight="1" x14ac:dyDescent="0.25">
      <c r="A481" s="42">
        <v>477</v>
      </c>
      <c r="B481" s="9" t="s">
        <v>0</v>
      </c>
      <c r="C481" s="53" t="s">
        <v>0</v>
      </c>
      <c r="D481" s="53" t="s">
        <v>0</v>
      </c>
      <c r="E481" s="49" t="s">
        <v>567</v>
      </c>
      <c r="F481" s="11">
        <v>45</v>
      </c>
      <c r="G481" s="1">
        <v>100</v>
      </c>
      <c r="H481" s="2">
        <v>135</v>
      </c>
      <c r="I481" s="3">
        <v>65</v>
      </c>
      <c r="J481" s="4">
        <v>135</v>
      </c>
      <c r="K481" s="5">
        <v>45</v>
      </c>
      <c r="L481" s="10">
        <f t="shared" si="8"/>
        <v>525</v>
      </c>
      <c r="M481" s="113" t="s">
        <v>134</v>
      </c>
      <c r="N481" s="94"/>
      <c r="O481" s="25" t="s">
        <v>568</v>
      </c>
      <c r="P481" s="57"/>
    </row>
    <row r="482" spans="1:16" ht="35.1" customHeight="1" x14ac:dyDescent="0.25">
      <c r="A482" s="42">
        <v>478</v>
      </c>
      <c r="B482" s="9" t="s">
        <v>0</v>
      </c>
      <c r="C482" s="53" t="s">
        <v>0</v>
      </c>
      <c r="D482" s="53" t="s">
        <v>0</v>
      </c>
      <c r="E482" s="49" t="s">
        <v>569</v>
      </c>
      <c r="F482" s="11">
        <v>70</v>
      </c>
      <c r="G482" s="1">
        <v>80</v>
      </c>
      <c r="H482" s="2">
        <v>70</v>
      </c>
      <c r="I482" s="3">
        <v>80</v>
      </c>
      <c r="J482" s="4">
        <v>70</v>
      </c>
      <c r="K482" s="5">
        <v>110</v>
      </c>
      <c r="L482" s="10">
        <f t="shared" si="8"/>
        <v>480</v>
      </c>
      <c r="M482" s="115" t="s">
        <v>126</v>
      </c>
      <c r="N482" s="128" t="s">
        <v>134</v>
      </c>
      <c r="O482" s="25" t="s">
        <v>570</v>
      </c>
      <c r="P482" s="57"/>
    </row>
    <row r="483" spans="1:16" ht="35.1" customHeight="1" x14ac:dyDescent="0.25">
      <c r="A483" s="42">
        <v>479</v>
      </c>
      <c r="B483" s="9" t="s">
        <v>0</v>
      </c>
      <c r="C483" s="53" t="s">
        <v>0</v>
      </c>
      <c r="D483" s="53" t="s">
        <v>0</v>
      </c>
      <c r="E483" s="49" t="s">
        <v>571</v>
      </c>
      <c r="F483" s="11">
        <v>50</v>
      </c>
      <c r="G483" s="1">
        <v>50</v>
      </c>
      <c r="H483" s="2">
        <v>77</v>
      </c>
      <c r="I483" s="3">
        <v>95</v>
      </c>
      <c r="J483" s="4">
        <v>77</v>
      </c>
      <c r="K483" s="5">
        <v>91</v>
      </c>
      <c r="L483" s="10">
        <f t="shared" si="8"/>
        <v>440</v>
      </c>
      <c r="M483" s="100" t="s">
        <v>41</v>
      </c>
      <c r="N483" s="128" t="s">
        <v>134</v>
      </c>
      <c r="O483" s="25" t="s">
        <v>852</v>
      </c>
      <c r="P483" s="57"/>
    </row>
    <row r="484" spans="1:16" ht="35.1" customHeight="1" x14ac:dyDescent="0.25">
      <c r="A484" s="42">
        <v>480</v>
      </c>
      <c r="B484" s="9" t="s">
        <v>0</v>
      </c>
      <c r="C484" s="53" t="s">
        <v>0</v>
      </c>
      <c r="D484" s="53" t="s">
        <v>0</v>
      </c>
      <c r="E484" s="49" t="s">
        <v>572</v>
      </c>
      <c r="F484" s="11">
        <v>75</v>
      </c>
      <c r="G484" s="1">
        <v>75</v>
      </c>
      <c r="H484" s="2">
        <v>130</v>
      </c>
      <c r="I484" s="3">
        <v>75</v>
      </c>
      <c r="J484" s="4">
        <v>130</v>
      </c>
      <c r="K484" s="5">
        <v>95</v>
      </c>
      <c r="L484" s="10">
        <f t="shared" si="8"/>
        <v>580</v>
      </c>
      <c r="M484" s="108" t="s">
        <v>94</v>
      </c>
      <c r="N484" s="94"/>
      <c r="O484" s="25" t="s">
        <v>852</v>
      </c>
      <c r="P484" s="57"/>
    </row>
    <row r="485" spans="1:16" ht="35.1" customHeight="1" x14ac:dyDescent="0.25">
      <c r="A485" s="42">
        <v>481</v>
      </c>
      <c r="B485" s="9" t="s">
        <v>0</v>
      </c>
      <c r="C485" s="53" t="s">
        <v>0</v>
      </c>
      <c r="D485" s="53" t="s">
        <v>0</v>
      </c>
      <c r="E485" s="49" t="s">
        <v>573</v>
      </c>
      <c r="F485" s="11">
        <v>80</v>
      </c>
      <c r="G485" s="1">
        <v>105</v>
      </c>
      <c r="H485" s="2">
        <v>105</v>
      </c>
      <c r="I485" s="3">
        <v>105</v>
      </c>
      <c r="J485" s="4">
        <v>105</v>
      </c>
      <c r="K485" s="5">
        <v>80</v>
      </c>
      <c r="L485" s="10">
        <f t="shared" si="8"/>
        <v>580</v>
      </c>
      <c r="M485" s="108" t="s">
        <v>94</v>
      </c>
      <c r="N485" s="94"/>
      <c r="O485" s="25" t="s">
        <v>852</v>
      </c>
      <c r="P485" s="57"/>
    </row>
    <row r="486" spans="1:16" ht="35.1" customHeight="1" x14ac:dyDescent="0.25">
      <c r="A486" s="42">
        <v>482</v>
      </c>
      <c r="B486" s="9" t="s">
        <v>0</v>
      </c>
      <c r="C486" s="53" t="s">
        <v>0</v>
      </c>
      <c r="D486" s="53" t="s">
        <v>0</v>
      </c>
      <c r="E486" s="49" t="s">
        <v>574</v>
      </c>
      <c r="F486" s="11">
        <v>75</v>
      </c>
      <c r="G486" s="1">
        <v>125</v>
      </c>
      <c r="H486" s="2">
        <v>70</v>
      </c>
      <c r="I486" s="3">
        <v>125</v>
      </c>
      <c r="J486" s="4">
        <v>70</v>
      </c>
      <c r="K486" s="5">
        <v>115</v>
      </c>
      <c r="L486" s="10">
        <f t="shared" si="8"/>
        <v>580</v>
      </c>
      <c r="M486" s="108" t="s">
        <v>94</v>
      </c>
      <c r="N486" s="94"/>
      <c r="O486" s="25" t="s">
        <v>852</v>
      </c>
      <c r="P486" s="57"/>
    </row>
    <row r="487" spans="1:16" ht="35.1" customHeight="1" x14ac:dyDescent="0.25">
      <c r="A487" s="42">
        <v>483</v>
      </c>
      <c r="B487" s="9" t="s">
        <v>0</v>
      </c>
      <c r="C487" s="53" t="s">
        <v>0</v>
      </c>
      <c r="D487" s="53" t="s">
        <v>0</v>
      </c>
      <c r="E487" s="49" t="s">
        <v>575</v>
      </c>
      <c r="F487" s="11">
        <v>100</v>
      </c>
      <c r="G487" s="1">
        <v>120</v>
      </c>
      <c r="H487" s="2">
        <v>120</v>
      </c>
      <c r="I487" s="3">
        <v>150</v>
      </c>
      <c r="J487" s="4">
        <v>100</v>
      </c>
      <c r="K487" s="5">
        <v>90</v>
      </c>
      <c r="L487" s="10">
        <f t="shared" si="8"/>
        <v>680</v>
      </c>
      <c r="M487" s="123" t="s">
        <v>119</v>
      </c>
      <c r="N487" s="125" t="s">
        <v>196</v>
      </c>
      <c r="O487" s="25" t="s">
        <v>852</v>
      </c>
      <c r="P487" s="57"/>
    </row>
    <row r="488" spans="1:16" ht="35.1" customHeight="1" x14ac:dyDescent="0.25">
      <c r="A488" s="42">
        <v>484</v>
      </c>
      <c r="B488" s="9" t="s">
        <v>0</v>
      </c>
      <c r="C488" s="53" t="s">
        <v>0</v>
      </c>
      <c r="D488" s="53" t="s">
        <v>0</v>
      </c>
      <c r="E488" s="49" t="s">
        <v>576</v>
      </c>
      <c r="F488" s="11">
        <v>90</v>
      </c>
      <c r="G488" s="1">
        <v>120</v>
      </c>
      <c r="H488" s="2">
        <v>100</v>
      </c>
      <c r="I488" s="3">
        <v>150</v>
      </c>
      <c r="J488" s="4">
        <v>120</v>
      </c>
      <c r="K488" s="5">
        <v>100</v>
      </c>
      <c r="L488" s="10">
        <f t="shared" si="8"/>
        <v>680</v>
      </c>
      <c r="M488" s="96" t="s">
        <v>15</v>
      </c>
      <c r="N488" s="125" t="s">
        <v>196</v>
      </c>
      <c r="O488" s="25" t="s">
        <v>852</v>
      </c>
      <c r="P488" s="57"/>
    </row>
    <row r="489" spans="1:16" ht="35.1" customHeight="1" x14ac:dyDescent="0.25">
      <c r="A489" s="42">
        <v>485</v>
      </c>
      <c r="B489" s="9" t="s">
        <v>0</v>
      </c>
      <c r="C489" s="53" t="s">
        <v>0</v>
      </c>
      <c r="D489" s="53" t="s">
        <v>0</v>
      </c>
      <c r="E489" s="49" t="s">
        <v>577</v>
      </c>
      <c r="F489" s="11">
        <v>91</v>
      </c>
      <c r="G489" s="1">
        <v>90</v>
      </c>
      <c r="H489" s="2">
        <v>106</v>
      </c>
      <c r="I489" s="3">
        <v>130</v>
      </c>
      <c r="J489" s="4">
        <v>106</v>
      </c>
      <c r="K489" s="5">
        <v>77</v>
      </c>
      <c r="L489" s="10">
        <f t="shared" si="8"/>
        <v>600</v>
      </c>
      <c r="M489" s="93" t="s">
        <v>9</v>
      </c>
      <c r="N489" s="111" t="s">
        <v>119</v>
      </c>
      <c r="O489" s="25" t="s">
        <v>852</v>
      </c>
      <c r="P489" s="57"/>
    </row>
    <row r="490" spans="1:16" ht="35.1" customHeight="1" x14ac:dyDescent="0.25">
      <c r="A490" s="42">
        <v>486</v>
      </c>
      <c r="B490" s="9" t="s">
        <v>0</v>
      </c>
      <c r="C490" s="53" t="s">
        <v>0</v>
      </c>
      <c r="D490" s="53" t="s">
        <v>0</v>
      </c>
      <c r="E490" s="49" t="s">
        <v>578</v>
      </c>
      <c r="F490" s="11">
        <v>110</v>
      </c>
      <c r="G490" s="1">
        <v>160</v>
      </c>
      <c r="H490" s="2">
        <v>110</v>
      </c>
      <c r="I490" s="3">
        <v>80</v>
      </c>
      <c r="J490" s="4">
        <v>110</v>
      </c>
      <c r="K490" s="5">
        <v>100</v>
      </c>
      <c r="L490" s="10">
        <f t="shared" si="8"/>
        <v>670</v>
      </c>
      <c r="M490" s="98" t="s">
        <v>28</v>
      </c>
      <c r="N490" s="94"/>
      <c r="O490" s="25" t="s">
        <v>852</v>
      </c>
      <c r="P490" s="57"/>
    </row>
    <row r="491" spans="1:16" ht="35.1" customHeight="1" x14ac:dyDescent="0.25">
      <c r="A491" s="42">
        <v>487</v>
      </c>
      <c r="B491" s="9" t="s">
        <v>0</v>
      </c>
      <c r="C491" s="53" t="s">
        <v>0</v>
      </c>
      <c r="D491" s="53" t="s">
        <v>0</v>
      </c>
      <c r="E491" s="49" t="s">
        <v>579</v>
      </c>
      <c r="F491" s="11">
        <v>150</v>
      </c>
      <c r="G491" s="1">
        <v>100</v>
      </c>
      <c r="H491" s="2">
        <v>120</v>
      </c>
      <c r="I491" s="3">
        <v>100</v>
      </c>
      <c r="J491" s="4">
        <v>120</v>
      </c>
      <c r="K491" s="5">
        <v>90</v>
      </c>
      <c r="L491" s="10">
        <f t="shared" si="8"/>
        <v>680</v>
      </c>
      <c r="M491" s="113" t="s">
        <v>134</v>
      </c>
      <c r="N491" s="125" t="s">
        <v>196</v>
      </c>
      <c r="O491" s="25" t="s">
        <v>852</v>
      </c>
      <c r="P491" s="57"/>
    </row>
    <row r="492" spans="1:16" ht="35.1" customHeight="1" x14ac:dyDescent="0.25">
      <c r="A492" s="42">
        <v>488</v>
      </c>
      <c r="B492" s="9" t="s">
        <v>0</v>
      </c>
      <c r="C492" s="53" t="s">
        <v>0</v>
      </c>
      <c r="D492" s="53" t="s">
        <v>0</v>
      </c>
      <c r="E492" s="49" t="s">
        <v>580</v>
      </c>
      <c r="F492" s="11">
        <v>120</v>
      </c>
      <c r="G492" s="1">
        <v>70</v>
      </c>
      <c r="H492" s="2">
        <v>120</v>
      </c>
      <c r="I492" s="3">
        <v>75</v>
      </c>
      <c r="J492" s="4">
        <v>130</v>
      </c>
      <c r="K492" s="5">
        <v>85</v>
      </c>
      <c r="L492" s="10">
        <f t="shared" si="8"/>
        <v>600</v>
      </c>
      <c r="M492" s="108" t="s">
        <v>94</v>
      </c>
      <c r="N492" s="94"/>
      <c r="O492" s="25" t="s">
        <v>852</v>
      </c>
      <c r="P492" s="57"/>
    </row>
    <row r="493" spans="1:16" ht="35.1" customHeight="1" x14ac:dyDescent="0.25">
      <c r="A493" s="42">
        <v>489</v>
      </c>
      <c r="B493" s="9" t="s">
        <v>0</v>
      </c>
      <c r="C493" s="53" t="s">
        <v>0</v>
      </c>
      <c r="D493" s="53" t="s">
        <v>0</v>
      </c>
      <c r="E493" s="49" t="s">
        <v>581</v>
      </c>
      <c r="F493" s="11">
        <v>80</v>
      </c>
      <c r="G493" s="1">
        <v>80</v>
      </c>
      <c r="H493" s="2">
        <v>80</v>
      </c>
      <c r="I493" s="3">
        <v>80</v>
      </c>
      <c r="J493" s="4">
        <v>80</v>
      </c>
      <c r="K493" s="5">
        <v>80</v>
      </c>
      <c r="L493" s="10">
        <f t="shared" si="8"/>
        <v>480</v>
      </c>
      <c r="M493" s="96" t="s">
        <v>15</v>
      </c>
      <c r="N493" s="94"/>
      <c r="O493" s="25" t="s">
        <v>852</v>
      </c>
      <c r="P493" s="57"/>
    </row>
    <row r="494" spans="1:16" ht="35.1" customHeight="1" x14ac:dyDescent="0.25">
      <c r="A494" s="42">
        <v>490</v>
      </c>
      <c r="B494" s="9" t="s">
        <v>0</v>
      </c>
      <c r="C494" s="53" t="s">
        <v>852</v>
      </c>
      <c r="D494" s="53" t="s">
        <v>0</v>
      </c>
      <c r="E494" s="49" t="s">
        <v>582</v>
      </c>
      <c r="F494" s="11">
        <v>100</v>
      </c>
      <c r="G494" s="1">
        <v>100</v>
      </c>
      <c r="H494" s="2">
        <v>100</v>
      </c>
      <c r="I494" s="3">
        <v>100</v>
      </c>
      <c r="J494" s="4">
        <v>100</v>
      </c>
      <c r="K494" s="5">
        <v>100</v>
      </c>
      <c r="L494" s="10">
        <f t="shared" si="8"/>
        <v>600</v>
      </c>
      <c r="M494" s="96" t="s">
        <v>15</v>
      </c>
      <c r="N494" s="94"/>
      <c r="O494" s="25" t="s">
        <v>852</v>
      </c>
      <c r="P494" s="57"/>
    </row>
    <row r="495" spans="1:16" ht="35.1" customHeight="1" x14ac:dyDescent="0.25">
      <c r="A495" s="42">
        <v>491</v>
      </c>
      <c r="B495" s="9" t="s">
        <v>0</v>
      </c>
      <c r="C495" s="53" t="s">
        <v>852</v>
      </c>
      <c r="D495" s="53" t="s">
        <v>0</v>
      </c>
      <c r="E495" s="49" t="s">
        <v>583</v>
      </c>
      <c r="F495" s="11">
        <v>70</v>
      </c>
      <c r="G495" s="1">
        <v>90</v>
      </c>
      <c r="H495" s="2">
        <v>90</v>
      </c>
      <c r="I495" s="3">
        <v>135</v>
      </c>
      <c r="J495" s="4">
        <v>90</v>
      </c>
      <c r="K495" s="5">
        <v>125</v>
      </c>
      <c r="L495" s="10">
        <f t="shared" si="8"/>
        <v>600</v>
      </c>
      <c r="M495" s="122" t="s">
        <v>254</v>
      </c>
      <c r="N495" s="94"/>
      <c r="O495" s="25" t="s">
        <v>852</v>
      </c>
      <c r="P495" s="57"/>
    </row>
    <row r="496" spans="1:16" ht="35.1" customHeight="1" x14ac:dyDescent="0.25">
      <c r="A496" s="42">
        <v>492</v>
      </c>
      <c r="B496" s="9" t="s">
        <v>0</v>
      </c>
      <c r="C496" s="53" t="s">
        <v>852</v>
      </c>
      <c r="D496" s="53" t="s">
        <v>0</v>
      </c>
      <c r="E496" s="49" t="s">
        <v>584</v>
      </c>
      <c r="F496" s="11">
        <v>100</v>
      </c>
      <c r="G496" s="1">
        <v>100</v>
      </c>
      <c r="H496" s="2">
        <v>100</v>
      </c>
      <c r="I496" s="3">
        <v>100</v>
      </c>
      <c r="J496" s="4">
        <v>100</v>
      </c>
      <c r="K496" s="5">
        <v>100</v>
      </c>
      <c r="L496" s="10">
        <f t="shared" si="8"/>
        <v>600</v>
      </c>
      <c r="M496" s="91" t="s">
        <v>2</v>
      </c>
      <c r="N496" s="94"/>
      <c r="O496" s="25" t="s">
        <v>852</v>
      </c>
      <c r="P496" s="57"/>
    </row>
    <row r="497" spans="1:16" ht="35.1" customHeight="1" thickBot="1" x14ac:dyDescent="0.3">
      <c r="A497" s="63">
        <v>493</v>
      </c>
      <c r="B497" s="64" t="s">
        <v>0</v>
      </c>
      <c r="C497" s="56" t="s">
        <v>852</v>
      </c>
      <c r="D497" s="56" t="s">
        <v>0</v>
      </c>
      <c r="E497" s="79" t="s">
        <v>585</v>
      </c>
      <c r="F497" s="75">
        <v>120</v>
      </c>
      <c r="G497" s="76">
        <v>120</v>
      </c>
      <c r="H497" s="68">
        <v>120</v>
      </c>
      <c r="I497" s="69">
        <v>120</v>
      </c>
      <c r="J497" s="70">
        <v>120</v>
      </c>
      <c r="K497" s="71">
        <v>120</v>
      </c>
      <c r="L497" s="72">
        <f t="shared" si="8"/>
        <v>720</v>
      </c>
      <c r="M497" s="130" t="s">
        <v>28</v>
      </c>
      <c r="N497" s="119"/>
      <c r="O497" s="16" t="s">
        <v>852</v>
      </c>
      <c r="P497" s="57"/>
    </row>
    <row r="498" spans="1:16" ht="35.1" customHeight="1" x14ac:dyDescent="0.25">
      <c r="A498" s="42">
        <v>494</v>
      </c>
      <c r="B498" s="59" t="s">
        <v>0</v>
      </c>
      <c r="C498" s="60" t="s">
        <v>852</v>
      </c>
      <c r="D498" s="60" t="s">
        <v>0</v>
      </c>
      <c r="E498" s="81" t="s">
        <v>586</v>
      </c>
      <c r="F498" s="17">
        <v>100</v>
      </c>
      <c r="G498" s="18">
        <v>100</v>
      </c>
      <c r="H498" s="19">
        <v>100</v>
      </c>
      <c r="I498" s="20">
        <v>100</v>
      </c>
      <c r="J498" s="21">
        <v>100</v>
      </c>
      <c r="K498" s="22">
        <v>100</v>
      </c>
      <c r="L498" s="23">
        <f t="shared" si="8"/>
        <v>600</v>
      </c>
      <c r="M498" s="131" t="s">
        <v>94</v>
      </c>
      <c r="N498" s="132" t="s">
        <v>9</v>
      </c>
      <c r="O498" s="62" t="s">
        <v>852</v>
      </c>
      <c r="P498" s="57"/>
    </row>
    <row r="499" spans="1:16" ht="35.1" customHeight="1" x14ac:dyDescent="0.25">
      <c r="A499" s="42">
        <v>495</v>
      </c>
      <c r="B499" s="9" t="s">
        <v>0</v>
      </c>
      <c r="C499" s="53" t="s">
        <v>0</v>
      </c>
      <c r="D499" s="53" t="s">
        <v>0</v>
      </c>
      <c r="E499" s="82" t="s">
        <v>587</v>
      </c>
      <c r="F499" s="11">
        <v>45</v>
      </c>
      <c r="G499" s="1">
        <v>45</v>
      </c>
      <c r="H499" s="2">
        <v>55</v>
      </c>
      <c r="I499" s="3">
        <v>45</v>
      </c>
      <c r="J499" s="4">
        <v>55</v>
      </c>
      <c r="K499" s="5">
        <v>63</v>
      </c>
      <c r="L499" s="10">
        <f t="shared" si="8"/>
        <v>308</v>
      </c>
      <c r="M499" s="91" t="s">
        <v>2</v>
      </c>
      <c r="N499" s="94"/>
      <c r="O499" s="25" t="s">
        <v>852</v>
      </c>
      <c r="P499" s="57"/>
    </row>
    <row r="500" spans="1:16" ht="35.1" customHeight="1" x14ac:dyDescent="0.25">
      <c r="A500" s="42">
        <v>496</v>
      </c>
      <c r="B500" s="9" t="s">
        <v>0</v>
      </c>
      <c r="C500" s="53" t="s">
        <v>0</v>
      </c>
      <c r="D500" s="53" t="s">
        <v>0</v>
      </c>
      <c r="E500" s="82" t="s">
        <v>588</v>
      </c>
      <c r="F500" s="11">
        <v>60</v>
      </c>
      <c r="G500" s="1">
        <v>60</v>
      </c>
      <c r="H500" s="2">
        <v>75</v>
      </c>
      <c r="I500" s="3">
        <v>60</v>
      </c>
      <c r="J500" s="4">
        <v>75</v>
      </c>
      <c r="K500" s="5">
        <v>83</v>
      </c>
      <c r="L500" s="10">
        <f t="shared" si="8"/>
        <v>413</v>
      </c>
      <c r="M500" s="91" t="s">
        <v>2</v>
      </c>
      <c r="N500" s="94"/>
      <c r="O500" s="25" t="s">
        <v>589</v>
      </c>
      <c r="P500" s="57"/>
    </row>
    <row r="501" spans="1:16" ht="35.1" customHeight="1" x14ac:dyDescent="0.25">
      <c r="A501" s="42">
        <v>497</v>
      </c>
      <c r="B501" s="9" t="s">
        <v>0</v>
      </c>
      <c r="C501" s="53" t="s">
        <v>0</v>
      </c>
      <c r="D501" s="53" t="s">
        <v>0</v>
      </c>
      <c r="E501" s="82" t="s">
        <v>590</v>
      </c>
      <c r="F501" s="11">
        <v>75</v>
      </c>
      <c r="G501" s="1">
        <v>75</v>
      </c>
      <c r="H501" s="2">
        <v>95</v>
      </c>
      <c r="I501" s="3">
        <v>75</v>
      </c>
      <c r="J501" s="4">
        <v>95</v>
      </c>
      <c r="K501" s="5">
        <v>113</v>
      </c>
      <c r="L501" s="10">
        <f t="shared" si="8"/>
        <v>528</v>
      </c>
      <c r="M501" s="91" t="s">
        <v>2</v>
      </c>
      <c r="N501" s="94"/>
      <c r="O501" s="25" t="s">
        <v>13</v>
      </c>
      <c r="P501" s="57"/>
    </row>
    <row r="502" spans="1:16" ht="35.1" customHeight="1" x14ac:dyDescent="0.25">
      <c r="A502" s="42">
        <v>498</v>
      </c>
      <c r="B502" s="9" t="s">
        <v>0</v>
      </c>
      <c r="C502" s="53" t="s">
        <v>0</v>
      </c>
      <c r="D502" s="53" t="s">
        <v>0</v>
      </c>
      <c r="E502" s="82" t="s">
        <v>591</v>
      </c>
      <c r="F502" s="11">
        <v>65</v>
      </c>
      <c r="G502" s="1">
        <v>63</v>
      </c>
      <c r="H502" s="2">
        <v>45</v>
      </c>
      <c r="I502" s="3">
        <v>45</v>
      </c>
      <c r="J502" s="4">
        <v>45</v>
      </c>
      <c r="K502" s="5">
        <v>45</v>
      </c>
      <c r="L502" s="10">
        <f t="shared" si="8"/>
        <v>308</v>
      </c>
      <c r="M502" s="93" t="s">
        <v>9</v>
      </c>
      <c r="N502" s="94"/>
      <c r="O502" s="25" t="s">
        <v>852</v>
      </c>
      <c r="P502" s="57"/>
    </row>
    <row r="503" spans="1:16" ht="35.1" customHeight="1" x14ac:dyDescent="0.25">
      <c r="A503" s="42">
        <v>499</v>
      </c>
      <c r="B503" s="9" t="s">
        <v>0</v>
      </c>
      <c r="C503" s="53" t="s">
        <v>0</v>
      </c>
      <c r="D503" s="53" t="s">
        <v>0</v>
      </c>
      <c r="E503" s="82" t="s">
        <v>592</v>
      </c>
      <c r="F503" s="11">
        <v>90</v>
      </c>
      <c r="G503" s="1">
        <v>93</v>
      </c>
      <c r="H503" s="2">
        <v>55</v>
      </c>
      <c r="I503" s="3">
        <v>70</v>
      </c>
      <c r="J503" s="4">
        <v>55</v>
      </c>
      <c r="K503" s="5">
        <v>55</v>
      </c>
      <c r="L503" s="10">
        <f t="shared" si="8"/>
        <v>418</v>
      </c>
      <c r="M503" s="93" t="s">
        <v>9</v>
      </c>
      <c r="N503" s="107" t="s">
        <v>982</v>
      </c>
      <c r="O503" s="25" t="s">
        <v>589</v>
      </c>
      <c r="P503" s="57"/>
    </row>
    <row r="504" spans="1:16" ht="35.1" customHeight="1" x14ac:dyDescent="0.25">
      <c r="A504" s="42">
        <v>500</v>
      </c>
      <c r="B504" s="9" t="s">
        <v>0</v>
      </c>
      <c r="C504" s="53" t="s">
        <v>0</v>
      </c>
      <c r="D504" s="53" t="s">
        <v>0</v>
      </c>
      <c r="E504" s="82" t="s">
        <v>593</v>
      </c>
      <c r="F504" s="11">
        <v>110</v>
      </c>
      <c r="G504" s="1">
        <v>123</v>
      </c>
      <c r="H504" s="2">
        <v>65</v>
      </c>
      <c r="I504" s="3">
        <v>100</v>
      </c>
      <c r="J504" s="4">
        <v>65</v>
      </c>
      <c r="K504" s="5">
        <v>65</v>
      </c>
      <c r="L504" s="10">
        <f t="shared" si="8"/>
        <v>528</v>
      </c>
      <c r="M504" s="93" t="s">
        <v>9</v>
      </c>
      <c r="N504" s="107" t="s">
        <v>982</v>
      </c>
      <c r="O504" s="25" t="s">
        <v>13</v>
      </c>
      <c r="P504" s="57"/>
    </row>
    <row r="505" spans="1:16" ht="35.1" customHeight="1" x14ac:dyDescent="0.25">
      <c r="A505" s="42">
        <v>501</v>
      </c>
      <c r="B505" s="9" t="s">
        <v>0</v>
      </c>
      <c r="C505" s="53" t="s">
        <v>0</v>
      </c>
      <c r="D505" s="53" t="s">
        <v>0</v>
      </c>
      <c r="E505" s="82" t="s">
        <v>594</v>
      </c>
      <c r="F505" s="11">
        <v>55</v>
      </c>
      <c r="G505" s="1">
        <v>55</v>
      </c>
      <c r="H505" s="2">
        <v>45</v>
      </c>
      <c r="I505" s="3">
        <v>63</v>
      </c>
      <c r="J505" s="4">
        <v>45</v>
      </c>
      <c r="K505" s="5">
        <v>45</v>
      </c>
      <c r="L505" s="10">
        <f t="shared" si="8"/>
        <v>308</v>
      </c>
      <c r="M505" s="96" t="s">
        <v>15</v>
      </c>
      <c r="N505" s="94"/>
      <c r="O505" s="25" t="s">
        <v>852</v>
      </c>
      <c r="P505" s="57"/>
    </row>
    <row r="506" spans="1:16" ht="35.1" customHeight="1" x14ac:dyDescent="0.25">
      <c r="A506" s="42">
        <v>502</v>
      </c>
      <c r="B506" s="9" t="s">
        <v>0</v>
      </c>
      <c r="C506" s="53" t="s">
        <v>0</v>
      </c>
      <c r="D506" s="53" t="s">
        <v>0</v>
      </c>
      <c r="E506" s="82" t="s">
        <v>595</v>
      </c>
      <c r="F506" s="11">
        <v>75</v>
      </c>
      <c r="G506" s="1">
        <v>75</v>
      </c>
      <c r="H506" s="2">
        <v>60</v>
      </c>
      <c r="I506" s="3">
        <v>83</v>
      </c>
      <c r="J506" s="4">
        <v>60</v>
      </c>
      <c r="K506" s="5">
        <v>60</v>
      </c>
      <c r="L506" s="10">
        <f t="shared" si="8"/>
        <v>413</v>
      </c>
      <c r="M506" s="96" t="s">
        <v>15</v>
      </c>
      <c r="N506" s="94"/>
      <c r="O506" s="25" t="s">
        <v>589</v>
      </c>
      <c r="P506" s="57"/>
    </row>
    <row r="507" spans="1:16" ht="35.1" customHeight="1" x14ac:dyDescent="0.25">
      <c r="A507" s="42">
        <v>503</v>
      </c>
      <c r="B507" s="9" t="s">
        <v>0</v>
      </c>
      <c r="C507" s="53" t="s">
        <v>0</v>
      </c>
      <c r="D507" s="53" t="s">
        <v>0</v>
      </c>
      <c r="E507" s="82" t="s">
        <v>596</v>
      </c>
      <c r="F507" s="11">
        <v>95</v>
      </c>
      <c r="G507" s="1">
        <v>100</v>
      </c>
      <c r="H507" s="2">
        <v>85</v>
      </c>
      <c r="I507" s="3">
        <v>108</v>
      </c>
      <c r="J507" s="4">
        <v>70</v>
      </c>
      <c r="K507" s="5">
        <v>70</v>
      </c>
      <c r="L507" s="10">
        <f t="shared" si="8"/>
        <v>528</v>
      </c>
      <c r="M507" s="96" t="s">
        <v>15</v>
      </c>
      <c r="N507" s="94"/>
      <c r="O507" s="25" t="s">
        <v>13</v>
      </c>
      <c r="P507" s="57"/>
    </row>
    <row r="508" spans="1:16" ht="35.1" customHeight="1" x14ac:dyDescent="0.25">
      <c r="A508" s="42">
        <v>504</v>
      </c>
      <c r="B508" s="9" t="s">
        <v>0</v>
      </c>
      <c r="C508" s="53" t="s">
        <v>0</v>
      </c>
      <c r="D508" s="53" t="s">
        <v>0</v>
      </c>
      <c r="E508" s="82" t="s">
        <v>597</v>
      </c>
      <c r="F508" s="11">
        <v>45</v>
      </c>
      <c r="G508" s="1">
        <v>55</v>
      </c>
      <c r="H508" s="2">
        <v>39</v>
      </c>
      <c r="I508" s="3">
        <v>35</v>
      </c>
      <c r="J508" s="4">
        <v>39</v>
      </c>
      <c r="K508" s="5">
        <v>42</v>
      </c>
      <c r="L508" s="10">
        <f t="shared" si="8"/>
        <v>255</v>
      </c>
      <c r="M508" s="98" t="s">
        <v>28</v>
      </c>
      <c r="N508" s="94"/>
      <c r="O508" s="25" t="s">
        <v>852</v>
      </c>
      <c r="P508" s="57"/>
    </row>
    <row r="509" spans="1:16" ht="35.1" customHeight="1" x14ac:dyDescent="0.25">
      <c r="A509" s="42">
        <v>505</v>
      </c>
      <c r="B509" s="9" t="s">
        <v>0</v>
      </c>
      <c r="C509" s="53" t="s">
        <v>0</v>
      </c>
      <c r="D509" s="53" t="s">
        <v>0</v>
      </c>
      <c r="E509" s="82" t="s">
        <v>598</v>
      </c>
      <c r="F509" s="11">
        <v>60</v>
      </c>
      <c r="G509" s="1">
        <v>85</v>
      </c>
      <c r="H509" s="2">
        <v>69</v>
      </c>
      <c r="I509" s="3">
        <v>60</v>
      </c>
      <c r="J509" s="4">
        <v>69</v>
      </c>
      <c r="K509" s="5">
        <v>77</v>
      </c>
      <c r="L509" s="10">
        <f t="shared" si="8"/>
        <v>420</v>
      </c>
      <c r="M509" s="98" t="s">
        <v>28</v>
      </c>
      <c r="N509" s="94"/>
      <c r="O509" s="25" t="s">
        <v>34</v>
      </c>
      <c r="P509" s="57"/>
    </row>
    <row r="510" spans="1:16" ht="35.1" customHeight="1" x14ac:dyDescent="0.25">
      <c r="A510" s="42">
        <v>506</v>
      </c>
      <c r="B510" s="9" t="s">
        <v>0</v>
      </c>
      <c r="C510" s="53" t="s">
        <v>0</v>
      </c>
      <c r="D510" s="53" t="s">
        <v>0</v>
      </c>
      <c r="E510" s="82" t="s">
        <v>599</v>
      </c>
      <c r="F510" s="11">
        <v>45</v>
      </c>
      <c r="G510" s="1">
        <v>60</v>
      </c>
      <c r="H510" s="2">
        <v>45</v>
      </c>
      <c r="I510" s="3">
        <v>25</v>
      </c>
      <c r="J510" s="4">
        <v>45</v>
      </c>
      <c r="K510" s="5">
        <v>55</v>
      </c>
      <c r="L510" s="10">
        <f t="shared" si="8"/>
        <v>275</v>
      </c>
      <c r="M510" s="98" t="s">
        <v>28</v>
      </c>
      <c r="N510" s="94"/>
      <c r="O510" s="25" t="s">
        <v>852</v>
      </c>
      <c r="P510" s="57"/>
    </row>
    <row r="511" spans="1:16" ht="35.1" customHeight="1" x14ac:dyDescent="0.25">
      <c r="A511" s="42">
        <v>507</v>
      </c>
      <c r="B511" s="9" t="s">
        <v>0</v>
      </c>
      <c r="C511" s="53" t="s">
        <v>0</v>
      </c>
      <c r="D511" s="53" t="s">
        <v>0</v>
      </c>
      <c r="E511" s="82" t="s">
        <v>600</v>
      </c>
      <c r="F511" s="11">
        <v>65</v>
      </c>
      <c r="G511" s="1">
        <v>80</v>
      </c>
      <c r="H511" s="2">
        <v>65</v>
      </c>
      <c r="I511" s="3">
        <v>35</v>
      </c>
      <c r="J511" s="4">
        <v>65</v>
      </c>
      <c r="K511" s="5">
        <v>60</v>
      </c>
      <c r="L511" s="10">
        <f t="shared" si="8"/>
        <v>370</v>
      </c>
      <c r="M511" s="98" t="s">
        <v>28</v>
      </c>
      <c r="N511" s="94"/>
      <c r="O511" s="25" t="s">
        <v>5</v>
      </c>
      <c r="P511" s="57"/>
    </row>
    <row r="512" spans="1:16" ht="35.1" customHeight="1" x14ac:dyDescent="0.25">
      <c r="A512" s="42">
        <v>508</v>
      </c>
      <c r="B512" s="9" t="s">
        <v>0</v>
      </c>
      <c r="C512" s="53" t="s">
        <v>0</v>
      </c>
      <c r="D512" s="53" t="s">
        <v>0</v>
      </c>
      <c r="E512" s="82" t="s">
        <v>601</v>
      </c>
      <c r="F512" s="11">
        <v>85</v>
      </c>
      <c r="G512" s="1">
        <v>100</v>
      </c>
      <c r="H512" s="2">
        <v>90</v>
      </c>
      <c r="I512" s="3">
        <v>45</v>
      </c>
      <c r="J512" s="4">
        <v>90</v>
      </c>
      <c r="K512" s="5">
        <v>80</v>
      </c>
      <c r="L512" s="10">
        <f t="shared" si="8"/>
        <v>490</v>
      </c>
      <c r="M512" s="98" t="s">
        <v>28</v>
      </c>
      <c r="N512" s="94"/>
      <c r="O512" s="25" t="s">
        <v>7</v>
      </c>
      <c r="P512" s="57"/>
    </row>
    <row r="513" spans="1:16" ht="35.1" customHeight="1" x14ac:dyDescent="0.25">
      <c r="A513" s="42">
        <v>509</v>
      </c>
      <c r="B513" s="9" t="s">
        <v>0</v>
      </c>
      <c r="C513" s="53" t="s">
        <v>0</v>
      </c>
      <c r="D513" s="53" t="s">
        <v>0</v>
      </c>
      <c r="E513" s="82" t="s">
        <v>602</v>
      </c>
      <c r="F513" s="11">
        <v>41</v>
      </c>
      <c r="G513" s="1">
        <v>50</v>
      </c>
      <c r="H513" s="2">
        <v>37</v>
      </c>
      <c r="I513" s="3">
        <v>50</v>
      </c>
      <c r="J513" s="4">
        <v>37</v>
      </c>
      <c r="K513" s="5">
        <v>66</v>
      </c>
      <c r="L513" s="10">
        <f t="shared" si="8"/>
        <v>281</v>
      </c>
      <c r="M513" s="122" t="s">
        <v>254</v>
      </c>
      <c r="N513" s="94"/>
      <c r="O513" s="25" t="s">
        <v>852</v>
      </c>
      <c r="P513" s="57"/>
    </row>
    <row r="514" spans="1:16" ht="35.1" customHeight="1" x14ac:dyDescent="0.25">
      <c r="A514" s="42">
        <v>510</v>
      </c>
      <c r="B514" s="9" t="s">
        <v>0</v>
      </c>
      <c r="C514" s="53" t="s">
        <v>0</v>
      </c>
      <c r="D514" s="53" t="s">
        <v>0</v>
      </c>
      <c r="E514" s="82" t="s">
        <v>603</v>
      </c>
      <c r="F514" s="11">
        <v>64</v>
      </c>
      <c r="G514" s="1">
        <v>88</v>
      </c>
      <c r="H514" s="2">
        <v>50</v>
      </c>
      <c r="I514" s="3">
        <v>88</v>
      </c>
      <c r="J514" s="4">
        <v>50</v>
      </c>
      <c r="K514" s="5">
        <v>106</v>
      </c>
      <c r="L514" s="10">
        <f t="shared" si="8"/>
        <v>446</v>
      </c>
      <c r="M514" s="122" t="s">
        <v>254</v>
      </c>
      <c r="N514" s="94"/>
      <c r="O514" s="25" t="s">
        <v>34</v>
      </c>
      <c r="P514" s="57"/>
    </row>
    <row r="515" spans="1:16" ht="35.1" customHeight="1" x14ac:dyDescent="0.25">
      <c r="A515" s="42">
        <v>511</v>
      </c>
      <c r="B515" s="9" t="s">
        <v>0</v>
      </c>
      <c r="C515" s="53" t="s">
        <v>0</v>
      </c>
      <c r="D515" s="53" t="s">
        <v>0</v>
      </c>
      <c r="E515" s="82" t="s">
        <v>604</v>
      </c>
      <c r="F515" s="11">
        <v>50</v>
      </c>
      <c r="G515" s="1">
        <v>53</v>
      </c>
      <c r="H515" s="2">
        <v>48</v>
      </c>
      <c r="I515" s="3">
        <v>53</v>
      </c>
      <c r="J515" s="4">
        <v>48</v>
      </c>
      <c r="K515" s="5">
        <v>64</v>
      </c>
      <c r="L515" s="10">
        <f t="shared" si="8"/>
        <v>316</v>
      </c>
      <c r="M515" s="91" t="s">
        <v>2</v>
      </c>
      <c r="N515" s="94"/>
      <c r="O515" s="25" t="s">
        <v>852</v>
      </c>
      <c r="P515" s="57"/>
    </row>
    <row r="516" spans="1:16" ht="35.1" customHeight="1" x14ac:dyDescent="0.25">
      <c r="A516" s="42">
        <v>512</v>
      </c>
      <c r="B516" s="9" t="s">
        <v>0</v>
      </c>
      <c r="C516" s="53" t="s">
        <v>0</v>
      </c>
      <c r="D516" s="53" t="s">
        <v>0</v>
      </c>
      <c r="E516" s="82" t="s">
        <v>605</v>
      </c>
      <c r="F516" s="11">
        <v>75</v>
      </c>
      <c r="G516" s="1">
        <v>98</v>
      </c>
      <c r="H516" s="2">
        <v>63</v>
      </c>
      <c r="I516" s="3">
        <v>98</v>
      </c>
      <c r="J516" s="4">
        <v>63</v>
      </c>
      <c r="K516" s="5">
        <v>101</v>
      </c>
      <c r="L516" s="10">
        <f t="shared" si="8"/>
        <v>498</v>
      </c>
      <c r="M516" s="91" t="s">
        <v>2</v>
      </c>
      <c r="N516" s="94"/>
      <c r="O516" s="25" t="s">
        <v>68</v>
      </c>
      <c r="P516" s="57"/>
    </row>
    <row r="517" spans="1:16" ht="35.1" customHeight="1" x14ac:dyDescent="0.25">
      <c r="A517" s="42">
        <v>513</v>
      </c>
      <c r="B517" s="9" t="s">
        <v>0</v>
      </c>
      <c r="C517" s="53" t="s">
        <v>0</v>
      </c>
      <c r="D517" s="53" t="s">
        <v>0</v>
      </c>
      <c r="E517" s="82" t="s">
        <v>606</v>
      </c>
      <c r="F517" s="11">
        <v>50</v>
      </c>
      <c r="G517" s="1">
        <v>53</v>
      </c>
      <c r="H517" s="2">
        <v>48</v>
      </c>
      <c r="I517" s="3">
        <v>53</v>
      </c>
      <c r="J517" s="4">
        <v>48</v>
      </c>
      <c r="K517" s="5">
        <v>64</v>
      </c>
      <c r="L517" s="10">
        <f t="shared" si="8"/>
        <v>316</v>
      </c>
      <c r="M517" s="93" t="s">
        <v>9</v>
      </c>
      <c r="N517" s="94"/>
      <c r="O517" s="25" t="s">
        <v>852</v>
      </c>
      <c r="P517" s="57"/>
    </row>
    <row r="518" spans="1:16" ht="35.1" customHeight="1" x14ac:dyDescent="0.25">
      <c r="A518" s="42">
        <v>514</v>
      </c>
      <c r="B518" s="9" t="s">
        <v>0</v>
      </c>
      <c r="C518" s="53" t="s">
        <v>0</v>
      </c>
      <c r="D518" s="53" t="s">
        <v>0</v>
      </c>
      <c r="E518" s="82" t="s">
        <v>607</v>
      </c>
      <c r="F518" s="11">
        <v>75</v>
      </c>
      <c r="G518" s="1">
        <v>98</v>
      </c>
      <c r="H518" s="2">
        <v>63</v>
      </c>
      <c r="I518" s="3">
        <v>98</v>
      </c>
      <c r="J518" s="4">
        <v>63</v>
      </c>
      <c r="K518" s="5">
        <v>101</v>
      </c>
      <c r="L518" s="10">
        <f t="shared" ref="L518:L581" si="9">SUM(F518:K518)</f>
        <v>498</v>
      </c>
      <c r="M518" s="93" t="s">
        <v>9</v>
      </c>
      <c r="N518" s="94"/>
      <c r="O518" s="25" t="s">
        <v>60</v>
      </c>
      <c r="P518" s="57"/>
    </row>
    <row r="519" spans="1:16" ht="35.1" customHeight="1" x14ac:dyDescent="0.25">
      <c r="A519" s="42">
        <v>515</v>
      </c>
      <c r="B519" s="9" t="s">
        <v>0</v>
      </c>
      <c r="C519" s="53" t="s">
        <v>0</v>
      </c>
      <c r="D519" s="53" t="s">
        <v>0</v>
      </c>
      <c r="E519" s="82" t="s">
        <v>608</v>
      </c>
      <c r="F519" s="11">
        <v>50</v>
      </c>
      <c r="G519" s="1">
        <v>53</v>
      </c>
      <c r="H519" s="2">
        <v>48</v>
      </c>
      <c r="I519" s="3">
        <v>53</v>
      </c>
      <c r="J519" s="4">
        <v>48</v>
      </c>
      <c r="K519" s="5">
        <v>64</v>
      </c>
      <c r="L519" s="10">
        <f t="shared" si="9"/>
        <v>316</v>
      </c>
      <c r="M519" s="96" t="s">
        <v>15</v>
      </c>
      <c r="N519" s="94"/>
      <c r="O519" s="25" t="s">
        <v>852</v>
      </c>
      <c r="P519" s="57"/>
    </row>
    <row r="520" spans="1:16" ht="35.1" customHeight="1" x14ac:dyDescent="0.25">
      <c r="A520" s="42">
        <v>516</v>
      </c>
      <c r="B520" s="9" t="s">
        <v>0</v>
      </c>
      <c r="C520" s="53" t="s">
        <v>0</v>
      </c>
      <c r="D520" s="53" t="s">
        <v>0</v>
      </c>
      <c r="E520" s="82" t="s">
        <v>609</v>
      </c>
      <c r="F520" s="11">
        <v>75</v>
      </c>
      <c r="G520" s="1">
        <v>98</v>
      </c>
      <c r="H520" s="2">
        <v>63</v>
      </c>
      <c r="I520" s="3">
        <v>98</v>
      </c>
      <c r="J520" s="4">
        <v>63</v>
      </c>
      <c r="K520" s="5">
        <v>101</v>
      </c>
      <c r="L520" s="10">
        <f t="shared" si="9"/>
        <v>498</v>
      </c>
      <c r="M520" s="96" t="s">
        <v>15</v>
      </c>
      <c r="N520" s="94"/>
      <c r="O520" s="25" t="s">
        <v>92</v>
      </c>
      <c r="P520" s="57"/>
    </row>
    <row r="521" spans="1:16" ht="35.1" customHeight="1" x14ac:dyDescent="0.25">
      <c r="A521" s="42">
        <v>517</v>
      </c>
      <c r="B521" s="9" t="s">
        <v>0</v>
      </c>
      <c r="C521" s="53" t="s">
        <v>0</v>
      </c>
      <c r="D521" s="53" t="s">
        <v>0</v>
      </c>
      <c r="E521" s="82" t="s">
        <v>610</v>
      </c>
      <c r="F521" s="11">
        <v>76</v>
      </c>
      <c r="G521" s="1">
        <v>25</v>
      </c>
      <c r="H521" s="2">
        <v>45</v>
      </c>
      <c r="I521" s="3">
        <v>67</v>
      </c>
      <c r="J521" s="4">
        <v>55</v>
      </c>
      <c r="K521" s="5">
        <v>24</v>
      </c>
      <c r="L521" s="10">
        <f t="shared" si="9"/>
        <v>292</v>
      </c>
      <c r="M521" s="108" t="s">
        <v>94</v>
      </c>
      <c r="N521" s="94"/>
      <c r="O521" s="25" t="s">
        <v>852</v>
      </c>
      <c r="P521" s="57"/>
    </row>
    <row r="522" spans="1:16" ht="35.1" customHeight="1" x14ac:dyDescent="0.25">
      <c r="A522" s="42">
        <v>518</v>
      </c>
      <c r="B522" s="9" t="s">
        <v>0</v>
      </c>
      <c r="C522" s="53" t="s">
        <v>0</v>
      </c>
      <c r="D522" s="53" t="s">
        <v>0</v>
      </c>
      <c r="E522" s="82" t="s">
        <v>611</v>
      </c>
      <c r="F522" s="11">
        <v>116</v>
      </c>
      <c r="G522" s="1">
        <v>55</v>
      </c>
      <c r="H522" s="2">
        <v>85</v>
      </c>
      <c r="I522" s="3">
        <v>107</v>
      </c>
      <c r="J522" s="4">
        <v>95</v>
      </c>
      <c r="K522" s="5">
        <v>29</v>
      </c>
      <c r="L522" s="10">
        <f t="shared" si="9"/>
        <v>487</v>
      </c>
      <c r="M522" s="108" t="s">
        <v>94</v>
      </c>
      <c r="N522" s="94"/>
      <c r="O522" s="25" t="s">
        <v>51</v>
      </c>
      <c r="P522" s="57"/>
    </row>
    <row r="523" spans="1:16" ht="35.1" customHeight="1" x14ac:dyDescent="0.25">
      <c r="A523" s="42">
        <v>519</v>
      </c>
      <c r="B523" s="9" t="s">
        <v>0</v>
      </c>
      <c r="C523" s="53" t="s">
        <v>0</v>
      </c>
      <c r="D523" s="53" t="s">
        <v>0</v>
      </c>
      <c r="E523" s="82" t="s">
        <v>612</v>
      </c>
      <c r="F523" s="11">
        <v>50</v>
      </c>
      <c r="G523" s="1">
        <v>55</v>
      </c>
      <c r="H523" s="2">
        <v>50</v>
      </c>
      <c r="I523" s="3">
        <v>36</v>
      </c>
      <c r="J523" s="4">
        <v>30</v>
      </c>
      <c r="K523" s="5">
        <v>43</v>
      </c>
      <c r="L523" s="10">
        <f t="shared" si="9"/>
        <v>264</v>
      </c>
      <c r="M523" s="98" t="s">
        <v>28</v>
      </c>
      <c r="N523" s="95" t="s">
        <v>12</v>
      </c>
      <c r="O523" s="25" t="s">
        <v>852</v>
      </c>
      <c r="P523" s="57"/>
    </row>
    <row r="524" spans="1:16" ht="35.1" customHeight="1" x14ac:dyDescent="0.25">
      <c r="A524" s="42">
        <v>520</v>
      </c>
      <c r="B524" s="9" t="s">
        <v>0</v>
      </c>
      <c r="C524" s="53" t="s">
        <v>0</v>
      </c>
      <c r="D524" s="53" t="s">
        <v>0</v>
      </c>
      <c r="E524" s="82" t="s">
        <v>613</v>
      </c>
      <c r="F524" s="11">
        <v>62</v>
      </c>
      <c r="G524" s="1">
        <v>77</v>
      </c>
      <c r="H524" s="2">
        <v>62</v>
      </c>
      <c r="I524" s="3">
        <v>50</v>
      </c>
      <c r="J524" s="4">
        <v>42</v>
      </c>
      <c r="K524" s="5">
        <v>65</v>
      </c>
      <c r="L524" s="10">
        <f t="shared" si="9"/>
        <v>358</v>
      </c>
      <c r="M524" s="98" t="s">
        <v>28</v>
      </c>
      <c r="N524" s="95" t="s">
        <v>12</v>
      </c>
      <c r="O524" s="25" t="s">
        <v>103</v>
      </c>
      <c r="P524" s="57"/>
    </row>
    <row r="525" spans="1:16" ht="35.1" customHeight="1" x14ac:dyDescent="0.25">
      <c r="A525" s="42">
        <v>521</v>
      </c>
      <c r="B525" s="9" t="s">
        <v>0</v>
      </c>
      <c r="C525" s="53" t="s">
        <v>0</v>
      </c>
      <c r="D525" s="53" t="s">
        <v>0</v>
      </c>
      <c r="E525" s="82" t="s">
        <v>614</v>
      </c>
      <c r="F525" s="11">
        <v>80</v>
      </c>
      <c r="G525" s="1">
        <v>105</v>
      </c>
      <c r="H525" s="2">
        <v>80</v>
      </c>
      <c r="I525" s="3">
        <v>65</v>
      </c>
      <c r="J525" s="4">
        <v>55</v>
      </c>
      <c r="K525" s="5">
        <v>93</v>
      </c>
      <c r="L525" s="10">
        <f t="shared" si="9"/>
        <v>478</v>
      </c>
      <c r="M525" s="98" t="s">
        <v>28</v>
      </c>
      <c r="N525" s="95" t="s">
        <v>12</v>
      </c>
      <c r="O525" s="25" t="s">
        <v>7</v>
      </c>
      <c r="P525" s="57"/>
    </row>
    <row r="526" spans="1:16" ht="35.1" customHeight="1" x14ac:dyDescent="0.25">
      <c r="A526" s="42">
        <v>522</v>
      </c>
      <c r="B526" s="9" t="s">
        <v>0</v>
      </c>
      <c r="C526" s="53" t="s">
        <v>0</v>
      </c>
      <c r="D526" s="53" t="s">
        <v>0</v>
      </c>
      <c r="E526" s="82" t="s">
        <v>615</v>
      </c>
      <c r="F526" s="11">
        <v>45</v>
      </c>
      <c r="G526" s="1">
        <v>60</v>
      </c>
      <c r="H526" s="2">
        <v>32</v>
      </c>
      <c r="I526" s="3">
        <v>50</v>
      </c>
      <c r="J526" s="4">
        <v>32</v>
      </c>
      <c r="K526" s="5">
        <v>76</v>
      </c>
      <c r="L526" s="10">
        <f t="shared" si="9"/>
        <v>295</v>
      </c>
      <c r="M526" s="100" t="s">
        <v>41</v>
      </c>
      <c r="N526" s="94"/>
      <c r="O526" s="25" t="s">
        <v>852</v>
      </c>
      <c r="P526" s="57"/>
    </row>
    <row r="527" spans="1:16" ht="35.1" customHeight="1" x14ac:dyDescent="0.25">
      <c r="A527" s="42">
        <v>523</v>
      </c>
      <c r="B527" s="9" t="s">
        <v>0</v>
      </c>
      <c r="C527" s="53" t="s">
        <v>0</v>
      </c>
      <c r="D527" s="53" t="s">
        <v>0</v>
      </c>
      <c r="E527" s="82" t="s">
        <v>616</v>
      </c>
      <c r="F527" s="11">
        <v>75</v>
      </c>
      <c r="G527" s="1">
        <v>100</v>
      </c>
      <c r="H527" s="2">
        <v>63</v>
      </c>
      <c r="I527" s="3">
        <v>80</v>
      </c>
      <c r="J527" s="4">
        <v>63</v>
      </c>
      <c r="K527" s="5">
        <v>116</v>
      </c>
      <c r="L527" s="10">
        <f t="shared" si="9"/>
        <v>497</v>
      </c>
      <c r="M527" s="100" t="s">
        <v>41</v>
      </c>
      <c r="N527" s="94"/>
      <c r="O527" s="25" t="s">
        <v>224</v>
      </c>
      <c r="P527" s="57"/>
    </row>
    <row r="528" spans="1:16" ht="35.1" customHeight="1" x14ac:dyDescent="0.25">
      <c r="A528" s="42">
        <v>524</v>
      </c>
      <c r="B528" s="9" t="s">
        <v>0</v>
      </c>
      <c r="C528" s="53" t="s">
        <v>0</v>
      </c>
      <c r="D528" s="53" t="s">
        <v>0</v>
      </c>
      <c r="E528" s="82" t="s">
        <v>617</v>
      </c>
      <c r="F528" s="11">
        <v>55</v>
      </c>
      <c r="G528" s="1">
        <v>75</v>
      </c>
      <c r="H528" s="2">
        <v>85</v>
      </c>
      <c r="I528" s="3">
        <v>25</v>
      </c>
      <c r="J528" s="4">
        <v>25</v>
      </c>
      <c r="K528" s="5">
        <v>15</v>
      </c>
      <c r="L528" s="10">
        <f t="shared" si="9"/>
        <v>280</v>
      </c>
      <c r="M528" s="109" t="s">
        <v>109</v>
      </c>
      <c r="N528" s="94"/>
      <c r="O528" s="25" t="s">
        <v>852</v>
      </c>
      <c r="P528" s="57"/>
    </row>
    <row r="529" spans="1:16" ht="35.1" customHeight="1" x14ac:dyDescent="0.25">
      <c r="A529" s="42">
        <v>525</v>
      </c>
      <c r="B529" s="9" t="s">
        <v>0</v>
      </c>
      <c r="C529" s="53" t="s">
        <v>0</v>
      </c>
      <c r="D529" s="53" t="s">
        <v>0</v>
      </c>
      <c r="E529" s="82" t="s">
        <v>618</v>
      </c>
      <c r="F529" s="11">
        <v>70</v>
      </c>
      <c r="G529" s="1">
        <v>105</v>
      </c>
      <c r="H529" s="2">
        <v>105</v>
      </c>
      <c r="I529" s="3">
        <v>50</v>
      </c>
      <c r="J529" s="4">
        <v>40</v>
      </c>
      <c r="K529" s="5">
        <v>20</v>
      </c>
      <c r="L529" s="10">
        <f t="shared" si="9"/>
        <v>390</v>
      </c>
      <c r="M529" s="109" t="s">
        <v>109</v>
      </c>
      <c r="N529" s="94"/>
      <c r="O529" s="25" t="s">
        <v>90</v>
      </c>
      <c r="P529" s="57"/>
    </row>
    <row r="530" spans="1:16" ht="35.1" customHeight="1" x14ac:dyDescent="0.25">
      <c r="A530" s="42">
        <v>526</v>
      </c>
      <c r="B530" s="9" t="s">
        <v>0</v>
      </c>
      <c r="C530" s="53" t="s">
        <v>0</v>
      </c>
      <c r="D530" s="53" t="s">
        <v>0</v>
      </c>
      <c r="E530" s="82" t="s">
        <v>619</v>
      </c>
      <c r="F530" s="11">
        <v>85</v>
      </c>
      <c r="G530" s="1">
        <v>135</v>
      </c>
      <c r="H530" s="2">
        <v>130</v>
      </c>
      <c r="I530" s="3">
        <v>60</v>
      </c>
      <c r="J530" s="4">
        <v>70</v>
      </c>
      <c r="K530" s="5">
        <v>25</v>
      </c>
      <c r="L530" s="10">
        <f t="shared" si="9"/>
        <v>505</v>
      </c>
      <c r="M530" s="109" t="s">
        <v>109</v>
      </c>
      <c r="N530" s="94"/>
      <c r="O530" s="25" t="s">
        <v>97</v>
      </c>
      <c r="P530" s="57"/>
    </row>
    <row r="531" spans="1:16" ht="35.1" customHeight="1" x14ac:dyDescent="0.25">
      <c r="A531" s="42">
        <v>527</v>
      </c>
      <c r="B531" s="9" t="s">
        <v>0</v>
      </c>
      <c r="C531" s="53" t="s">
        <v>0</v>
      </c>
      <c r="D531" s="53" t="s">
        <v>0</v>
      </c>
      <c r="E531" s="82" t="s">
        <v>620</v>
      </c>
      <c r="F531" s="11">
        <v>55</v>
      </c>
      <c r="G531" s="1">
        <v>45</v>
      </c>
      <c r="H531" s="2">
        <v>43</v>
      </c>
      <c r="I531" s="3">
        <v>55</v>
      </c>
      <c r="J531" s="4">
        <v>43</v>
      </c>
      <c r="K531" s="5">
        <v>72</v>
      </c>
      <c r="L531" s="10">
        <f t="shared" si="9"/>
        <v>313</v>
      </c>
      <c r="M531" s="108" t="s">
        <v>94</v>
      </c>
      <c r="N531" s="95" t="s">
        <v>12</v>
      </c>
      <c r="O531" s="25" t="s">
        <v>852</v>
      </c>
      <c r="P531" s="57"/>
    </row>
    <row r="532" spans="1:16" ht="35.1" customHeight="1" x14ac:dyDescent="0.25">
      <c r="A532" s="42">
        <v>528</v>
      </c>
      <c r="B532" s="9" t="s">
        <v>0</v>
      </c>
      <c r="C532" s="53" t="s">
        <v>0</v>
      </c>
      <c r="D532" s="53" t="s">
        <v>0</v>
      </c>
      <c r="E532" s="82" t="s">
        <v>621</v>
      </c>
      <c r="F532" s="11">
        <v>67</v>
      </c>
      <c r="G532" s="1">
        <v>57</v>
      </c>
      <c r="H532" s="2">
        <v>55</v>
      </c>
      <c r="I532" s="3">
        <v>77</v>
      </c>
      <c r="J532" s="4">
        <v>55</v>
      </c>
      <c r="K532" s="5">
        <v>114</v>
      </c>
      <c r="L532" s="10">
        <f t="shared" si="9"/>
        <v>425</v>
      </c>
      <c r="M532" s="108" t="s">
        <v>94</v>
      </c>
      <c r="N532" s="95" t="s">
        <v>12</v>
      </c>
      <c r="O532" s="25" t="s">
        <v>42</v>
      </c>
      <c r="P532" s="57"/>
    </row>
    <row r="533" spans="1:16" ht="35.1" customHeight="1" x14ac:dyDescent="0.25">
      <c r="A533" s="42">
        <v>529</v>
      </c>
      <c r="B533" s="9" t="s">
        <v>0</v>
      </c>
      <c r="C533" s="53" t="s">
        <v>0</v>
      </c>
      <c r="D533" s="53" t="s">
        <v>0</v>
      </c>
      <c r="E533" s="82" t="s">
        <v>622</v>
      </c>
      <c r="F533" s="11">
        <v>60</v>
      </c>
      <c r="G533" s="1">
        <v>85</v>
      </c>
      <c r="H533" s="2">
        <v>40</v>
      </c>
      <c r="I533" s="3">
        <v>30</v>
      </c>
      <c r="J533" s="4">
        <v>45</v>
      </c>
      <c r="K533" s="5">
        <v>68</v>
      </c>
      <c r="L533" s="10">
        <f t="shared" si="9"/>
        <v>328</v>
      </c>
      <c r="M533" s="101" t="s">
        <v>46</v>
      </c>
      <c r="N533" s="94"/>
      <c r="O533" s="25" t="s">
        <v>852</v>
      </c>
      <c r="P533" s="57"/>
    </row>
    <row r="534" spans="1:16" ht="35.1" customHeight="1" x14ac:dyDescent="0.25">
      <c r="A534" s="42">
        <v>530</v>
      </c>
      <c r="B534" s="9" t="s">
        <v>0</v>
      </c>
      <c r="C534" s="53" t="s">
        <v>0</v>
      </c>
      <c r="D534" s="53" t="s">
        <v>0</v>
      </c>
      <c r="E534" s="82" t="s">
        <v>623</v>
      </c>
      <c r="F534" s="11">
        <v>110</v>
      </c>
      <c r="G534" s="1">
        <v>135</v>
      </c>
      <c r="H534" s="2">
        <v>60</v>
      </c>
      <c r="I534" s="3">
        <v>50</v>
      </c>
      <c r="J534" s="4">
        <v>65</v>
      </c>
      <c r="K534" s="5">
        <v>88</v>
      </c>
      <c r="L534" s="10">
        <f t="shared" si="9"/>
        <v>508</v>
      </c>
      <c r="M534" s="101" t="s">
        <v>46</v>
      </c>
      <c r="N534" s="111" t="s">
        <v>119</v>
      </c>
      <c r="O534" s="25" t="s">
        <v>74</v>
      </c>
      <c r="P534" s="57"/>
    </row>
    <row r="535" spans="1:16" ht="35.1" customHeight="1" x14ac:dyDescent="0.25">
      <c r="A535" s="42">
        <v>531</v>
      </c>
      <c r="B535" s="9" t="s">
        <v>0</v>
      </c>
      <c r="C535" s="53" t="s">
        <v>0</v>
      </c>
      <c r="D535" s="53" t="s">
        <v>0</v>
      </c>
      <c r="E535" s="82" t="s">
        <v>624</v>
      </c>
      <c r="F535" s="11">
        <v>103</v>
      </c>
      <c r="G535" s="1">
        <v>60</v>
      </c>
      <c r="H535" s="2">
        <v>86</v>
      </c>
      <c r="I535" s="3">
        <v>60</v>
      </c>
      <c r="J535" s="4">
        <v>86</v>
      </c>
      <c r="K535" s="5">
        <v>50</v>
      </c>
      <c r="L535" s="10">
        <f t="shared" si="9"/>
        <v>445</v>
      </c>
      <c r="M535" s="98" t="s">
        <v>28</v>
      </c>
      <c r="N535" s="94"/>
      <c r="O535" s="25" t="s">
        <v>852</v>
      </c>
      <c r="P535" s="57"/>
    </row>
    <row r="536" spans="1:16" ht="35.1" customHeight="1" x14ac:dyDescent="0.25">
      <c r="A536" s="42">
        <v>532</v>
      </c>
      <c r="B536" s="9" t="s">
        <v>0</v>
      </c>
      <c r="C536" s="53" t="s">
        <v>0</v>
      </c>
      <c r="D536" s="53" t="s">
        <v>0</v>
      </c>
      <c r="E536" s="82" t="s">
        <v>625</v>
      </c>
      <c r="F536" s="11">
        <v>75</v>
      </c>
      <c r="G536" s="1">
        <v>80</v>
      </c>
      <c r="H536" s="2">
        <v>55</v>
      </c>
      <c r="I536" s="3">
        <v>25</v>
      </c>
      <c r="J536" s="4">
        <v>35</v>
      </c>
      <c r="K536" s="5">
        <v>35</v>
      </c>
      <c r="L536" s="10">
        <f t="shared" si="9"/>
        <v>305</v>
      </c>
      <c r="M536" s="106" t="s">
        <v>982</v>
      </c>
      <c r="N536" s="94"/>
      <c r="O536" s="25" t="s">
        <v>852</v>
      </c>
      <c r="P536" s="57"/>
    </row>
    <row r="537" spans="1:16" ht="35.1" customHeight="1" x14ac:dyDescent="0.25">
      <c r="A537" s="42">
        <v>533</v>
      </c>
      <c r="B537" s="9" t="s">
        <v>0</v>
      </c>
      <c r="C537" s="53" t="s">
        <v>0</v>
      </c>
      <c r="D537" s="53" t="s">
        <v>0</v>
      </c>
      <c r="E537" s="82" t="s">
        <v>626</v>
      </c>
      <c r="F537" s="11">
        <v>85</v>
      </c>
      <c r="G537" s="1">
        <v>105</v>
      </c>
      <c r="H537" s="2">
        <v>85</v>
      </c>
      <c r="I537" s="3">
        <v>40</v>
      </c>
      <c r="J537" s="4">
        <v>50</v>
      </c>
      <c r="K537" s="5">
        <v>40</v>
      </c>
      <c r="L537" s="10">
        <f t="shared" si="9"/>
        <v>405</v>
      </c>
      <c r="M537" s="106" t="s">
        <v>982</v>
      </c>
      <c r="N537" s="94"/>
      <c r="O537" s="25" t="s">
        <v>90</v>
      </c>
      <c r="P537" s="57"/>
    </row>
    <row r="538" spans="1:16" ht="35.1" customHeight="1" x14ac:dyDescent="0.25">
      <c r="A538" s="42">
        <v>534</v>
      </c>
      <c r="B538" s="9" t="s">
        <v>0</v>
      </c>
      <c r="C538" s="53" t="s">
        <v>0</v>
      </c>
      <c r="D538" s="53" t="s">
        <v>0</v>
      </c>
      <c r="E538" s="82" t="s">
        <v>627</v>
      </c>
      <c r="F538" s="11">
        <v>105</v>
      </c>
      <c r="G538" s="1">
        <v>140</v>
      </c>
      <c r="H538" s="2">
        <v>95</v>
      </c>
      <c r="I538" s="3">
        <v>55</v>
      </c>
      <c r="J538" s="4">
        <v>65</v>
      </c>
      <c r="K538" s="5">
        <v>45</v>
      </c>
      <c r="L538" s="10">
        <f t="shared" si="9"/>
        <v>505</v>
      </c>
      <c r="M538" s="106" t="s">
        <v>982</v>
      </c>
      <c r="N538" s="94"/>
      <c r="O538" s="25" t="s">
        <v>97</v>
      </c>
      <c r="P538" s="57"/>
    </row>
    <row r="539" spans="1:16" ht="35.1" customHeight="1" x14ac:dyDescent="0.25">
      <c r="A539" s="42">
        <v>535</v>
      </c>
      <c r="B539" s="9" t="s">
        <v>0</v>
      </c>
      <c r="C539" s="53" t="s">
        <v>0</v>
      </c>
      <c r="D539" s="53" t="s">
        <v>0</v>
      </c>
      <c r="E539" s="82" t="s">
        <v>628</v>
      </c>
      <c r="F539" s="11">
        <v>50</v>
      </c>
      <c r="G539" s="1">
        <v>50</v>
      </c>
      <c r="H539" s="2">
        <v>40</v>
      </c>
      <c r="I539" s="3">
        <v>50</v>
      </c>
      <c r="J539" s="4">
        <v>40</v>
      </c>
      <c r="K539" s="5">
        <v>64</v>
      </c>
      <c r="L539" s="10">
        <f t="shared" si="9"/>
        <v>294</v>
      </c>
      <c r="M539" s="96" t="s">
        <v>15</v>
      </c>
      <c r="N539" s="94"/>
      <c r="O539" s="25" t="s">
        <v>852</v>
      </c>
      <c r="P539" s="57"/>
    </row>
    <row r="540" spans="1:16" ht="35.1" customHeight="1" x14ac:dyDescent="0.25">
      <c r="A540" s="42">
        <v>536</v>
      </c>
      <c r="B540" s="9" t="s">
        <v>0</v>
      </c>
      <c r="C540" s="53" t="s">
        <v>0</v>
      </c>
      <c r="D540" s="53" t="s">
        <v>0</v>
      </c>
      <c r="E540" s="82" t="s">
        <v>629</v>
      </c>
      <c r="F540" s="11">
        <v>75</v>
      </c>
      <c r="G540" s="1">
        <v>65</v>
      </c>
      <c r="H540" s="2">
        <v>55</v>
      </c>
      <c r="I540" s="3">
        <v>65</v>
      </c>
      <c r="J540" s="4">
        <v>55</v>
      </c>
      <c r="K540" s="5">
        <v>69</v>
      </c>
      <c r="L540" s="10">
        <f t="shared" si="9"/>
        <v>384</v>
      </c>
      <c r="M540" s="96" t="s">
        <v>15</v>
      </c>
      <c r="N540" s="102" t="s">
        <v>46</v>
      </c>
      <c r="O540" s="25" t="s">
        <v>90</v>
      </c>
      <c r="P540" s="57"/>
    </row>
    <row r="541" spans="1:16" ht="35.1" customHeight="1" x14ac:dyDescent="0.25">
      <c r="A541" s="42">
        <v>537</v>
      </c>
      <c r="B541" s="9" t="s">
        <v>0</v>
      </c>
      <c r="C541" s="53" t="s">
        <v>0</v>
      </c>
      <c r="D541" s="53" t="s">
        <v>0</v>
      </c>
      <c r="E541" s="82" t="s">
        <v>630</v>
      </c>
      <c r="F541" s="11">
        <v>105</v>
      </c>
      <c r="G541" s="1">
        <v>85</v>
      </c>
      <c r="H541" s="2">
        <v>75</v>
      </c>
      <c r="I541" s="3">
        <v>85</v>
      </c>
      <c r="J541" s="4">
        <v>75</v>
      </c>
      <c r="K541" s="5">
        <v>74</v>
      </c>
      <c r="L541" s="10">
        <f t="shared" si="9"/>
        <v>499</v>
      </c>
      <c r="M541" s="96" t="s">
        <v>15</v>
      </c>
      <c r="N541" s="102" t="s">
        <v>46</v>
      </c>
      <c r="O541" s="25" t="s">
        <v>13</v>
      </c>
      <c r="P541" s="57"/>
    </row>
    <row r="542" spans="1:16" ht="35.1" customHeight="1" x14ac:dyDescent="0.25">
      <c r="A542" s="42">
        <v>538</v>
      </c>
      <c r="B542" s="9" t="s">
        <v>0</v>
      </c>
      <c r="C542" s="53" t="s">
        <v>0</v>
      </c>
      <c r="D542" s="53" t="s">
        <v>0</v>
      </c>
      <c r="E542" s="82" t="s">
        <v>631</v>
      </c>
      <c r="F542" s="11">
        <v>120</v>
      </c>
      <c r="G542" s="1">
        <v>100</v>
      </c>
      <c r="H542" s="2">
        <v>85</v>
      </c>
      <c r="I542" s="3">
        <v>30</v>
      </c>
      <c r="J542" s="4">
        <v>85</v>
      </c>
      <c r="K542" s="5">
        <v>45</v>
      </c>
      <c r="L542" s="10">
        <f t="shared" si="9"/>
        <v>465</v>
      </c>
      <c r="M542" s="106" t="s">
        <v>982</v>
      </c>
      <c r="N542" s="94"/>
      <c r="O542" s="25" t="s">
        <v>852</v>
      </c>
      <c r="P542" s="57"/>
    </row>
    <row r="543" spans="1:16" ht="35.1" customHeight="1" x14ac:dyDescent="0.25">
      <c r="A543" s="42">
        <v>539</v>
      </c>
      <c r="B543" s="9" t="s">
        <v>0</v>
      </c>
      <c r="C543" s="53" t="s">
        <v>0</v>
      </c>
      <c r="D543" s="53" t="s">
        <v>0</v>
      </c>
      <c r="E543" s="82" t="s">
        <v>632</v>
      </c>
      <c r="F543" s="11">
        <v>75</v>
      </c>
      <c r="G543" s="1">
        <v>125</v>
      </c>
      <c r="H543" s="2">
        <v>75</v>
      </c>
      <c r="I543" s="3">
        <v>30</v>
      </c>
      <c r="J543" s="4">
        <v>75</v>
      </c>
      <c r="K543" s="5">
        <v>85</v>
      </c>
      <c r="L543" s="10">
        <f t="shared" si="9"/>
        <v>465</v>
      </c>
      <c r="M543" s="106" t="s">
        <v>982</v>
      </c>
      <c r="N543" s="94"/>
      <c r="O543" s="25" t="s">
        <v>852</v>
      </c>
      <c r="P543" s="57"/>
    </row>
    <row r="544" spans="1:16" ht="35.1" customHeight="1" x14ac:dyDescent="0.25">
      <c r="A544" s="42">
        <v>540</v>
      </c>
      <c r="B544" s="9" t="s">
        <v>0</v>
      </c>
      <c r="C544" s="53" t="s">
        <v>0</v>
      </c>
      <c r="D544" s="53" t="s">
        <v>0</v>
      </c>
      <c r="E544" s="82" t="s">
        <v>633</v>
      </c>
      <c r="F544" s="11">
        <v>45</v>
      </c>
      <c r="G544" s="1">
        <v>53</v>
      </c>
      <c r="H544" s="2">
        <v>70</v>
      </c>
      <c r="I544" s="3">
        <v>40</v>
      </c>
      <c r="J544" s="4">
        <v>60</v>
      </c>
      <c r="K544" s="5">
        <v>42</v>
      </c>
      <c r="L544" s="10">
        <f t="shared" si="9"/>
        <v>310</v>
      </c>
      <c r="M544" s="97" t="s">
        <v>19</v>
      </c>
      <c r="N544" s="105" t="s">
        <v>2</v>
      </c>
      <c r="O544" s="25" t="s">
        <v>852</v>
      </c>
      <c r="P544" s="57"/>
    </row>
    <row r="545" spans="1:16" ht="35.1" customHeight="1" x14ac:dyDescent="0.25">
      <c r="A545" s="42">
        <v>541</v>
      </c>
      <c r="B545" s="9" t="s">
        <v>0</v>
      </c>
      <c r="C545" s="53" t="s">
        <v>0</v>
      </c>
      <c r="D545" s="53" t="s">
        <v>0</v>
      </c>
      <c r="E545" s="82" t="s">
        <v>634</v>
      </c>
      <c r="F545" s="11">
        <v>55</v>
      </c>
      <c r="G545" s="1">
        <v>63</v>
      </c>
      <c r="H545" s="2">
        <v>90</v>
      </c>
      <c r="I545" s="3">
        <v>50</v>
      </c>
      <c r="J545" s="4">
        <v>80</v>
      </c>
      <c r="K545" s="5">
        <v>42</v>
      </c>
      <c r="L545" s="10">
        <f t="shared" si="9"/>
        <v>380</v>
      </c>
      <c r="M545" s="97" t="s">
        <v>19</v>
      </c>
      <c r="N545" s="105" t="s">
        <v>2</v>
      </c>
      <c r="O545" s="25" t="s">
        <v>34</v>
      </c>
      <c r="P545" s="57"/>
    </row>
    <row r="546" spans="1:16" ht="35.1" customHeight="1" x14ac:dyDescent="0.25">
      <c r="A546" s="42">
        <v>542</v>
      </c>
      <c r="B546" s="9" t="s">
        <v>0</v>
      </c>
      <c r="C546" s="53" t="s">
        <v>0</v>
      </c>
      <c r="D546" s="53" t="s">
        <v>0</v>
      </c>
      <c r="E546" s="82" t="s">
        <v>635</v>
      </c>
      <c r="F546" s="11">
        <v>75</v>
      </c>
      <c r="G546" s="1">
        <v>103</v>
      </c>
      <c r="H546" s="2">
        <v>80</v>
      </c>
      <c r="I546" s="3">
        <v>70</v>
      </c>
      <c r="J546" s="4">
        <v>70</v>
      </c>
      <c r="K546" s="5">
        <v>92</v>
      </c>
      <c r="L546" s="10">
        <f t="shared" si="9"/>
        <v>490</v>
      </c>
      <c r="M546" s="97" t="s">
        <v>19</v>
      </c>
      <c r="N546" s="105" t="s">
        <v>2</v>
      </c>
      <c r="O546" s="25" t="s">
        <v>42</v>
      </c>
      <c r="P546" s="57"/>
    </row>
    <row r="547" spans="1:16" ht="35.1" customHeight="1" x14ac:dyDescent="0.25">
      <c r="A547" s="42">
        <v>543</v>
      </c>
      <c r="B547" s="9" t="s">
        <v>0</v>
      </c>
      <c r="C547" s="53" t="s">
        <v>0</v>
      </c>
      <c r="D547" s="53" t="s">
        <v>0</v>
      </c>
      <c r="E547" s="82" t="s">
        <v>636</v>
      </c>
      <c r="F547" s="11">
        <v>30</v>
      </c>
      <c r="G547" s="1">
        <v>45</v>
      </c>
      <c r="H547" s="2">
        <v>59</v>
      </c>
      <c r="I547" s="3">
        <v>30</v>
      </c>
      <c r="J547" s="4">
        <v>39</v>
      </c>
      <c r="K547" s="5">
        <v>57</v>
      </c>
      <c r="L547" s="10">
        <f t="shared" si="9"/>
        <v>260</v>
      </c>
      <c r="M547" s="97" t="s">
        <v>19</v>
      </c>
      <c r="N547" s="92" t="s">
        <v>3</v>
      </c>
      <c r="O547" s="25" t="s">
        <v>852</v>
      </c>
      <c r="P547" s="57"/>
    </row>
    <row r="548" spans="1:16" ht="35.1" customHeight="1" x14ac:dyDescent="0.25">
      <c r="A548" s="42">
        <v>544</v>
      </c>
      <c r="B548" s="9" t="s">
        <v>0</v>
      </c>
      <c r="C548" s="53" t="s">
        <v>0</v>
      </c>
      <c r="D548" s="53" t="s">
        <v>0</v>
      </c>
      <c r="E548" s="82" t="s">
        <v>637</v>
      </c>
      <c r="F548" s="11">
        <v>40</v>
      </c>
      <c r="G548" s="1">
        <v>55</v>
      </c>
      <c r="H548" s="2">
        <v>99</v>
      </c>
      <c r="I548" s="3">
        <v>40</v>
      </c>
      <c r="J548" s="4">
        <v>79</v>
      </c>
      <c r="K548" s="5">
        <v>47</v>
      </c>
      <c r="L548" s="10">
        <f t="shared" si="9"/>
        <v>360</v>
      </c>
      <c r="M548" s="97" t="s">
        <v>19</v>
      </c>
      <c r="N548" s="92" t="s">
        <v>3</v>
      </c>
      <c r="O548" s="25" t="s">
        <v>39</v>
      </c>
      <c r="P548" s="57"/>
    </row>
    <row r="549" spans="1:16" ht="35.1" customHeight="1" x14ac:dyDescent="0.25">
      <c r="A549" s="42">
        <v>545</v>
      </c>
      <c r="B549" s="9" t="s">
        <v>0</v>
      </c>
      <c r="C549" s="53" t="s">
        <v>0</v>
      </c>
      <c r="D549" s="53" t="s">
        <v>0</v>
      </c>
      <c r="E549" s="82" t="s">
        <v>638</v>
      </c>
      <c r="F549" s="11">
        <v>60</v>
      </c>
      <c r="G549" s="1">
        <v>90</v>
      </c>
      <c r="H549" s="2">
        <v>89</v>
      </c>
      <c r="I549" s="3">
        <v>55</v>
      </c>
      <c r="J549" s="4">
        <v>69</v>
      </c>
      <c r="K549" s="5">
        <v>112</v>
      </c>
      <c r="L549" s="10">
        <f t="shared" si="9"/>
        <v>475</v>
      </c>
      <c r="M549" s="97" t="s">
        <v>19</v>
      </c>
      <c r="N549" s="92" t="s">
        <v>3</v>
      </c>
      <c r="O549" s="25" t="s">
        <v>107</v>
      </c>
      <c r="P549" s="57"/>
    </row>
    <row r="550" spans="1:16" ht="35.1" customHeight="1" x14ac:dyDescent="0.25">
      <c r="A550" s="42">
        <v>546</v>
      </c>
      <c r="B550" s="9" t="s">
        <v>0</v>
      </c>
      <c r="C550" s="53" t="s">
        <v>0</v>
      </c>
      <c r="D550" s="53" t="s">
        <v>0</v>
      </c>
      <c r="E550" s="82" t="s">
        <v>639</v>
      </c>
      <c r="F550" s="11">
        <v>40</v>
      </c>
      <c r="G550" s="1">
        <v>27</v>
      </c>
      <c r="H550" s="2">
        <v>60</v>
      </c>
      <c r="I550" s="3">
        <v>37</v>
      </c>
      <c r="J550" s="4">
        <v>50</v>
      </c>
      <c r="K550" s="5">
        <v>66</v>
      </c>
      <c r="L550" s="10">
        <f t="shared" si="9"/>
        <v>280</v>
      </c>
      <c r="M550" s="91" t="s">
        <v>2</v>
      </c>
      <c r="N550" s="104" t="s">
        <v>56</v>
      </c>
      <c r="O550" s="25" t="s">
        <v>852</v>
      </c>
      <c r="P550" s="57"/>
    </row>
    <row r="551" spans="1:16" ht="35.1" customHeight="1" x14ac:dyDescent="0.25">
      <c r="A551" s="42">
        <v>547</v>
      </c>
      <c r="B551" s="9" t="s">
        <v>0</v>
      </c>
      <c r="C551" s="53" t="s">
        <v>0</v>
      </c>
      <c r="D551" s="53" t="s">
        <v>0</v>
      </c>
      <c r="E551" s="82" t="s">
        <v>640</v>
      </c>
      <c r="F551" s="11">
        <v>60</v>
      </c>
      <c r="G551" s="1">
        <v>67</v>
      </c>
      <c r="H551" s="2">
        <v>85</v>
      </c>
      <c r="I551" s="3">
        <v>77</v>
      </c>
      <c r="J551" s="4">
        <v>75</v>
      </c>
      <c r="K551" s="5">
        <v>116</v>
      </c>
      <c r="L551" s="10">
        <f t="shared" si="9"/>
        <v>480</v>
      </c>
      <c r="M551" s="91" t="s">
        <v>2</v>
      </c>
      <c r="N551" s="104" t="s">
        <v>56</v>
      </c>
      <c r="O551" s="25" t="s">
        <v>236</v>
      </c>
      <c r="P551" s="57"/>
    </row>
    <row r="552" spans="1:16" ht="35.1" customHeight="1" x14ac:dyDescent="0.25">
      <c r="A552" s="42">
        <v>548</v>
      </c>
      <c r="B552" s="9" t="s">
        <v>0</v>
      </c>
      <c r="C552" s="53" t="s">
        <v>0</v>
      </c>
      <c r="D552" s="53" t="s">
        <v>0</v>
      </c>
      <c r="E552" s="82" t="s">
        <v>641</v>
      </c>
      <c r="F552" s="11">
        <v>45</v>
      </c>
      <c r="G552" s="1">
        <v>35</v>
      </c>
      <c r="H552" s="2">
        <v>50</v>
      </c>
      <c r="I552" s="3">
        <v>70</v>
      </c>
      <c r="J552" s="4">
        <v>50</v>
      </c>
      <c r="K552" s="5">
        <v>30</v>
      </c>
      <c r="L552" s="10">
        <f t="shared" si="9"/>
        <v>280</v>
      </c>
      <c r="M552" s="91" t="s">
        <v>2</v>
      </c>
      <c r="N552" s="94"/>
      <c r="O552" s="25" t="s">
        <v>852</v>
      </c>
      <c r="P552" s="57"/>
    </row>
    <row r="553" spans="1:16" ht="35.1" customHeight="1" x14ac:dyDescent="0.25">
      <c r="A553" s="42">
        <v>549</v>
      </c>
      <c r="B553" s="9" t="s">
        <v>0</v>
      </c>
      <c r="C553" s="53" t="s">
        <v>0</v>
      </c>
      <c r="D553" s="53" t="s">
        <v>0</v>
      </c>
      <c r="E553" s="82" t="s">
        <v>642</v>
      </c>
      <c r="F553" s="11">
        <v>70</v>
      </c>
      <c r="G553" s="1">
        <v>60</v>
      </c>
      <c r="H553" s="2">
        <v>75</v>
      </c>
      <c r="I553" s="3">
        <v>110</v>
      </c>
      <c r="J553" s="4">
        <v>75</v>
      </c>
      <c r="K553" s="5">
        <v>90</v>
      </c>
      <c r="L553" s="10">
        <f t="shared" si="9"/>
        <v>480</v>
      </c>
      <c r="M553" s="91" t="s">
        <v>2</v>
      </c>
      <c r="N553" s="94"/>
      <c r="O553" s="25" t="s">
        <v>236</v>
      </c>
      <c r="P553" s="57"/>
    </row>
    <row r="554" spans="1:16" ht="35.1" customHeight="1" x14ac:dyDescent="0.25">
      <c r="A554" s="42">
        <v>550</v>
      </c>
      <c r="B554" s="9" t="s">
        <v>0</v>
      </c>
      <c r="C554" s="53" t="s">
        <v>0</v>
      </c>
      <c r="D554" s="53" t="s">
        <v>0</v>
      </c>
      <c r="E554" s="82" t="s">
        <v>643</v>
      </c>
      <c r="F554" s="11">
        <v>70</v>
      </c>
      <c r="G554" s="1">
        <v>92</v>
      </c>
      <c r="H554" s="2">
        <v>65</v>
      </c>
      <c r="I554" s="3">
        <v>80</v>
      </c>
      <c r="J554" s="4">
        <v>55</v>
      </c>
      <c r="K554" s="5">
        <v>98</v>
      </c>
      <c r="L554" s="10">
        <f t="shared" si="9"/>
        <v>460</v>
      </c>
      <c r="M554" s="96" t="s">
        <v>15</v>
      </c>
      <c r="N554" s="94"/>
      <c r="O554" s="25" t="s">
        <v>852</v>
      </c>
      <c r="P554" s="57"/>
    </row>
    <row r="555" spans="1:16" ht="35.1" customHeight="1" x14ac:dyDescent="0.25">
      <c r="A555" s="42">
        <v>551</v>
      </c>
      <c r="B555" s="9" t="s">
        <v>0</v>
      </c>
      <c r="C555" s="53" t="s">
        <v>0</v>
      </c>
      <c r="D555" s="53" t="s">
        <v>0</v>
      </c>
      <c r="E555" s="82" t="s">
        <v>644</v>
      </c>
      <c r="F555" s="11">
        <v>50</v>
      </c>
      <c r="G555" s="1">
        <v>72</v>
      </c>
      <c r="H555" s="2">
        <v>35</v>
      </c>
      <c r="I555" s="3">
        <v>35</v>
      </c>
      <c r="J555" s="4">
        <v>35</v>
      </c>
      <c r="K555" s="5">
        <v>65</v>
      </c>
      <c r="L555" s="10">
        <f t="shared" si="9"/>
        <v>292</v>
      </c>
      <c r="M555" s="101" t="s">
        <v>46</v>
      </c>
      <c r="N555" s="126" t="s">
        <v>254</v>
      </c>
      <c r="O555" s="25" t="s">
        <v>852</v>
      </c>
      <c r="P555" s="57"/>
    </row>
    <row r="556" spans="1:16" ht="35.1" customHeight="1" x14ac:dyDescent="0.25">
      <c r="A556" s="42">
        <v>552</v>
      </c>
      <c r="B556" s="9" t="s">
        <v>0</v>
      </c>
      <c r="C556" s="53" t="s">
        <v>0</v>
      </c>
      <c r="D556" s="53" t="s">
        <v>0</v>
      </c>
      <c r="E556" s="82" t="s">
        <v>645</v>
      </c>
      <c r="F556" s="11">
        <v>60</v>
      </c>
      <c r="G556" s="1">
        <v>82</v>
      </c>
      <c r="H556" s="2">
        <v>45</v>
      </c>
      <c r="I556" s="3">
        <v>45</v>
      </c>
      <c r="J556" s="4">
        <v>45</v>
      </c>
      <c r="K556" s="5">
        <v>74</v>
      </c>
      <c r="L556" s="10">
        <f t="shared" si="9"/>
        <v>351</v>
      </c>
      <c r="M556" s="101" t="s">
        <v>46</v>
      </c>
      <c r="N556" s="126" t="s">
        <v>254</v>
      </c>
      <c r="O556" s="25" t="s">
        <v>646</v>
      </c>
      <c r="P556" s="57"/>
    </row>
    <row r="557" spans="1:16" ht="35.1" customHeight="1" x14ac:dyDescent="0.25">
      <c r="A557" s="42">
        <v>553</v>
      </c>
      <c r="B557" s="9" t="s">
        <v>0</v>
      </c>
      <c r="C557" s="53" t="s">
        <v>0</v>
      </c>
      <c r="D557" s="53" t="s">
        <v>0</v>
      </c>
      <c r="E557" s="82" t="s">
        <v>647</v>
      </c>
      <c r="F557" s="11">
        <v>95</v>
      </c>
      <c r="G557" s="1">
        <v>117</v>
      </c>
      <c r="H557" s="2">
        <v>70</v>
      </c>
      <c r="I557" s="3">
        <v>65</v>
      </c>
      <c r="J557" s="4">
        <v>70</v>
      </c>
      <c r="K557" s="5">
        <v>92</v>
      </c>
      <c r="L557" s="10">
        <f t="shared" si="9"/>
        <v>509</v>
      </c>
      <c r="M557" s="101" t="s">
        <v>46</v>
      </c>
      <c r="N557" s="126" t="s">
        <v>254</v>
      </c>
      <c r="O557" s="25" t="s">
        <v>114</v>
      </c>
      <c r="P557" s="57"/>
    </row>
    <row r="558" spans="1:16" ht="35.1" customHeight="1" x14ac:dyDescent="0.25">
      <c r="A558" s="42">
        <v>554</v>
      </c>
      <c r="B558" s="9" t="s">
        <v>0</v>
      </c>
      <c r="C558" s="53" t="s">
        <v>0</v>
      </c>
      <c r="D558" s="53" t="s">
        <v>0</v>
      </c>
      <c r="E558" s="82" t="s">
        <v>648</v>
      </c>
      <c r="F558" s="11">
        <v>70</v>
      </c>
      <c r="G558" s="1">
        <v>90</v>
      </c>
      <c r="H558" s="2">
        <v>45</v>
      </c>
      <c r="I558" s="3">
        <v>15</v>
      </c>
      <c r="J558" s="4">
        <v>45</v>
      </c>
      <c r="K558" s="5">
        <v>50</v>
      </c>
      <c r="L558" s="10">
        <f t="shared" si="9"/>
        <v>315</v>
      </c>
      <c r="M558" s="93" t="s">
        <v>9</v>
      </c>
      <c r="N558" s="94"/>
      <c r="O558" s="25" t="s">
        <v>852</v>
      </c>
      <c r="P558" s="57"/>
    </row>
    <row r="559" spans="1:16" ht="35.1" customHeight="1" x14ac:dyDescent="0.25">
      <c r="A559" s="42">
        <v>555</v>
      </c>
      <c r="B559" s="9" t="s">
        <v>0</v>
      </c>
      <c r="C559" s="53" t="s">
        <v>0</v>
      </c>
      <c r="D559" s="53" t="s">
        <v>0</v>
      </c>
      <c r="E559" s="82" t="s">
        <v>649</v>
      </c>
      <c r="F559" s="11">
        <v>105</v>
      </c>
      <c r="G559" s="1">
        <v>140</v>
      </c>
      <c r="H559" s="2">
        <v>55</v>
      </c>
      <c r="I559" s="3">
        <v>30</v>
      </c>
      <c r="J559" s="4">
        <v>55</v>
      </c>
      <c r="K559" s="5">
        <v>95</v>
      </c>
      <c r="L559" s="10">
        <f t="shared" si="9"/>
        <v>480</v>
      </c>
      <c r="M559" s="93" t="s">
        <v>9</v>
      </c>
      <c r="N559" s="94"/>
      <c r="O559" s="25" t="s">
        <v>155</v>
      </c>
      <c r="P559" s="57"/>
    </row>
    <row r="560" spans="1:16" ht="35.1" customHeight="1" x14ac:dyDescent="0.25">
      <c r="A560" s="42">
        <v>556</v>
      </c>
      <c r="B560" s="9" t="s">
        <v>0</v>
      </c>
      <c r="C560" s="53" t="s">
        <v>0</v>
      </c>
      <c r="D560" s="53" t="s">
        <v>0</v>
      </c>
      <c r="E560" s="82" t="s">
        <v>650</v>
      </c>
      <c r="F560" s="11">
        <v>75</v>
      </c>
      <c r="G560" s="1">
        <v>86</v>
      </c>
      <c r="H560" s="2">
        <v>67</v>
      </c>
      <c r="I560" s="3">
        <v>106</v>
      </c>
      <c r="J560" s="4">
        <v>67</v>
      </c>
      <c r="K560" s="5">
        <v>60</v>
      </c>
      <c r="L560" s="10">
        <f t="shared" si="9"/>
        <v>461</v>
      </c>
      <c r="M560" s="91" t="s">
        <v>2</v>
      </c>
      <c r="N560" s="94"/>
      <c r="O560" s="25" t="s">
        <v>852</v>
      </c>
      <c r="P560" s="57"/>
    </row>
    <row r="561" spans="1:16" ht="35.1" customHeight="1" x14ac:dyDescent="0.25">
      <c r="A561" s="42">
        <v>557</v>
      </c>
      <c r="B561" s="9" t="s">
        <v>0</v>
      </c>
      <c r="C561" s="53" t="s">
        <v>0</v>
      </c>
      <c r="D561" s="53" t="s">
        <v>0</v>
      </c>
      <c r="E561" s="82" t="s">
        <v>651</v>
      </c>
      <c r="F561" s="11">
        <v>50</v>
      </c>
      <c r="G561" s="1">
        <v>65</v>
      </c>
      <c r="H561" s="2">
        <v>85</v>
      </c>
      <c r="I561" s="3">
        <v>35</v>
      </c>
      <c r="J561" s="4">
        <v>35</v>
      </c>
      <c r="K561" s="5">
        <v>55</v>
      </c>
      <c r="L561" s="10">
        <f t="shared" si="9"/>
        <v>325</v>
      </c>
      <c r="M561" s="97" t="s">
        <v>19</v>
      </c>
      <c r="N561" s="114" t="s">
        <v>109</v>
      </c>
      <c r="O561" s="25" t="s">
        <v>852</v>
      </c>
      <c r="P561" s="57"/>
    </row>
    <row r="562" spans="1:16" ht="35.1" customHeight="1" x14ac:dyDescent="0.25">
      <c r="A562" s="42">
        <v>558</v>
      </c>
      <c r="B562" s="9" t="s">
        <v>0</v>
      </c>
      <c r="C562" s="53" t="s">
        <v>0</v>
      </c>
      <c r="D562" s="53" t="s">
        <v>0</v>
      </c>
      <c r="E562" s="82" t="s">
        <v>652</v>
      </c>
      <c r="F562" s="11">
        <v>70</v>
      </c>
      <c r="G562" s="1">
        <v>95</v>
      </c>
      <c r="H562" s="2">
        <v>125</v>
      </c>
      <c r="I562" s="3">
        <v>65</v>
      </c>
      <c r="J562" s="4">
        <v>75</v>
      </c>
      <c r="K562" s="5">
        <v>45</v>
      </c>
      <c r="L562" s="10">
        <f t="shared" si="9"/>
        <v>475</v>
      </c>
      <c r="M562" s="97" t="s">
        <v>19</v>
      </c>
      <c r="N562" s="114" t="s">
        <v>109</v>
      </c>
      <c r="O562" s="25" t="s">
        <v>127</v>
      </c>
      <c r="P562" s="57"/>
    </row>
    <row r="563" spans="1:16" ht="35.1" customHeight="1" x14ac:dyDescent="0.25">
      <c r="A563" s="42">
        <v>559</v>
      </c>
      <c r="B563" s="9" t="s">
        <v>0</v>
      </c>
      <c r="C563" s="53" t="s">
        <v>0</v>
      </c>
      <c r="D563" s="53" t="s">
        <v>0</v>
      </c>
      <c r="E563" s="82" t="s">
        <v>653</v>
      </c>
      <c r="F563" s="11">
        <v>50</v>
      </c>
      <c r="G563" s="1">
        <v>75</v>
      </c>
      <c r="H563" s="2">
        <v>70</v>
      </c>
      <c r="I563" s="3">
        <v>35</v>
      </c>
      <c r="J563" s="4">
        <v>70</v>
      </c>
      <c r="K563" s="5">
        <v>48</v>
      </c>
      <c r="L563" s="10">
        <f t="shared" si="9"/>
        <v>348</v>
      </c>
      <c r="M563" s="122" t="s">
        <v>254</v>
      </c>
      <c r="N563" s="107" t="s">
        <v>982</v>
      </c>
      <c r="O563" s="25" t="s">
        <v>852</v>
      </c>
      <c r="P563" s="57"/>
    </row>
    <row r="564" spans="1:16" ht="35.1" customHeight="1" x14ac:dyDescent="0.25">
      <c r="A564" s="42">
        <v>560</v>
      </c>
      <c r="B564" s="9" t="s">
        <v>0</v>
      </c>
      <c r="C564" s="53" t="s">
        <v>0</v>
      </c>
      <c r="D564" s="53" t="s">
        <v>0</v>
      </c>
      <c r="E564" s="82" t="s">
        <v>654</v>
      </c>
      <c r="F564" s="11">
        <v>65</v>
      </c>
      <c r="G564" s="1">
        <v>90</v>
      </c>
      <c r="H564" s="2">
        <v>115</v>
      </c>
      <c r="I564" s="3">
        <v>45</v>
      </c>
      <c r="J564" s="4">
        <v>115</v>
      </c>
      <c r="K564" s="5">
        <v>58</v>
      </c>
      <c r="L564" s="10">
        <f t="shared" si="9"/>
        <v>488</v>
      </c>
      <c r="M564" s="122" t="s">
        <v>254</v>
      </c>
      <c r="N564" s="107" t="s">
        <v>982</v>
      </c>
      <c r="O564" s="25" t="s">
        <v>689</v>
      </c>
      <c r="P564" s="57"/>
    </row>
    <row r="565" spans="1:16" ht="35.1" customHeight="1" x14ac:dyDescent="0.25">
      <c r="A565" s="42">
        <v>561</v>
      </c>
      <c r="B565" s="9" t="s">
        <v>0</v>
      </c>
      <c r="C565" s="53" t="s">
        <v>0</v>
      </c>
      <c r="D565" s="53" t="s">
        <v>0</v>
      </c>
      <c r="E565" s="82" t="s">
        <v>655</v>
      </c>
      <c r="F565" s="11">
        <v>72</v>
      </c>
      <c r="G565" s="1">
        <v>58</v>
      </c>
      <c r="H565" s="2">
        <v>80</v>
      </c>
      <c r="I565" s="3">
        <v>103</v>
      </c>
      <c r="J565" s="4">
        <v>80</v>
      </c>
      <c r="K565" s="5">
        <v>97</v>
      </c>
      <c r="L565" s="10">
        <f t="shared" si="9"/>
        <v>490</v>
      </c>
      <c r="M565" s="108" t="s">
        <v>94</v>
      </c>
      <c r="N565" s="95" t="s">
        <v>12</v>
      </c>
      <c r="O565" s="25" t="s">
        <v>852</v>
      </c>
      <c r="P565" s="57"/>
    </row>
    <row r="566" spans="1:16" ht="35.1" customHeight="1" x14ac:dyDescent="0.25">
      <c r="A566" s="42">
        <v>562</v>
      </c>
      <c r="B566" s="9" t="s">
        <v>0</v>
      </c>
      <c r="C566" s="53" t="s">
        <v>0</v>
      </c>
      <c r="D566" s="53" t="s">
        <v>0</v>
      </c>
      <c r="E566" s="82" t="s">
        <v>656</v>
      </c>
      <c r="F566" s="11">
        <v>38</v>
      </c>
      <c r="G566" s="1">
        <v>30</v>
      </c>
      <c r="H566" s="2">
        <v>85</v>
      </c>
      <c r="I566" s="3">
        <v>55</v>
      </c>
      <c r="J566" s="4">
        <v>65</v>
      </c>
      <c r="K566" s="5">
        <v>30</v>
      </c>
      <c r="L566" s="10">
        <f t="shared" si="9"/>
        <v>303</v>
      </c>
      <c r="M566" s="113" t="s">
        <v>134</v>
      </c>
      <c r="N566" s="94"/>
      <c r="O566" s="25" t="s">
        <v>852</v>
      </c>
      <c r="P566" s="57"/>
    </row>
    <row r="567" spans="1:16" ht="35.1" customHeight="1" x14ac:dyDescent="0.25">
      <c r="A567" s="42">
        <v>563</v>
      </c>
      <c r="B567" s="9" t="s">
        <v>0</v>
      </c>
      <c r="C567" s="53" t="s">
        <v>0</v>
      </c>
      <c r="D567" s="53" t="s">
        <v>0</v>
      </c>
      <c r="E567" s="82" t="s">
        <v>657</v>
      </c>
      <c r="F567" s="11">
        <v>58</v>
      </c>
      <c r="G567" s="1">
        <v>50</v>
      </c>
      <c r="H567" s="2">
        <v>145</v>
      </c>
      <c r="I567" s="3">
        <v>95</v>
      </c>
      <c r="J567" s="4">
        <v>105</v>
      </c>
      <c r="K567" s="5">
        <v>30</v>
      </c>
      <c r="L567" s="10">
        <f t="shared" si="9"/>
        <v>483</v>
      </c>
      <c r="M567" s="113" t="s">
        <v>134</v>
      </c>
      <c r="N567" s="94"/>
      <c r="O567" s="25" t="s">
        <v>127</v>
      </c>
      <c r="P567" s="57"/>
    </row>
    <row r="568" spans="1:16" ht="35.1" customHeight="1" x14ac:dyDescent="0.25">
      <c r="A568" s="42">
        <v>564</v>
      </c>
      <c r="B568" s="9" t="s">
        <v>0</v>
      </c>
      <c r="C568" s="53" t="s">
        <v>0</v>
      </c>
      <c r="D568" s="53" t="s">
        <v>0</v>
      </c>
      <c r="E568" s="82" t="s">
        <v>658</v>
      </c>
      <c r="F568" s="11">
        <v>54</v>
      </c>
      <c r="G568" s="1">
        <v>78</v>
      </c>
      <c r="H568" s="2">
        <v>103</v>
      </c>
      <c r="I568" s="3">
        <v>53</v>
      </c>
      <c r="J568" s="4">
        <v>45</v>
      </c>
      <c r="K568" s="5">
        <v>22</v>
      </c>
      <c r="L568" s="10">
        <f t="shared" si="9"/>
        <v>355</v>
      </c>
      <c r="M568" s="96" t="s">
        <v>15</v>
      </c>
      <c r="N568" s="114" t="s">
        <v>109</v>
      </c>
      <c r="O568" s="25" t="s">
        <v>852</v>
      </c>
      <c r="P568" s="57"/>
    </row>
    <row r="569" spans="1:16" ht="35.1" customHeight="1" x14ac:dyDescent="0.25">
      <c r="A569" s="42">
        <v>565</v>
      </c>
      <c r="B569" s="9" t="s">
        <v>0</v>
      </c>
      <c r="C569" s="53" t="s">
        <v>0</v>
      </c>
      <c r="D569" s="53" t="s">
        <v>0</v>
      </c>
      <c r="E569" s="82" t="s">
        <v>659</v>
      </c>
      <c r="F569" s="11">
        <v>74</v>
      </c>
      <c r="G569" s="1">
        <v>108</v>
      </c>
      <c r="H569" s="2">
        <v>133</v>
      </c>
      <c r="I569" s="3">
        <v>83</v>
      </c>
      <c r="J569" s="4">
        <v>65</v>
      </c>
      <c r="K569" s="5">
        <v>32</v>
      </c>
      <c r="L569" s="10">
        <f t="shared" si="9"/>
        <v>495</v>
      </c>
      <c r="M569" s="96" t="s">
        <v>15</v>
      </c>
      <c r="N569" s="114" t="s">
        <v>109</v>
      </c>
      <c r="O569" s="25" t="s">
        <v>117</v>
      </c>
      <c r="P569" s="57"/>
    </row>
    <row r="570" spans="1:16" ht="35.1" customHeight="1" x14ac:dyDescent="0.25">
      <c r="A570" s="42">
        <v>566</v>
      </c>
      <c r="B570" s="9" t="s">
        <v>0</v>
      </c>
      <c r="C570" s="53" t="s">
        <v>0</v>
      </c>
      <c r="D570" s="53" t="s">
        <v>0</v>
      </c>
      <c r="E570" s="82" t="s">
        <v>660</v>
      </c>
      <c r="F570" s="11">
        <v>55</v>
      </c>
      <c r="G570" s="1">
        <v>112</v>
      </c>
      <c r="H570" s="2">
        <v>45</v>
      </c>
      <c r="I570" s="3">
        <v>74</v>
      </c>
      <c r="J570" s="4">
        <v>45</v>
      </c>
      <c r="K570" s="5">
        <v>70</v>
      </c>
      <c r="L570" s="10">
        <f t="shared" si="9"/>
        <v>401</v>
      </c>
      <c r="M570" s="109" t="s">
        <v>109</v>
      </c>
      <c r="N570" s="95" t="s">
        <v>12</v>
      </c>
      <c r="O570" s="25" t="s">
        <v>852</v>
      </c>
      <c r="P570" s="57"/>
    </row>
    <row r="571" spans="1:16" ht="35.1" customHeight="1" x14ac:dyDescent="0.25">
      <c r="A571" s="42">
        <v>567</v>
      </c>
      <c r="B571" s="9" t="s">
        <v>0</v>
      </c>
      <c r="C571" s="53" t="s">
        <v>0</v>
      </c>
      <c r="D571" s="53" t="s">
        <v>0</v>
      </c>
      <c r="E571" s="82" t="s">
        <v>661</v>
      </c>
      <c r="F571" s="11">
        <v>75</v>
      </c>
      <c r="G571" s="1">
        <v>140</v>
      </c>
      <c r="H571" s="2">
        <v>65</v>
      </c>
      <c r="I571" s="3">
        <v>112</v>
      </c>
      <c r="J571" s="4">
        <v>65</v>
      </c>
      <c r="K571" s="5">
        <v>110</v>
      </c>
      <c r="L571" s="10">
        <f t="shared" si="9"/>
        <v>567</v>
      </c>
      <c r="M571" s="109" t="s">
        <v>109</v>
      </c>
      <c r="N571" s="95" t="s">
        <v>12</v>
      </c>
      <c r="O571" s="25" t="s">
        <v>117</v>
      </c>
      <c r="P571" s="57"/>
    </row>
    <row r="572" spans="1:16" ht="35.1" customHeight="1" x14ac:dyDescent="0.25">
      <c r="A572" s="42">
        <v>568</v>
      </c>
      <c r="B572" s="9" t="s">
        <v>0</v>
      </c>
      <c r="C572" s="53" t="s">
        <v>0</v>
      </c>
      <c r="D572" s="53" t="s">
        <v>0</v>
      </c>
      <c r="E572" s="82" t="s">
        <v>662</v>
      </c>
      <c r="F572" s="11">
        <v>50</v>
      </c>
      <c r="G572" s="1">
        <v>50</v>
      </c>
      <c r="H572" s="2">
        <v>62</v>
      </c>
      <c r="I572" s="3">
        <v>40</v>
      </c>
      <c r="J572" s="4">
        <v>62</v>
      </c>
      <c r="K572" s="5">
        <v>65</v>
      </c>
      <c r="L572" s="10">
        <f t="shared" si="9"/>
        <v>329</v>
      </c>
      <c r="M572" s="99" t="s">
        <v>3</v>
      </c>
      <c r="N572" s="94"/>
      <c r="O572" s="25" t="s">
        <v>852</v>
      </c>
      <c r="P572" s="57"/>
    </row>
    <row r="573" spans="1:16" ht="35.1" customHeight="1" x14ac:dyDescent="0.25">
      <c r="A573" s="42">
        <v>569</v>
      </c>
      <c r="B573" s="9" t="s">
        <v>0</v>
      </c>
      <c r="C573" s="53" t="s">
        <v>0</v>
      </c>
      <c r="D573" s="53" t="s">
        <v>0</v>
      </c>
      <c r="E573" s="82" t="s">
        <v>663</v>
      </c>
      <c r="F573" s="11">
        <v>80</v>
      </c>
      <c r="G573" s="1">
        <v>95</v>
      </c>
      <c r="H573" s="2">
        <v>92</v>
      </c>
      <c r="I573" s="3">
        <v>60</v>
      </c>
      <c r="J573" s="4">
        <v>82</v>
      </c>
      <c r="K573" s="5">
        <v>75</v>
      </c>
      <c r="L573" s="10">
        <f t="shared" si="9"/>
        <v>484</v>
      </c>
      <c r="M573" s="99" t="s">
        <v>3</v>
      </c>
      <c r="N573" s="94"/>
      <c r="O573" s="25" t="s">
        <v>13</v>
      </c>
      <c r="P573" s="57"/>
    </row>
    <row r="574" spans="1:16" ht="35.1" customHeight="1" x14ac:dyDescent="0.25">
      <c r="A574" s="42">
        <v>570</v>
      </c>
      <c r="B574" s="9" t="s">
        <v>0</v>
      </c>
      <c r="C574" s="53" t="s">
        <v>0</v>
      </c>
      <c r="D574" s="53" t="s">
        <v>0</v>
      </c>
      <c r="E574" s="82" t="s">
        <v>664</v>
      </c>
      <c r="F574" s="11">
        <v>40</v>
      </c>
      <c r="G574" s="1">
        <v>65</v>
      </c>
      <c r="H574" s="2">
        <v>40</v>
      </c>
      <c r="I574" s="3">
        <v>80</v>
      </c>
      <c r="J574" s="4">
        <v>40</v>
      </c>
      <c r="K574" s="5">
        <v>65</v>
      </c>
      <c r="L574" s="10">
        <f t="shared" si="9"/>
        <v>330</v>
      </c>
      <c r="M574" s="122" t="s">
        <v>254</v>
      </c>
      <c r="N574" s="94"/>
      <c r="O574" s="25" t="s">
        <v>852</v>
      </c>
      <c r="P574" s="57"/>
    </row>
    <row r="575" spans="1:16" ht="35.1" customHeight="1" x14ac:dyDescent="0.25">
      <c r="A575" s="42">
        <v>571</v>
      </c>
      <c r="B575" s="9" t="s">
        <v>0</v>
      </c>
      <c r="C575" s="53" t="s">
        <v>0</v>
      </c>
      <c r="D575" s="53" t="s">
        <v>0</v>
      </c>
      <c r="E575" s="82" t="s">
        <v>665</v>
      </c>
      <c r="F575" s="11">
        <v>60</v>
      </c>
      <c r="G575" s="1">
        <v>105</v>
      </c>
      <c r="H575" s="2">
        <v>60</v>
      </c>
      <c r="I575" s="3">
        <v>120</v>
      </c>
      <c r="J575" s="4">
        <v>60</v>
      </c>
      <c r="K575" s="5">
        <v>105</v>
      </c>
      <c r="L575" s="10">
        <f t="shared" si="9"/>
        <v>510</v>
      </c>
      <c r="M575" s="122" t="s">
        <v>254</v>
      </c>
      <c r="N575" s="94"/>
      <c r="O575" s="25" t="s">
        <v>107</v>
      </c>
      <c r="P575" s="57"/>
    </row>
    <row r="576" spans="1:16" ht="35.1" customHeight="1" x14ac:dyDescent="0.25">
      <c r="A576" s="42">
        <v>572</v>
      </c>
      <c r="B576" s="9" t="s">
        <v>0</v>
      </c>
      <c r="C576" s="53" t="s">
        <v>0</v>
      </c>
      <c r="D576" s="53" t="s">
        <v>0</v>
      </c>
      <c r="E576" s="82" t="s">
        <v>666</v>
      </c>
      <c r="F576" s="11">
        <v>55</v>
      </c>
      <c r="G576" s="1">
        <v>50</v>
      </c>
      <c r="H576" s="2">
        <v>40</v>
      </c>
      <c r="I576" s="3">
        <v>40</v>
      </c>
      <c r="J576" s="4">
        <v>40</v>
      </c>
      <c r="K576" s="5">
        <v>75</v>
      </c>
      <c r="L576" s="10">
        <f t="shared" si="9"/>
        <v>300</v>
      </c>
      <c r="M576" s="98" t="s">
        <v>28</v>
      </c>
      <c r="N576" s="94"/>
      <c r="O576" s="25" t="s">
        <v>852</v>
      </c>
      <c r="P576" s="57"/>
    </row>
    <row r="577" spans="1:16" ht="35.1" customHeight="1" x14ac:dyDescent="0.25">
      <c r="A577" s="42">
        <v>573</v>
      </c>
      <c r="B577" s="9" t="s">
        <v>0</v>
      </c>
      <c r="C577" s="53" t="s">
        <v>0</v>
      </c>
      <c r="D577" s="53" t="s">
        <v>0</v>
      </c>
      <c r="E577" s="82" t="s">
        <v>667</v>
      </c>
      <c r="F577" s="11">
        <v>75</v>
      </c>
      <c r="G577" s="1">
        <v>95</v>
      </c>
      <c r="H577" s="2">
        <v>60</v>
      </c>
      <c r="I577" s="3">
        <v>65</v>
      </c>
      <c r="J577" s="4">
        <v>60</v>
      </c>
      <c r="K577" s="5">
        <v>115</v>
      </c>
      <c r="L577" s="10">
        <f t="shared" si="9"/>
        <v>470</v>
      </c>
      <c r="M577" s="98" t="s">
        <v>28</v>
      </c>
      <c r="N577" s="94"/>
      <c r="O577" s="25" t="s">
        <v>479</v>
      </c>
      <c r="P577" s="57"/>
    </row>
    <row r="578" spans="1:16" ht="35.1" customHeight="1" x14ac:dyDescent="0.25">
      <c r="A578" s="42">
        <v>574</v>
      </c>
      <c r="B578" s="9" t="s">
        <v>0</v>
      </c>
      <c r="C578" s="53" t="s">
        <v>0</v>
      </c>
      <c r="D578" s="53" t="s">
        <v>0</v>
      </c>
      <c r="E578" s="82" t="s">
        <v>668</v>
      </c>
      <c r="F578" s="11">
        <v>45</v>
      </c>
      <c r="G578" s="1">
        <v>30</v>
      </c>
      <c r="H578" s="2">
        <v>50</v>
      </c>
      <c r="I578" s="3">
        <v>55</v>
      </c>
      <c r="J578" s="4">
        <v>65</v>
      </c>
      <c r="K578" s="5">
        <v>45</v>
      </c>
      <c r="L578" s="10">
        <f t="shared" si="9"/>
        <v>290</v>
      </c>
      <c r="M578" s="108" t="s">
        <v>94</v>
      </c>
      <c r="N578" s="94"/>
      <c r="O578" s="25" t="s">
        <v>852</v>
      </c>
      <c r="P578" s="57"/>
    </row>
    <row r="579" spans="1:16" ht="35.1" customHeight="1" x14ac:dyDescent="0.25">
      <c r="A579" s="42">
        <v>575</v>
      </c>
      <c r="B579" s="9" t="s">
        <v>0</v>
      </c>
      <c r="C579" s="53" t="s">
        <v>0</v>
      </c>
      <c r="D579" s="53" t="s">
        <v>0</v>
      </c>
      <c r="E579" s="82" t="s">
        <v>669</v>
      </c>
      <c r="F579" s="11">
        <v>60</v>
      </c>
      <c r="G579" s="1">
        <v>45</v>
      </c>
      <c r="H579" s="2">
        <v>70</v>
      </c>
      <c r="I579" s="3">
        <v>75</v>
      </c>
      <c r="J579" s="4">
        <v>85</v>
      </c>
      <c r="K579" s="5">
        <v>55</v>
      </c>
      <c r="L579" s="10">
        <f t="shared" si="9"/>
        <v>390</v>
      </c>
      <c r="M579" s="108" t="s">
        <v>94</v>
      </c>
      <c r="N579" s="94"/>
      <c r="O579" s="25" t="s">
        <v>7</v>
      </c>
      <c r="P579" s="57"/>
    </row>
    <row r="580" spans="1:16" ht="35.1" customHeight="1" x14ac:dyDescent="0.25">
      <c r="A580" s="42">
        <v>576</v>
      </c>
      <c r="B580" s="9" t="s">
        <v>0</v>
      </c>
      <c r="C580" s="53" t="s">
        <v>0</v>
      </c>
      <c r="D580" s="53" t="s">
        <v>0</v>
      </c>
      <c r="E580" s="82" t="s">
        <v>670</v>
      </c>
      <c r="F580" s="11">
        <v>70</v>
      </c>
      <c r="G580" s="1">
        <v>55</v>
      </c>
      <c r="H580" s="2">
        <v>95</v>
      </c>
      <c r="I580" s="3">
        <v>95</v>
      </c>
      <c r="J580" s="4">
        <v>110</v>
      </c>
      <c r="K580" s="5">
        <v>65</v>
      </c>
      <c r="L580" s="10">
        <f t="shared" si="9"/>
        <v>490</v>
      </c>
      <c r="M580" s="108" t="s">
        <v>94</v>
      </c>
      <c r="N580" s="94"/>
      <c r="O580" s="25" t="s">
        <v>671</v>
      </c>
      <c r="P580" s="57"/>
    </row>
    <row r="581" spans="1:16" ht="35.1" customHeight="1" x14ac:dyDescent="0.25">
      <c r="A581" s="42">
        <v>577</v>
      </c>
      <c r="B581" s="9" t="s">
        <v>0</v>
      </c>
      <c r="C581" s="53" t="s">
        <v>0</v>
      </c>
      <c r="D581" s="53" t="s">
        <v>0</v>
      </c>
      <c r="E581" s="82" t="s">
        <v>672</v>
      </c>
      <c r="F581" s="11">
        <v>45</v>
      </c>
      <c r="G581" s="1">
        <v>30</v>
      </c>
      <c r="H581" s="2">
        <v>40</v>
      </c>
      <c r="I581" s="3">
        <v>105</v>
      </c>
      <c r="J581" s="4">
        <v>50</v>
      </c>
      <c r="K581" s="5">
        <v>20</v>
      </c>
      <c r="L581" s="10">
        <f t="shared" si="9"/>
        <v>290</v>
      </c>
      <c r="M581" s="108" t="s">
        <v>94</v>
      </c>
      <c r="N581" s="94"/>
      <c r="O581" s="25" t="s">
        <v>852</v>
      </c>
      <c r="P581" s="57"/>
    </row>
    <row r="582" spans="1:16" ht="35.1" customHeight="1" x14ac:dyDescent="0.25">
      <c r="A582" s="42">
        <v>578</v>
      </c>
      <c r="B582" s="9" t="s">
        <v>0</v>
      </c>
      <c r="C582" s="53" t="s">
        <v>0</v>
      </c>
      <c r="D582" s="53" t="s">
        <v>0</v>
      </c>
      <c r="E582" s="82" t="s">
        <v>673</v>
      </c>
      <c r="F582" s="11">
        <v>65</v>
      </c>
      <c r="G582" s="1">
        <v>40</v>
      </c>
      <c r="H582" s="2">
        <v>50</v>
      </c>
      <c r="I582" s="3">
        <v>125</v>
      </c>
      <c r="J582" s="4">
        <v>60</v>
      </c>
      <c r="K582" s="5">
        <v>30</v>
      </c>
      <c r="L582" s="10">
        <f t="shared" ref="L582:L645" si="10">SUM(F582:K582)</f>
        <v>370</v>
      </c>
      <c r="M582" s="108" t="s">
        <v>94</v>
      </c>
      <c r="N582" s="94"/>
      <c r="O582" s="25" t="s">
        <v>7</v>
      </c>
      <c r="P582" s="57"/>
    </row>
    <row r="583" spans="1:16" ht="35.1" customHeight="1" x14ac:dyDescent="0.25">
      <c r="A583" s="42">
        <v>579</v>
      </c>
      <c r="B583" s="9" t="s">
        <v>0</v>
      </c>
      <c r="C583" s="53" t="s">
        <v>0</v>
      </c>
      <c r="D583" s="53" t="s">
        <v>0</v>
      </c>
      <c r="E583" s="82" t="s">
        <v>674</v>
      </c>
      <c r="F583" s="11">
        <v>110</v>
      </c>
      <c r="G583" s="1">
        <v>65</v>
      </c>
      <c r="H583" s="2">
        <v>75</v>
      </c>
      <c r="I583" s="3">
        <v>125</v>
      </c>
      <c r="J583" s="4">
        <v>85</v>
      </c>
      <c r="K583" s="5">
        <v>30</v>
      </c>
      <c r="L583" s="10">
        <f t="shared" si="10"/>
        <v>490</v>
      </c>
      <c r="M583" s="108" t="s">
        <v>94</v>
      </c>
      <c r="N583" s="94"/>
      <c r="O583" s="25" t="s">
        <v>671</v>
      </c>
      <c r="P583" s="57"/>
    </row>
    <row r="584" spans="1:16" ht="35.1" customHeight="1" x14ac:dyDescent="0.25">
      <c r="A584" s="42">
        <v>580</v>
      </c>
      <c r="B584" s="9" t="s">
        <v>0</v>
      </c>
      <c r="C584" s="53" t="s">
        <v>0</v>
      </c>
      <c r="D584" s="53" t="s">
        <v>0</v>
      </c>
      <c r="E584" s="82" t="s">
        <v>675</v>
      </c>
      <c r="F584" s="11">
        <v>62</v>
      </c>
      <c r="G584" s="1">
        <v>44</v>
      </c>
      <c r="H584" s="2">
        <v>50</v>
      </c>
      <c r="I584" s="3">
        <v>44</v>
      </c>
      <c r="J584" s="4">
        <v>50</v>
      </c>
      <c r="K584" s="5">
        <v>55</v>
      </c>
      <c r="L584" s="10">
        <f t="shared" si="10"/>
        <v>305</v>
      </c>
      <c r="M584" s="96" t="s">
        <v>15</v>
      </c>
      <c r="N584" s="95" t="s">
        <v>12</v>
      </c>
      <c r="O584" s="25" t="s">
        <v>852</v>
      </c>
      <c r="P584" s="57"/>
    </row>
    <row r="585" spans="1:16" ht="35.1" customHeight="1" x14ac:dyDescent="0.25">
      <c r="A585" s="42">
        <v>581</v>
      </c>
      <c r="B585" s="9" t="s">
        <v>0</v>
      </c>
      <c r="C585" s="53" t="s">
        <v>0</v>
      </c>
      <c r="D585" s="53" t="s">
        <v>0</v>
      </c>
      <c r="E585" s="82" t="s">
        <v>676</v>
      </c>
      <c r="F585" s="11">
        <v>75</v>
      </c>
      <c r="G585" s="1">
        <v>87</v>
      </c>
      <c r="H585" s="2">
        <v>63</v>
      </c>
      <c r="I585" s="3">
        <v>87</v>
      </c>
      <c r="J585" s="4">
        <v>63</v>
      </c>
      <c r="K585" s="5">
        <v>98</v>
      </c>
      <c r="L585" s="10">
        <f t="shared" si="10"/>
        <v>473</v>
      </c>
      <c r="M585" s="96" t="s">
        <v>15</v>
      </c>
      <c r="N585" s="95" t="s">
        <v>12</v>
      </c>
      <c r="O585" s="25" t="s">
        <v>155</v>
      </c>
      <c r="P585" s="57"/>
    </row>
    <row r="586" spans="1:16" ht="35.1" customHeight="1" x14ac:dyDescent="0.25">
      <c r="A586" s="42">
        <v>582</v>
      </c>
      <c r="B586" s="9" t="s">
        <v>0</v>
      </c>
      <c r="C586" s="53" t="s">
        <v>0</v>
      </c>
      <c r="D586" s="53" t="s">
        <v>0</v>
      </c>
      <c r="E586" s="82" t="s">
        <v>677</v>
      </c>
      <c r="F586" s="11">
        <v>36</v>
      </c>
      <c r="G586" s="1">
        <v>50</v>
      </c>
      <c r="H586" s="2">
        <v>50</v>
      </c>
      <c r="I586" s="3">
        <v>65</v>
      </c>
      <c r="J586" s="4">
        <v>60</v>
      </c>
      <c r="K586" s="5">
        <v>44</v>
      </c>
      <c r="L586" s="10">
        <f t="shared" si="10"/>
        <v>305</v>
      </c>
      <c r="M586" s="115" t="s">
        <v>126</v>
      </c>
      <c r="N586" s="94"/>
      <c r="O586" s="25" t="s">
        <v>852</v>
      </c>
      <c r="P586" s="57"/>
    </row>
    <row r="587" spans="1:16" ht="35.1" customHeight="1" x14ac:dyDescent="0.25">
      <c r="A587" s="42">
        <v>583</v>
      </c>
      <c r="B587" s="9" t="s">
        <v>0</v>
      </c>
      <c r="C587" s="53" t="s">
        <v>0</v>
      </c>
      <c r="D587" s="53" t="s">
        <v>0</v>
      </c>
      <c r="E587" s="82" t="s">
        <v>678</v>
      </c>
      <c r="F587" s="11">
        <v>51</v>
      </c>
      <c r="G587" s="1">
        <v>65</v>
      </c>
      <c r="H587" s="2">
        <v>65</v>
      </c>
      <c r="I587" s="3">
        <v>80</v>
      </c>
      <c r="J587" s="4">
        <v>75</v>
      </c>
      <c r="K587" s="5">
        <v>59</v>
      </c>
      <c r="L587" s="10">
        <f t="shared" si="10"/>
        <v>395</v>
      </c>
      <c r="M587" s="115" t="s">
        <v>126</v>
      </c>
      <c r="N587" s="94"/>
      <c r="O587" s="25" t="s">
        <v>155</v>
      </c>
      <c r="P587" s="57"/>
    </row>
    <row r="588" spans="1:16" ht="35.1" customHeight="1" x14ac:dyDescent="0.25">
      <c r="A588" s="42">
        <v>584</v>
      </c>
      <c r="B588" s="9" t="s">
        <v>0</v>
      </c>
      <c r="C588" s="53" t="s">
        <v>0</v>
      </c>
      <c r="D588" s="53" t="s">
        <v>0</v>
      </c>
      <c r="E588" s="82" t="s">
        <v>679</v>
      </c>
      <c r="F588" s="11">
        <v>71</v>
      </c>
      <c r="G588" s="1">
        <v>95</v>
      </c>
      <c r="H588" s="2">
        <v>85</v>
      </c>
      <c r="I588" s="3">
        <v>110</v>
      </c>
      <c r="J588" s="4">
        <v>95</v>
      </c>
      <c r="K588" s="5">
        <v>79</v>
      </c>
      <c r="L588" s="10">
        <f t="shared" si="10"/>
        <v>535</v>
      </c>
      <c r="M588" s="115" t="s">
        <v>126</v>
      </c>
      <c r="N588" s="94"/>
      <c r="O588" s="25" t="s">
        <v>680</v>
      </c>
      <c r="P588" s="57"/>
    </row>
    <row r="589" spans="1:16" ht="35.1" customHeight="1" x14ac:dyDescent="0.25">
      <c r="A589" s="42">
        <v>585</v>
      </c>
      <c r="B589" s="9" t="s">
        <v>0</v>
      </c>
      <c r="C589" s="53" t="s">
        <v>0</v>
      </c>
      <c r="D589" s="53" t="s">
        <v>0</v>
      </c>
      <c r="E589" s="82" t="s">
        <v>681</v>
      </c>
      <c r="F589" s="11">
        <v>60</v>
      </c>
      <c r="G589" s="1">
        <v>60</v>
      </c>
      <c r="H589" s="2">
        <v>50</v>
      </c>
      <c r="I589" s="3">
        <v>40</v>
      </c>
      <c r="J589" s="4">
        <v>50</v>
      </c>
      <c r="K589" s="5">
        <v>75</v>
      </c>
      <c r="L589" s="10">
        <f t="shared" si="10"/>
        <v>335</v>
      </c>
      <c r="M589" s="98" t="s">
        <v>28</v>
      </c>
      <c r="N589" s="105" t="s">
        <v>2</v>
      </c>
      <c r="O589" s="25" t="s">
        <v>852</v>
      </c>
      <c r="P589" s="57"/>
    </row>
    <row r="590" spans="1:16" ht="35.1" customHeight="1" x14ac:dyDescent="0.25">
      <c r="A590" s="42">
        <v>586</v>
      </c>
      <c r="B590" s="9" t="s">
        <v>0</v>
      </c>
      <c r="C590" s="53" t="s">
        <v>0</v>
      </c>
      <c r="D590" s="53" t="s">
        <v>0</v>
      </c>
      <c r="E590" s="82" t="s">
        <v>682</v>
      </c>
      <c r="F590" s="11">
        <v>80</v>
      </c>
      <c r="G590" s="1">
        <v>100</v>
      </c>
      <c r="H590" s="2">
        <v>70</v>
      </c>
      <c r="I590" s="3">
        <v>60</v>
      </c>
      <c r="J590" s="4">
        <v>70</v>
      </c>
      <c r="K590" s="5">
        <v>95</v>
      </c>
      <c r="L590" s="10">
        <f t="shared" si="10"/>
        <v>475</v>
      </c>
      <c r="M590" s="98" t="s">
        <v>28</v>
      </c>
      <c r="N590" s="105" t="s">
        <v>2</v>
      </c>
      <c r="O590" s="25" t="s">
        <v>127</v>
      </c>
      <c r="P590" s="57"/>
    </row>
    <row r="591" spans="1:16" ht="35.1" customHeight="1" x14ac:dyDescent="0.25">
      <c r="A591" s="42">
        <v>587</v>
      </c>
      <c r="B591" s="9" t="s">
        <v>0</v>
      </c>
      <c r="C591" s="53" t="s">
        <v>0</v>
      </c>
      <c r="D591" s="53" t="s">
        <v>0</v>
      </c>
      <c r="E591" s="82" t="s">
        <v>683</v>
      </c>
      <c r="F591" s="11">
        <v>55</v>
      </c>
      <c r="G591" s="1">
        <v>75</v>
      </c>
      <c r="H591" s="2">
        <v>60</v>
      </c>
      <c r="I591" s="3">
        <v>75</v>
      </c>
      <c r="J591" s="4">
        <v>60</v>
      </c>
      <c r="K591" s="5">
        <v>103</v>
      </c>
      <c r="L591" s="10">
        <f t="shared" si="10"/>
        <v>428</v>
      </c>
      <c r="M591" s="100" t="s">
        <v>41</v>
      </c>
      <c r="N591" s="95" t="s">
        <v>12</v>
      </c>
      <c r="O591" s="25" t="s">
        <v>852</v>
      </c>
      <c r="P591" s="57"/>
    </row>
    <row r="592" spans="1:16" ht="35.1" customHeight="1" x14ac:dyDescent="0.25">
      <c r="A592" s="42">
        <v>588</v>
      </c>
      <c r="B592" s="9" t="s">
        <v>0</v>
      </c>
      <c r="C592" s="53" t="s">
        <v>0</v>
      </c>
      <c r="D592" s="53" t="s">
        <v>0</v>
      </c>
      <c r="E592" s="82" t="s">
        <v>684</v>
      </c>
      <c r="F592" s="11">
        <v>50</v>
      </c>
      <c r="G592" s="1">
        <v>75</v>
      </c>
      <c r="H592" s="2">
        <v>45</v>
      </c>
      <c r="I592" s="3">
        <v>40</v>
      </c>
      <c r="J592" s="4">
        <v>45</v>
      </c>
      <c r="K592" s="5">
        <v>60</v>
      </c>
      <c r="L592" s="10">
        <f t="shared" si="10"/>
        <v>315</v>
      </c>
      <c r="M592" s="97" t="s">
        <v>19</v>
      </c>
      <c r="N592" s="94"/>
      <c r="O592" s="25" t="s">
        <v>852</v>
      </c>
      <c r="P592" s="57"/>
    </row>
    <row r="593" spans="1:16" ht="35.1" customHeight="1" x14ac:dyDescent="0.25">
      <c r="A593" s="42">
        <v>589</v>
      </c>
      <c r="B593" s="9" t="s">
        <v>0</v>
      </c>
      <c r="C593" s="53" t="s">
        <v>0</v>
      </c>
      <c r="D593" s="53" t="s">
        <v>0</v>
      </c>
      <c r="E593" s="82" t="s">
        <v>685</v>
      </c>
      <c r="F593" s="11">
        <v>70</v>
      </c>
      <c r="G593" s="1">
        <v>135</v>
      </c>
      <c r="H593" s="2">
        <v>105</v>
      </c>
      <c r="I593" s="3">
        <v>60</v>
      </c>
      <c r="J593" s="4">
        <v>105</v>
      </c>
      <c r="K593" s="5">
        <v>20</v>
      </c>
      <c r="L593" s="10">
        <f t="shared" si="10"/>
        <v>495</v>
      </c>
      <c r="M593" s="97" t="s">
        <v>19</v>
      </c>
      <c r="N593" s="111" t="s">
        <v>119</v>
      </c>
      <c r="O593" s="25" t="s">
        <v>686</v>
      </c>
      <c r="P593" s="57"/>
    </row>
    <row r="594" spans="1:16" ht="35.1" customHeight="1" x14ac:dyDescent="0.25">
      <c r="A594" s="42">
        <v>590</v>
      </c>
      <c r="B594" s="9" t="s">
        <v>0</v>
      </c>
      <c r="C594" s="53" t="s">
        <v>0</v>
      </c>
      <c r="D594" s="53" t="s">
        <v>0</v>
      </c>
      <c r="E594" s="82" t="s">
        <v>687</v>
      </c>
      <c r="F594" s="11">
        <v>69</v>
      </c>
      <c r="G594" s="1">
        <v>55</v>
      </c>
      <c r="H594" s="2">
        <v>45</v>
      </c>
      <c r="I594" s="3">
        <v>55</v>
      </c>
      <c r="J594" s="4">
        <v>55</v>
      </c>
      <c r="K594" s="5">
        <v>15</v>
      </c>
      <c r="L594" s="10">
        <f t="shared" si="10"/>
        <v>294</v>
      </c>
      <c r="M594" s="91" t="s">
        <v>2</v>
      </c>
      <c r="N594" s="92" t="s">
        <v>3</v>
      </c>
      <c r="O594" s="25" t="s">
        <v>852</v>
      </c>
      <c r="P594" s="57"/>
    </row>
    <row r="595" spans="1:16" ht="35.1" customHeight="1" x14ac:dyDescent="0.25">
      <c r="A595" s="42">
        <v>591</v>
      </c>
      <c r="B595" s="9" t="s">
        <v>0</v>
      </c>
      <c r="C595" s="53" t="s">
        <v>0</v>
      </c>
      <c r="D595" s="53" t="s">
        <v>0</v>
      </c>
      <c r="E595" s="82" t="s">
        <v>688</v>
      </c>
      <c r="F595" s="11">
        <v>114</v>
      </c>
      <c r="G595" s="1">
        <v>85</v>
      </c>
      <c r="H595" s="2">
        <v>70</v>
      </c>
      <c r="I595" s="3">
        <v>85</v>
      </c>
      <c r="J595" s="4">
        <v>80</v>
      </c>
      <c r="K595" s="5">
        <v>30</v>
      </c>
      <c r="L595" s="10">
        <f t="shared" si="10"/>
        <v>464</v>
      </c>
      <c r="M595" s="91" t="s">
        <v>2</v>
      </c>
      <c r="N595" s="92" t="s">
        <v>3</v>
      </c>
      <c r="O595" s="25" t="s">
        <v>689</v>
      </c>
      <c r="P595" s="57"/>
    </row>
    <row r="596" spans="1:16" ht="35.1" customHeight="1" x14ac:dyDescent="0.25">
      <c r="A596" s="42">
        <v>592</v>
      </c>
      <c r="B596" s="9" t="s">
        <v>0</v>
      </c>
      <c r="C596" s="53" t="s">
        <v>0</v>
      </c>
      <c r="D596" s="53" t="s">
        <v>0</v>
      </c>
      <c r="E596" s="82" t="s">
        <v>690</v>
      </c>
      <c r="F596" s="11">
        <v>55</v>
      </c>
      <c r="G596" s="1">
        <v>40</v>
      </c>
      <c r="H596" s="2">
        <v>50</v>
      </c>
      <c r="I596" s="3">
        <v>65</v>
      </c>
      <c r="J596" s="4">
        <v>85</v>
      </c>
      <c r="K596" s="5">
        <v>40</v>
      </c>
      <c r="L596" s="10">
        <f t="shared" si="10"/>
        <v>335</v>
      </c>
      <c r="M596" s="96" t="s">
        <v>15</v>
      </c>
      <c r="N596" s="128" t="s">
        <v>134</v>
      </c>
      <c r="O596" s="25" t="s">
        <v>852</v>
      </c>
      <c r="P596" s="57"/>
    </row>
    <row r="597" spans="1:16" ht="35.1" customHeight="1" x14ac:dyDescent="0.25">
      <c r="A597" s="42">
        <v>593</v>
      </c>
      <c r="B597" s="9" t="s">
        <v>0</v>
      </c>
      <c r="C597" s="53" t="s">
        <v>0</v>
      </c>
      <c r="D597" s="53" t="s">
        <v>0</v>
      </c>
      <c r="E597" s="82" t="s">
        <v>691</v>
      </c>
      <c r="F597" s="11">
        <v>100</v>
      </c>
      <c r="G597" s="1">
        <v>60</v>
      </c>
      <c r="H597" s="2">
        <v>70</v>
      </c>
      <c r="I597" s="3">
        <v>85</v>
      </c>
      <c r="J597" s="4">
        <v>105</v>
      </c>
      <c r="K597" s="5">
        <v>60</v>
      </c>
      <c r="L597" s="10">
        <f t="shared" si="10"/>
        <v>480</v>
      </c>
      <c r="M597" s="96" t="s">
        <v>15</v>
      </c>
      <c r="N597" s="128" t="s">
        <v>134</v>
      </c>
      <c r="O597" s="25" t="s">
        <v>114</v>
      </c>
      <c r="P597" s="57"/>
    </row>
    <row r="598" spans="1:16" ht="35.1" customHeight="1" x14ac:dyDescent="0.25">
      <c r="A598" s="42">
        <v>594</v>
      </c>
      <c r="B598" s="9" t="s">
        <v>0</v>
      </c>
      <c r="C598" s="53" t="s">
        <v>0</v>
      </c>
      <c r="D598" s="53" t="s">
        <v>0</v>
      </c>
      <c r="E598" s="82" t="s">
        <v>692</v>
      </c>
      <c r="F598" s="11">
        <v>165</v>
      </c>
      <c r="G598" s="1">
        <v>75</v>
      </c>
      <c r="H598" s="2">
        <v>80</v>
      </c>
      <c r="I598" s="3">
        <v>40</v>
      </c>
      <c r="J598" s="4">
        <v>45</v>
      </c>
      <c r="K598" s="5">
        <v>65</v>
      </c>
      <c r="L598" s="10">
        <f t="shared" si="10"/>
        <v>470</v>
      </c>
      <c r="M598" s="96" t="s">
        <v>15</v>
      </c>
      <c r="N598" s="94"/>
      <c r="O598" s="25" t="s">
        <v>852</v>
      </c>
      <c r="P598" s="57"/>
    </row>
    <row r="599" spans="1:16" ht="35.1" customHeight="1" x14ac:dyDescent="0.25">
      <c r="A599" s="42">
        <v>595</v>
      </c>
      <c r="B599" s="9" t="s">
        <v>0</v>
      </c>
      <c r="C599" s="53" t="s">
        <v>0</v>
      </c>
      <c r="D599" s="53" t="s">
        <v>0</v>
      </c>
      <c r="E599" s="82" t="s">
        <v>693</v>
      </c>
      <c r="F599" s="11">
        <v>50</v>
      </c>
      <c r="G599" s="1">
        <v>47</v>
      </c>
      <c r="H599" s="2">
        <v>50</v>
      </c>
      <c r="I599" s="3">
        <v>57</v>
      </c>
      <c r="J599" s="4">
        <v>50</v>
      </c>
      <c r="K599" s="5">
        <v>65</v>
      </c>
      <c r="L599" s="10">
        <f t="shared" si="10"/>
        <v>319</v>
      </c>
      <c r="M599" s="97" t="s">
        <v>19</v>
      </c>
      <c r="N599" s="121" t="s">
        <v>41</v>
      </c>
      <c r="O599" s="25" t="s">
        <v>852</v>
      </c>
      <c r="P599" s="57"/>
    </row>
    <row r="600" spans="1:16" ht="35.1" customHeight="1" x14ac:dyDescent="0.25">
      <c r="A600" s="42">
        <v>596</v>
      </c>
      <c r="B600" s="9" t="s">
        <v>0</v>
      </c>
      <c r="C600" s="53" t="s">
        <v>0</v>
      </c>
      <c r="D600" s="53" t="s">
        <v>0</v>
      </c>
      <c r="E600" s="82" t="s">
        <v>694</v>
      </c>
      <c r="F600" s="11">
        <v>70</v>
      </c>
      <c r="G600" s="1">
        <v>77</v>
      </c>
      <c r="H600" s="2">
        <v>60</v>
      </c>
      <c r="I600" s="3">
        <v>97</v>
      </c>
      <c r="J600" s="4">
        <v>60</v>
      </c>
      <c r="K600" s="5">
        <v>108</v>
      </c>
      <c r="L600" s="10">
        <f t="shared" si="10"/>
        <v>472</v>
      </c>
      <c r="M600" s="97" t="s">
        <v>19</v>
      </c>
      <c r="N600" s="121" t="s">
        <v>41</v>
      </c>
      <c r="O600" s="25" t="s">
        <v>13</v>
      </c>
      <c r="P600" s="57"/>
    </row>
    <row r="601" spans="1:16" ht="35.1" customHeight="1" x14ac:dyDescent="0.25">
      <c r="A601" s="42">
        <v>597</v>
      </c>
      <c r="B601" s="9" t="s">
        <v>0</v>
      </c>
      <c r="C601" s="53" t="s">
        <v>0</v>
      </c>
      <c r="D601" s="53" t="s">
        <v>0</v>
      </c>
      <c r="E601" s="82" t="s">
        <v>695</v>
      </c>
      <c r="F601" s="11">
        <v>44</v>
      </c>
      <c r="G601" s="1">
        <v>50</v>
      </c>
      <c r="H601" s="2">
        <v>91</v>
      </c>
      <c r="I601" s="3">
        <v>24</v>
      </c>
      <c r="J601" s="4">
        <v>86</v>
      </c>
      <c r="K601" s="5">
        <v>10</v>
      </c>
      <c r="L601" s="10">
        <f t="shared" si="10"/>
        <v>305</v>
      </c>
      <c r="M601" s="91" t="s">
        <v>2</v>
      </c>
      <c r="N601" s="111" t="s">
        <v>119</v>
      </c>
      <c r="O601" s="25" t="s">
        <v>852</v>
      </c>
      <c r="P601" s="57"/>
    </row>
    <row r="602" spans="1:16" ht="35.1" customHeight="1" x14ac:dyDescent="0.25">
      <c r="A602" s="42">
        <v>598</v>
      </c>
      <c r="B602" s="9" t="s">
        <v>0</v>
      </c>
      <c r="C602" s="53" t="s">
        <v>0</v>
      </c>
      <c r="D602" s="53" t="s">
        <v>0</v>
      </c>
      <c r="E602" s="82" t="s">
        <v>696</v>
      </c>
      <c r="F602" s="11">
        <v>74</v>
      </c>
      <c r="G602" s="1">
        <v>94</v>
      </c>
      <c r="H602" s="2">
        <v>131</v>
      </c>
      <c r="I602" s="3">
        <v>54</v>
      </c>
      <c r="J602" s="4">
        <v>116</v>
      </c>
      <c r="K602" s="5">
        <v>20</v>
      </c>
      <c r="L602" s="10">
        <f t="shared" si="10"/>
        <v>489</v>
      </c>
      <c r="M602" s="91" t="s">
        <v>2</v>
      </c>
      <c r="N602" s="111" t="s">
        <v>119</v>
      </c>
      <c r="O602" s="25" t="s">
        <v>114</v>
      </c>
      <c r="P602" s="57"/>
    </row>
    <row r="603" spans="1:16" ht="35.1" customHeight="1" x14ac:dyDescent="0.25">
      <c r="A603" s="42">
        <v>599</v>
      </c>
      <c r="B603" s="9" t="s">
        <v>0</v>
      </c>
      <c r="C603" s="53" t="s">
        <v>0</v>
      </c>
      <c r="D603" s="53" t="s">
        <v>0</v>
      </c>
      <c r="E603" s="82" t="s">
        <v>697</v>
      </c>
      <c r="F603" s="11">
        <v>40</v>
      </c>
      <c r="G603" s="1">
        <v>55</v>
      </c>
      <c r="H603" s="2">
        <v>70</v>
      </c>
      <c r="I603" s="3">
        <v>45</v>
      </c>
      <c r="J603" s="4">
        <v>60</v>
      </c>
      <c r="K603" s="5">
        <v>30</v>
      </c>
      <c r="L603" s="10">
        <f t="shared" si="10"/>
        <v>300</v>
      </c>
      <c r="M603" s="123" t="s">
        <v>119</v>
      </c>
      <c r="N603" s="94"/>
      <c r="O603" s="25" t="s">
        <v>852</v>
      </c>
      <c r="P603" s="57"/>
    </row>
    <row r="604" spans="1:16" ht="35.1" customHeight="1" x14ac:dyDescent="0.25">
      <c r="A604" s="42">
        <v>600</v>
      </c>
      <c r="B604" s="9" t="s">
        <v>0</v>
      </c>
      <c r="C604" s="53" t="s">
        <v>0</v>
      </c>
      <c r="D604" s="53" t="s">
        <v>0</v>
      </c>
      <c r="E604" s="82" t="s">
        <v>698</v>
      </c>
      <c r="F604" s="11">
        <v>60</v>
      </c>
      <c r="G604" s="1">
        <v>80</v>
      </c>
      <c r="H604" s="2">
        <v>95</v>
      </c>
      <c r="I604" s="3">
        <v>70</v>
      </c>
      <c r="J604" s="4">
        <v>85</v>
      </c>
      <c r="K604" s="5">
        <v>50</v>
      </c>
      <c r="L604" s="10">
        <f t="shared" si="10"/>
        <v>440</v>
      </c>
      <c r="M604" s="123" t="s">
        <v>119</v>
      </c>
      <c r="N604" s="94"/>
      <c r="O604" s="25" t="s">
        <v>130</v>
      </c>
      <c r="P604" s="57"/>
    </row>
    <row r="605" spans="1:16" ht="35.1" customHeight="1" x14ac:dyDescent="0.25">
      <c r="A605" s="42">
        <v>601</v>
      </c>
      <c r="B605" s="9" t="s">
        <v>0</v>
      </c>
      <c r="C605" s="53" t="s">
        <v>0</v>
      </c>
      <c r="D605" s="53" t="s">
        <v>0</v>
      </c>
      <c r="E605" s="82" t="s">
        <v>699</v>
      </c>
      <c r="F605" s="11">
        <v>60</v>
      </c>
      <c r="G605" s="1">
        <v>100</v>
      </c>
      <c r="H605" s="2">
        <v>115</v>
      </c>
      <c r="I605" s="3">
        <v>70</v>
      </c>
      <c r="J605" s="4">
        <v>85</v>
      </c>
      <c r="K605" s="5">
        <v>90</v>
      </c>
      <c r="L605" s="10">
        <f t="shared" si="10"/>
        <v>520</v>
      </c>
      <c r="M605" s="123" t="s">
        <v>119</v>
      </c>
      <c r="N605" s="94"/>
      <c r="O605" s="25" t="s">
        <v>700</v>
      </c>
      <c r="P605" s="57"/>
    </row>
    <row r="606" spans="1:16" ht="35.1" customHeight="1" x14ac:dyDescent="0.25">
      <c r="A606" s="42">
        <v>602</v>
      </c>
      <c r="B606" s="9" t="s">
        <v>0</v>
      </c>
      <c r="C606" s="53" t="s">
        <v>0</v>
      </c>
      <c r="D606" s="53" t="s">
        <v>0</v>
      </c>
      <c r="E606" s="82" t="s">
        <v>701</v>
      </c>
      <c r="F606" s="11">
        <v>35</v>
      </c>
      <c r="G606" s="1">
        <v>55</v>
      </c>
      <c r="H606" s="2">
        <v>40</v>
      </c>
      <c r="I606" s="3">
        <v>45</v>
      </c>
      <c r="J606" s="4">
        <v>40</v>
      </c>
      <c r="K606" s="5">
        <v>60</v>
      </c>
      <c r="L606" s="10">
        <f t="shared" si="10"/>
        <v>275</v>
      </c>
      <c r="M606" s="100" t="s">
        <v>41</v>
      </c>
      <c r="N606" s="94"/>
      <c r="O606" s="25" t="s">
        <v>852</v>
      </c>
      <c r="P606" s="57"/>
    </row>
    <row r="607" spans="1:16" ht="35.1" customHeight="1" x14ac:dyDescent="0.25">
      <c r="A607" s="42">
        <v>603</v>
      </c>
      <c r="B607" s="9" t="s">
        <v>0</v>
      </c>
      <c r="C607" s="53" t="s">
        <v>0</v>
      </c>
      <c r="D607" s="53" t="s">
        <v>0</v>
      </c>
      <c r="E607" s="82" t="s">
        <v>702</v>
      </c>
      <c r="F607" s="11">
        <v>65</v>
      </c>
      <c r="G607" s="1">
        <v>85</v>
      </c>
      <c r="H607" s="2">
        <v>70</v>
      </c>
      <c r="I607" s="3">
        <v>75</v>
      </c>
      <c r="J607" s="4">
        <v>70</v>
      </c>
      <c r="K607" s="5">
        <v>40</v>
      </c>
      <c r="L607" s="10">
        <f t="shared" si="10"/>
        <v>405</v>
      </c>
      <c r="M607" s="100" t="s">
        <v>41</v>
      </c>
      <c r="N607" s="94"/>
      <c r="O607" s="25" t="s">
        <v>689</v>
      </c>
      <c r="P607" s="57"/>
    </row>
    <row r="608" spans="1:16" ht="35.1" customHeight="1" x14ac:dyDescent="0.25">
      <c r="A608" s="42">
        <v>604</v>
      </c>
      <c r="B608" s="9" t="s">
        <v>0</v>
      </c>
      <c r="C608" s="53" t="s">
        <v>0</v>
      </c>
      <c r="D608" s="53" t="s">
        <v>0</v>
      </c>
      <c r="E608" s="82" t="s">
        <v>703</v>
      </c>
      <c r="F608" s="11">
        <v>85</v>
      </c>
      <c r="G608" s="1">
        <v>115</v>
      </c>
      <c r="H608" s="2">
        <v>80</v>
      </c>
      <c r="I608" s="3">
        <v>105</v>
      </c>
      <c r="J608" s="4">
        <v>80</v>
      </c>
      <c r="K608" s="5">
        <v>50</v>
      </c>
      <c r="L608" s="10">
        <f t="shared" si="10"/>
        <v>515</v>
      </c>
      <c r="M608" s="100" t="s">
        <v>41</v>
      </c>
      <c r="N608" s="94"/>
      <c r="O608" s="25" t="s">
        <v>44</v>
      </c>
      <c r="P608" s="57"/>
    </row>
    <row r="609" spans="1:16" ht="35.1" customHeight="1" x14ac:dyDescent="0.25">
      <c r="A609" s="42">
        <v>605</v>
      </c>
      <c r="B609" s="9" t="s">
        <v>0</v>
      </c>
      <c r="C609" s="53" t="s">
        <v>0</v>
      </c>
      <c r="D609" s="53" t="s">
        <v>0</v>
      </c>
      <c r="E609" s="82" t="s">
        <v>704</v>
      </c>
      <c r="F609" s="11">
        <v>55</v>
      </c>
      <c r="G609" s="1">
        <v>55</v>
      </c>
      <c r="H609" s="2">
        <v>55</v>
      </c>
      <c r="I609" s="3">
        <v>85</v>
      </c>
      <c r="J609" s="4">
        <v>55</v>
      </c>
      <c r="K609" s="5">
        <v>30</v>
      </c>
      <c r="L609" s="10">
        <f t="shared" si="10"/>
        <v>335</v>
      </c>
      <c r="M609" s="108" t="s">
        <v>94</v>
      </c>
      <c r="N609" s="94"/>
      <c r="O609" s="25" t="s">
        <v>852</v>
      </c>
      <c r="P609" s="57"/>
    </row>
    <row r="610" spans="1:16" ht="35.1" customHeight="1" x14ac:dyDescent="0.25">
      <c r="A610" s="42">
        <v>606</v>
      </c>
      <c r="B610" s="9" t="s">
        <v>0</v>
      </c>
      <c r="C610" s="53" t="s">
        <v>0</v>
      </c>
      <c r="D610" s="53" t="s">
        <v>0</v>
      </c>
      <c r="E610" s="82" t="s">
        <v>705</v>
      </c>
      <c r="F610" s="11">
        <v>75</v>
      </c>
      <c r="G610" s="1">
        <v>75</v>
      </c>
      <c r="H610" s="2">
        <v>75</v>
      </c>
      <c r="I610" s="3">
        <v>125</v>
      </c>
      <c r="J610" s="4">
        <v>95</v>
      </c>
      <c r="K610" s="5">
        <v>40</v>
      </c>
      <c r="L610" s="10">
        <f t="shared" si="10"/>
        <v>485</v>
      </c>
      <c r="M610" s="108" t="s">
        <v>94</v>
      </c>
      <c r="N610" s="94"/>
      <c r="O610" s="25" t="s">
        <v>158</v>
      </c>
      <c r="P610" s="57"/>
    </row>
    <row r="611" spans="1:16" ht="35.1" customHeight="1" x14ac:dyDescent="0.25">
      <c r="A611" s="42">
        <v>607</v>
      </c>
      <c r="B611" s="9" t="s">
        <v>0</v>
      </c>
      <c r="C611" s="53" t="s">
        <v>0</v>
      </c>
      <c r="D611" s="53" t="s">
        <v>0</v>
      </c>
      <c r="E611" s="82" t="s">
        <v>706</v>
      </c>
      <c r="F611" s="11">
        <v>50</v>
      </c>
      <c r="G611" s="1">
        <v>30</v>
      </c>
      <c r="H611" s="2">
        <v>55</v>
      </c>
      <c r="I611" s="3">
        <v>65</v>
      </c>
      <c r="J611" s="4">
        <v>55</v>
      </c>
      <c r="K611" s="5">
        <v>20</v>
      </c>
      <c r="L611" s="10">
        <f t="shared" si="10"/>
        <v>275</v>
      </c>
      <c r="M611" s="113" t="s">
        <v>134</v>
      </c>
      <c r="N611" s="124" t="s">
        <v>9</v>
      </c>
      <c r="O611" s="25" t="s">
        <v>852</v>
      </c>
      <c r="P611" s="57"/>
    </row>
    <row r="612" spans="1:16" ht="35.1" customHeight="1" x14ac:dyDescent="0.25">
      <c r="A612" s="42">
        <v>608</v>
      </c>
      <c r="B612" s="9" t="s">
        <v>0</v>
      </c>
      <c r="C612" s="53" t="s">
        <v>0</v>
      </c>
      <c r="D612" s="53" t="s">
        <v>0</v>
      </c>
      <c r="E612" s="82" t="s">
        <v>707</v>
      </c>
      <c r="F612" s="11">
        <v>60</v>
      </c>
      <c r="G612" s="1">
        <v>40</v>
      </c>
      <c r="H612" s="2">
        <v>60</v>
      </c>
      <c r="I612" s="3">
        <v>95</v>
      </c>
      <c r="J612" s="4">
        <v>60</v>
      </c>
      <c r="K612" s="5">
        <v>55</v>
      </c>
      <c r="L612" s="10">
        <f t="shared" si="10"/>
        <v>370</v>
      </c>
      <c r="M612" s="113" t="s">
        <v>134</v>
      </c>
      <c r="N612" s="124" t="s">
        <v>9</v>
      </c>
      <c r="O612" s="25" t="s">
        <v>671</v>
      </c>
      <c r="P612" s="57"/>
    </row>
    <row r="613" spans="1:16" ht="35.1" customHeight="1" x14ac:dyDescent="0.25">
      <c r="A613" s="42">
        <v>609</v>
      </c>
      <c r="B613" s="9" t="s">
        <v>0</v>
      </c>
      <c r="C613" s="53" t="s">
        <v>0</v>
      </c>
      <c r="D613" s="53" t="s">
        <v>0</v>
      </c>
      <c r="E613" s="82" t="s">
        <v>708</v>
      </c>
      <c r="F613" s="11">
        <v>60</v>
      </c>
      <c r="G613" s="1">
        <v>55</v>
      </c>
      <c r="H613" s="2">
        <v>90</v>
      </c>
      <c r="I613" s="3">
        <v>145</v>
      </c>
      <c r="J613" s="4">
        <v>90</v>
      </c>
      <c r="K613" s="5">
        <v>80</v>
      </c>
      <c r="L613" s="10">
        <f t="shared" si="10"/>
        <v>520</v>
      </c>
      <c r="M613" s="113" t="s">
        <v>134</v>
      </c>
      <c r="N613" s="124" t="s">
        <v>9</v>
      </c>
      <c r="O613" s="25" t="s">
        <v>506</v>
      </c>
      <c r="P613" s="57"/>
    </row>
    <row r="614" spans="1:16" ht="35.1" customHeight="1" x14ac:dyDescent="0.25">
      <c r="A614" s="42">
        <v>610</v>
      </c>
      <c r="B614" s="9" t="s">
        <v>0</v>
      </c>
      <c r="C614" s="53" t="s">
        <v>0</v>
      </c>
      <c r="D614" s="53" t="s">
        <v>0</v>
      </c>
      <c r="E614" s="82" t="s">
        <v>709</v>
      </c>
      <c r="F614" s="11">
        <v>46</v>
      </c>
      <c r="G614" s="1">
        <v>87</v>
      </c>
      <c r="H614" s="2">
        <v>60</v>
      </c>
      <c r="I614" s="3">
        <v>30</v>
      </c>
      <c r="J614" s="4">
        <v>40</v>
      </c>
      <c r="K614" s="5">
        <v>57</v>
      </c>
      <c r="L614" s="10">
        <f t="shared" si="10"/>
        <v>320</v>
      </c>
      <c r="M614" s="117" t="s">
        <v>196</v>
      </c>
      <c r="N614" s="94"/>
      <c r="O614" s="25" t="s">
        <v>852</v>
      </c>
      <c r="P614" s="57"/>
    </row>
    <row r="615" spans="1:16" ht="35.1" customHeight="1" x14ac:dyDescent="0.25">
      <c r="A615" s="42">
        <v>611</v>
      </c>
      <c r="B615" s="9" t="s">
        <v>0</v>
      </c>
      <c r="C615" s="53" t="s">
        <v>0</v>
      </c>
      <c r="D615" s="53" t="s">
        <v>0</v>
      </c>
      <c r="E615" s="82" t="s">
        <v>710</v>
      </c>
      <c r="F615" s="11">
        <v>66</v>
      </c>
      <c r="G615" s="1">
        <v>117</v>
      </c>
      <c r="H615" s="2">
        <v>70</v>
      </c>
      <c r="I615" s="3">
        <v>40</v>
      </c>
      <c r="J615" s="4">
        <v>50</v>
      </c>
      <c r="K615" s="5">
        <v>67</v>
      </c>
      <c r="L615" s="10">
        <f t="shared" si="10"/>
        <v>410</v>
      </c>
      <c r="M615" s="117" t="s">
        <v>196</v>
      </c>
      <c r="N615" s="94"/>
      <c r="O615" s="25" t="s">
        <v>130</v>
      </c>
      <c r="P615" s="57"/>
    </row>
    <row r="616" spans="1:16" ht="35.1" customHeight="1" x14ac:dyDescent="0.25">
      <c r="A616" s="42">
        <v>612</v>
      </c>
      <c r="B616" s="9" t="s">
        <v>0</v>
      </c>
      <c r="C616" s="53" t="s">
        <v>0</v>
      </c>
      <c r="D616" s="53" t="s">
        <v>0</v>
      </c>
      <c r="E616" s="82" t="s">
        <v>711</v>
      </c>
      <c r="F616" s="11">
        <v>76</v>
      </c>
      <c r="G616" s="1">
        <v>147</v>
      </c>
      <c r="H616" s="2">
        <v>90</v>
      </c>
      <c r="I616" s="3">
        <v>60</v>
      </c>
      <c r="J616" s="4">
        <v>70</v>
      </c>
      <c r="K616" s="5">
        <v>97</v>
      </c>
      <c r="L616" s="10">
        <f t="shared" si="10"/>
        <v>540</v>
      </c>
      <c r="M616" s="117" t="s">
        <v>196</v>
      </c>
      <c r="N616" s="94"/>
      <c r="O616" s="25" t="s">
        <v>523</v>
      </c>
      <c r="P616" s="57"/>
    </row>
    <row r="617" spans="1:16" ht="35.1" customHeight="1" x14ac:dyDescent="0.25">
      <c r="A617" s="42">
        <v>613</v>
      </c>
      <c r="B617" s="9" t="s">
        <v>0</v>
      </c>
      <c r="C617" s="53" t="s">
        <v>0</v>
      </c>
      <c r="D617" s="53" t="s">
        <v>0</v>
      </c>
      <c r="E617" s="82" t="s">
        <v>712</v>
      </c>
      <c r="F617" s="11">
        <v>55</v>
      </c>
      <c r="G617" s="1">
        <v>70</v>
      </c>
      <c r="H617" s="2">
        <v>40</v>
      </c>
      <c r="I617" s="3">
        <v>60</v>
      </c>
      <c r="J617" s="4">
        <v>40</v>
      </c>
      <c r="K617" s="5">
        <v>40</v>
      </c>
      <c r="L617" s="10">
        <f t="shared" si="10"/>
        <v>305</v>
      </c>
      <c r="M617" s="115" t="s">
        <v>126</v>
      </c>
      <c r="N617" s="94"/>
      <c r="O617" s="25" t="s">
        <v>852</v>
      </c>
      <c r="P617" s="57"/>
    </row>
    <row r="618" spans="1:16" ht="35.1" customHeight="1" x14ac:dyDescent="0.25">
      <c r="A618" s="42">
        <v>614</v>
      </c>
      <c r="B618" s="9" t="s">
        <v>0</v>
      </c>
      <c r="C618" s="53" t="s">
        <v>0</v>
      </c>
      <c r="D618" s="53" t="s">
        <v>0</v>
      </c>
      <c r="E618" s="82" t="s">
        <v>713</v>
      </c>
      <c r="F618" s="11">
        <v>95</v>
      </c>
      <c r="G618" s="1">
        <v>110</v>
      </c>
      <c r="H618" s="2">
        <v>80</v>
      </c>
      <c r="I618" s="3">
        <v>70</v>
      </c>
      <c r="J618" s="4">
        <v>80</v>
      </c>
      <c r="K618" s="5">
        <v>50</v>
      </c>
      <c r="L618" s="10">
        <f t="shared" si="10"/>
        <v>485</v>
      </c>
      <c r="M618" s="115" t="s">
        <v>126</v>
      </c>
      <c r="N618" s="94"/>
      <c r="O618" s="25" t="s">
        <v>117</v>
      </c>
      <c r="P618" s="57"/>
    </row>
    <row r="619" spans="1:16" ht="35.1" customHeight="1" x14ac:dyDescent="0.25">
      <c r="A619" s="42">
        <v>615</v>
      </c>
      <c r="B619" s="9" t="s">
        <v>0</v>
      </c>
      <c r="C619" s="53" t="s">
        <v>0</v>
      </c>
      <c r="D619" s="53" t="s">
        <v>0</v>
      </c>
      <c r="E619" s="82" t="s">
        <v>714</v>
      </c>
      <c r="F619" s="11">
        <v>70</v>
      </c>
      <c r="G619" s="1">
        <v>50</v>
      </c>
      <c r="H619" s="2">
        <v>30</v>
      </c>
      <c r="I619" s="3">
        <v>95</v>
      </c>
      <c r="J619" s="4">
        <v>135</v>
      </c>
      <c r="K619" s="5">
        <v>105</v>
      </c>
      <c r="L619" s="10">
        <f t="shared" si="10"/>
        <v>485</v>
      </c>
      <c r="M619" s="115" t="s">
        <v>126</v>
      </c>
      <c r="N619" s="94"/>
      <c r="O619" s="25" t="s">
        <v>852</v>
      </c>
      <c r="P619" s="57"/>
    </row>
    <row r="620" spans="1:16" ht="35.1" customHeight="1" x14ac:dyDescent="0.25">
      <c r="A620" s="42">
        <v>616</v>
      </c>
      <c r="B620" s="9" t="s">
        <v>0</v>
      </c>
      <c r="C620" s="53" t="s">
        <v>0</v>
      </c>
      <c r="D620" s="53" t="s">
        <v>0</v>
      </c>
      <c r="E620" s="82" t="s">
        <v>715</v>
      </c>
      <c r="F620" s="11">
        <v>50</v>
      </c>
      <c r="G620" s="1">
        <v>40</v>
      </c>
      <c r="H620" s="2">
        <v>85</v>
      </c>
      <c r="I620" s="3">
        <v>40</v>
      </c>
      <c r="J620" s="4">
        <v>65</v>
      </c>
      <c r="K620" s="5">
        <v>25</v>
      </c>
      <c r="L620" s="10">
        <f t="shared" si="10"/>
        <v>305</v>
      </c>
      <c r="M620" s="97" t="s">
        <v>19</v>
      </c>
      <c r="N620" s="94"/>
      <c r="O620" s="25" t="s">
        <v>852</v>
      </c>
      <c r="P620" s="57"/>
    </row>
    <row r="621" spans="1:16" ht="35.1" customHeight="1" x14ac:dyDescent="0.25">
      <c r="A621" s="42">
        <v>617</v>
      </c>
      <c r="B621" s="9" t="s">
        <v>0</v>
      </c>
      <c r="C621" s="53" t="s">
        <v>0</v>
      </c>
      <c r="D621" s="53" t="s">
        <v>0</v>
      </c>
      <c r="E621" s="82" t="s">
        <v>716</v>
      </c>
      <c r="F621" s="11">
        <v>80</v>
      </c>
      <c r="G621" s="1">
        <v>70</v>
      </c>
      <c r="H621" s="2">
        <v>40</v>
      </c>
      <c r="I621" s="3">
        <v>100</v>
      </c>
      <c r="J621" s="4">
        <v>60</v>
      </c>
      <c r="K621" s="5">
        <v>145</v>
      </c>
      <c r="L621" s="10">
        <f t="shared" si="10"/>
        <v>495</v>
      </c>
      <c r="M621" s="97" t="s">
        <v>19</v>
      </c>
      <c r="N621" s="94"/>
      <c r="O621" s="25" t="s">
        <v>717</v>
      </c>
      <c r="P621" s="57"/>
    </row>
    <row r="622" spans="1:16" ht="35.1" customHeight="1" x14ac:dyDescent="0.25">
      <c r="A622" s="42">
        <v>618</v>
      </c>
      <c r="B622" s="9" t="s">
        <v>0</v>
      </c>
      <c r="C622" s="53" t="s">
        <v>0</v>
      </c>
      <c r="D622" s="53" t="s">
        <v>0</v>
      </c>
      <c r="E622" s="82" t="s">
        <v>718</v>
      </c>
      <c r="F622" s="11">
        <v>109</v>
      </c>
      <c r="G622" s="1">
        <v>66</v>
      </c>
      <c r="H622" s="2">
        <v>84</v>
      </c>
      <c r="I622" s="3">
        <v>81</v>
      </c>
      <c r="J622" s="4">
        <v>99</v>
      </c>
      <c r="K622" s="5">
        <v>32</v>
      </c>
      <c r="L622" s="10">
        <f t="shared" si="10"/>
        <v>471</v>
      </c>
      <c r="M622" s="101" t="s">
        <v>46</v>
      </c>
      <c r="N622" s="121" t="s">
        <v>41</v>
      </c>
      <c r="O622" s="25" t="s">
        <v>852</v>
      </c>
      <c r="P622" s="57"/>
    </row>
    <row r="623" spans="1:16" ht="35.1" customHeight="1" x14ac:dyDescent="0.25">
      <c r="A623" s="42">
        <v>619</v>
      </c>
      <c r="B623" s="9" t="s">
        <v>0</v>
      </c>
      <c r="C623" s="53" t="s">
        <v>0</v>
      </c>
      <c r="D623" s="53" t="s">
        <v>0</v>
      </c>
      <c r="E623" s="82" t="s">
        <v>719</v>
      </c>
      <c r="F623" s="11">
        <v>45</v>
      </c>
      <c r="G623" s="1">
        <v>85</v>
      </c>
      <c r="H623" s="2">
        <v>50</v>
      </c>
      <c r="I623" s="3">
        <v>55</v>
      </c>
      <c r="J623" s="4">
        <v>50</v>
      </c>
      <c r="K623" s="5">
        <v>65</v>
      </c>
      <c r="L623" s="10">
        <f t="shared" si="10"/>
        <v>350</v>
      </c>
      <c r="M623" s="106" t="s">
        <v>982</v>
      </c>
      <c r="N623" s="94"/>
      <c r="O623" s="25" t="s">
        <v>852</v>
      </c>
      <c r="P623" s="57"/>
    </row>
    <row r="624" spans="1:16" ht="35.1" customHeight="1" x14ac:dyDescent="0.25">
      <c r="A624" s="42">
        <v>620</v>
      </c>
      <c r="B624" s="9" t="s">
        <v>0</v>
      </c>
      <c r="C624" s="53" t="s">
        <v>0</v>
      </c>
      <c r="D624" s="53" t="s">
        <v>0</v>
      </c>
      <c r="E624" s="82" t="s">
        <v>720</v>
      </c>
      <c r="F624" s="11">
        <v>65</v>
      </c>
      <c r="G624" s="1">
        <v>125</v>
      </c>
      <c r="H624" s="2">
        <v>60</v>
      </c>
      <c r="I624" s="3">
        <v>95</v>
      </c>
      <c r="J624" s="4">
        <v>60</v>
      </c>
      <c r="K624" s="5">
        <v>105</v>
      </c>
      <c r="L624" s="10">
        <f t="shared" si="10"/>
        <v>510</v>
      </c>
      <c r="M624" s="106" t="s">
        <v>982</v>
      </c>
      <c r="N624" s="94"/>
      <c r="O624" s="25" t="s">
        <v>444</v>
      </c>
      <c r="P624" s="57"/>
    </row>
    <row r="625" spans="1:16" ht="35.1" customHeight="1" x14ac:dyDescent="0.25">
      <c r="A625" s="42">
        <v>621</v>
      </c>
      <c r="B625" s="9" t="s">
        <v>0</v>
      </c>
      <c r="C625" s="53" t="s">
        <v>0</v>
      </c>
      <c r="D625" s="53" t="s">
        <v>0</v>
      </c>
      <c r="E625" s="82" t="s">
        <v>721</v>
      </c>
      <c r="F625" s="11">
        <v>77</v>
      </c>
      <c r="G625" s="1">
        <v>120</v>
      </c>
      <c r="H625" s="2">
        <v>90</v>
      </c>
      <c r="I625" s="3">
        <v>60</v>
      </c>
      <c r="J625" s="4">
        <v>90</v>
      </c>
      <c r="K625" s="5">
        <v>48</v>
      </c>
      <c r="L625" s="10">
        <f t="shared" si="10"/>
        <v>485</v>
      </c>
      <c r="M625" s="117" t="s">
        <v>196</v>
      </c>
      <c r="N625" s="94"/>
      <c r="O625" s="25" t="s">
        <v>852</v>
      </c>
      <c r="P625" s="57"/>
    </row>
    <row r="626" spans="1:16" ht="35.1" customHeight="1" x14ac:dyDescent="0.25">
      <c r="A626" s="42">
        <v>622</v>
      </c>
      <c r="B626" s="9" t="s">
        <v>0</v>
      </c>
      <c r="C626" s="53" t="s">
        <v>0</v>
      </c>
      <c r="D626" s="53" t="s">
        <v>0</v>
      </c>
      <c r="E626" s="82" t="s">
        <v>722</v>
      </c>
      <c r="F626" s="11">
        <v>59</v>
      </c>
      <c r="G626" s="1">
        <v>74</v>
      </c>
      <c r="H626" s="2">
        <v>50</v>
      </c>
      <c r="I626" s="3">
        <v>35</v>
      </c>
      <c r="J626" s="4">
        <v>50</v>
      </c>
      <c r="K626" s="5">
        <v>35</v>
      </c>
      <c r="L626" s="10">
        <f t="shared" si="10"/>
        <v>303</v>
      </c>
      <c r="M626" s="101" t="s">
        <v>46</v>
      </c>
      <c r="N626" s="128" t="s">
        <v>134</v>
      </c>
      <c r="O626" s="25" t="s">
        <v>852</v>
      </c>
      <c r="P626" s="57"/>
    </row>
    <row r="627" spans="1:16" ht="35.1" customHeight="1" x14ac:dyDescent="0.25">
      <c r="A627" s="42">
        <v>623</v>
      </c>
      <c r="B627" s="9" t="s">
        <v>0</v>
      </c>
      <c r="C627" s="53" t="s">
        <v>0</v>
      </c>
      <c r="D627" s="53" t="s">
        <v>0</v>
      </c>
      <c r="E627" s="82" t="s">
        <v>723</v>
      </c>
      <c r="F627" s="11">
        <v>89</v>
      </c>
      <c r="G627" s="1">
        <v>124</v>
      </c>
      <c r="H627" s="2">
        <v>80</v>
      </c>
      <c r="I627" s="3">
        <v>55</v>
      </c>
      <c r="J627" s="4">
        <v>80</v>
      </c>
      <c r="K627" s="5">
        <v>55</v>
      </c>
      <c r="L627" s="10">
        <f t="shared" si="10"/>
        <v>483</v>
      </c>
      <c r="M627" s="101" t="s">
        <v>46</v>
      </c>
      <c r="N627" s="128" t="s">
        <v>134</v>
      </c>
      <c r="O627" s="25" t="s">
        <v>724</v>
      </c>
      <c r="P627" s="57"/>
    </row>
    <row r="628" spans="1:16" ht="35.1" customHeight="1" x14ac:dyDescent="0.25">
      <c r="A628" s="42">
        <v>624</v>
      </c>
      <c r="B628" s="9" t="s">
        <v>0</v>
      </c>
      <c r="C628" s="53" t="s">
        <v>0</v>
      </c>
      <c r="D628" s="53" t="s">
        <v>0</v>
      </c>
      <c r="E628" s="82" t="s">
        <v>725</v>
      </c>
      <c r="F628" s="11">
        <v>45</v>
      </c>
      <c r="G628" s="1">
        <v>85</v>
      </c>
      <c r="H628" s="2">
        <v>70</v>
      </c>
      <c r="I628" s="3">
        <v>40</v>
      </c>
      <c r="J628" s="4">
        <v>40</v>
      </c>
      <c r="K628" s="5">
        <v>60</v>
      </c>
      <c r="L628" s="10">
        <f t="shared" si="10"/>
        <v>340</v>
      </c>
      <c r="M628" s="122" t="s">
        <v>254</v>
      </c>
      <c r="N628" s="111" t="s">
        <v>119</v>
      </c>
      <c r="O628" s="25" t="s">
        <v>852</v>
      </c>
      <c r="P628" s="57"/>
    </row>
    <row r="629" spans="1:16" ht="35.1" customHeight="1" x14ac:dyDescent="0.25">
      <c r="A629" s="42">
        <v>625</v>
      </c>
      <c r="B629" s="9" t="s">
        <v>0</v>
      </c>
      <c r="C629" s="53" t="s">
        <v>0</v>
      </c>
      <c r="D629" s="53" t="s">
        <v>0</v>
      </c>
      <c r="E629" s="82" t="s">
        <v>726</v>
      </c>
      <c r="F629" s="11">
        <v>65</v>
      </c>
      <c r="G629" s="1">
        <v>125</v>
      </c>
      <c r="H629" s="2">
        <v>100</v>
      </c>
      <c r="I629" s="3">
        <v>60</v>
      </c>
      <c r="J629" s="4">
        <v>70</v>
      </c>
      <c r="K629" s="5">
        <v>70</v>
      </c>
      <c r="L629" s="10">
        <f t="shared" si="10"/>
        <v>490</v>
      </c>
      <c r="M629" s="122" t="s">
        <v>254</v>
      </c>
      <c r="N629" s="111" t="s">
        <v>119</v>
      </c>
      <c r="O629" s="25" t="s">
        <v>727</v>
      </c>
      <c r="P629" s="57"/>
    </row>
    <row r="630" spans="1:16" ht="35.1" customHeight="1" x14ac:dyDescent="0.25">
      <c r="A630" s="42">
        <v>626</v>
      </c>
      <c r="B630" s="9" t="s">
        <v>0</v>
      </c>
      <c r="C630" s="53" t="s">
        <v>0</v>
      </c>
      <c r="D630" s="53" t="s">
        <v>0</v>
      </c>
      <c r="E630" s="82" t="s">
        <v>728</v>
      </c>
      <c r="F630" s="11">
        <v>95</v>
      </c>
      <c r="G630" s="1">
        <v>110</v>
      </c>
      <c r="H630" s="2">
        <v>95</v>
      </c>
      <c r="I630" s="3">
        <v>40</v>
      </c>
      <c r="J630" s="4">
        <v>95</v>
      </c>
      <c r="K630" s="5">
        <v>55</v>
      </c>
      <c r="L630" s="10">
        <f t="shared" si="10"/>
        <v>490</v>
      </c>
      <c r="M630" s="98" t="s">
        <v>28</v>
      </c>
      <c r="N630" s="94"/>
      <c r="O630" s="25" t="s">
        <v>852</v>
      </c>
      <c r="P630" s="57"/>
    </row>
    <row r="631" spans="1:16" ht="35.1" customHeight="1" x14ac:dyDescent="0.25">
      <c r="A631" s="42">
        <v>627</v>
      </c>
      <c r="B631" s="9" t="s">
        <v>0</v>
      </c>
      <c r="C631" s="53" t="s">
        <v>0</v>
      </c>
      <c r="D631" s="53" t="s">
        <v>0</v>
      </c>
      <c r="E631" s="82" t="s">
        <v>729</v>
      </c>
      <c r="F631" s="11">
        <v>70</v>
      </c>
      <c r="G631" s="1">
        <v>83</v>
      </c>
      <c r="H631" s="2">
        <v>50</v>
      </c>
      <c r="I631" s="3">
        <v>37</v>
      </c>
      <c r="J631" s="4">
        <v>50</v>
      </c>
      <c r="K631" s="5">
        <v>60</v>
      </c>
      <c r="L631" s="10">
        <f t="shared" si="10"/>
        <v>350</v>
      </c>
      <c r="M631" s="98" t="s">
        <v>28</v>
      </c>
      <c r="N631" s="95" t="s">
        <v>12</v>
      </c>
      <c r="O631" s="25" t="s">
        <v>852</v>
      </c>
      <c r="P631" s="57"/>
    </row>
    <row r="632" spans="1:16" ht="35.1" customHeight="1" x14ac:dyDescent="0.25">
      <c r="A632" s="42">
        <v>628</v>
      </c>
      <c r="B632" s="9" t="s">
        <v>0</v>
      </c>
      <c r="C632" s="53" t="s">
        <v>0</v>
      </c>
      <c r="D632" s="53" t="s">
        <v>0</v>
      </c>
      <c r="E632" s="82" t="s">
        <v>730</v>
      </c>
      <c r="F632" s="11">
        <v>100</v>
      </c>
      <c r="G632" s="1">
        <v>123</v>
      </c>
      <c r="H632" s="2">
        <v>75</v>
      </c>
      <c r="I632" s="3">
        <v>57</v>
      </c>
      <c r="J632" s="4">
        <v>75</v>
      </c>
      <c r="K632" s="5">
        <v>80</v>
      </c>
      <c r="L632" s="10">
        <f t="shared" si="10"/>
        <v>510</v>
      </c>
      <c r="M632" s="98" t="s">
        <v>28</v>
      </c>
      <c r="N632" s="95" t="s">
        <v>12</v>
      </c>
      <c r="O632" s="25" t="s">
        <v>731</v>
      </c>
      <c r="P632" s="57"/>
    </row>
    <row r="633" spans="1:16" ht="35.1" customHeight="1" x14ac:dyDescent="0.25">
      <c r="A633" s="42">
        <v>629</v>
      </c>
      <c r="B633" s="9" t="s">
        <v>0</v>
      </c>
      <c r="C633" s="53" t="s">
        <v>0</v>
      </c>
      <c r="D633" s="53" t="s">
        <v>0</v>
      </c>
      <c r="E633" s="82" t="s">
        <v>732</v>
      </c>
      <c r="F633" s="11">
        <v>70</v>
      </c>
      <c r="G633" s="1">
        <v>55</v>
      </c>
      <c r="H633" s="2">
        <v>75</v>
      </c>
      <c r="I633" s="3">
        <v>45</v>
      </c>
      <c r="J633" s="4">
        <v>65</v>
      </c>
      <c r="K633" s="5">
        <v>60</v>
      </c>
      <c r="L633" s="10">
        <f t="shared" si="10"/>
        <v>370</v>
      </c>
      <c r="M633" s="122" t="s">
        <v>254</v>
      </c>
      <c r="N633" s="95" t="s">
        <v>12</v>
      </c>
      <c r="O633" s="25" t="s">
        <v>852</v>
      </c>
      <c r="P633" s="57"/>
    </row>
    <row r="634" spans="1:16" ht="35.1" customHeight="1" x14ac:dyDescent="0.25">
      <c r="A634" s="42">
        <v>630</v>
      </c>
      <c r="B634" s="9" t="s">
        <v>0</v>
      </c>
      <c r="C634" s="53" t="s">
        <v>0</v>
      </c>
      <c r="D634" s="53" t="s">
        <v>0</v>
      </c>
      <c r="E634" s="82" t="s">
        <v>733</v>
      </c>
      <c r="F634" s="11">
        <v>110</v>
      </c>
      <c r="G634" s="1">
        <v>65</v>
      </c>
      <c r="H634" s="2">
        <v>105</v>
      </c>
      <c r="I634" s="3">
        <v>55</v>
      </c>
      <c r="J634" s="4">
        <v>95</v>
      </c>
      <c r="K634" s="5">
        <v>80</v>
      </c>
      <c r="L634" s="10">
        <f t="shared" si="10"/>
        <v>510</v>
      </c>
      <c r="M634" s="122" t="s">
        <v>254</v>
      </c>
      <c r="N634" s="95" t="s">
        <v>12</v>
      </c>
      <c r="O634" s="25" t="s">
        <v>731</v>
      </c>
      <c r="P634" s="57"/>
    </row>
    <row r="635" spans="1:16" ht="35.1" customHeight="1" x14ac:dyDescent="0.25">
      <c r="A635" s="42">
        <v>631</v>
      </c>
      <c r="B635" s="9" t="s">
        <v>0</v>
      </c>
      <c r="C635" s="53" t="s">
        <v>0</v>
      </c>
      <c r="D635" s="53" t="s">
        <v>0</v>
      </c>
      <c r="E635" s="82" t="s">
        <v>734</v>
      </c>
      <c r="F635" s="11">
        <v>85</v>
      </c>
      <c r="G635" s="1">
        <v>97</v>
      </c>
      <c r="H635" s="2">
        <v>66</v>
      </c>
      <c r="I635" s="3">
        <v>105</v>
      </c>
      <c r="J635" s="4">
        <v>66</v>
      </c>
      <c r="K635" s="5">
        <v>65</v>
      </c>
      <c r="L635" s="10">
        <f t="shared" si="10"/>
        <v>484</v>
      </c>
      <c r="M635" s="93" t="s">
        <v>9</v>
      </c>
      <c r="N635" s="94"/>
      <c r="O635" s="25" t="s">
        <v>852</v>
      </c>
      <c r="P635" s="57"/>
    </row>
    <row r="636" spans="1:16" ht="35.1" customHeight="1" x14ac:dyDescent="0.25">
      <c r="A636" s="42">
        <v>632</v>
      </c>
      <c r="B636" s="9" t="s">
        <v>0</v>
      </c>
      <c r="C636" s="53" t="s">
        <v>0</v>
      </c>
      <c r="D636" s="53" t="s">
        <v>0</v>
      </c>
      <c r="E636" s="82" t="s">
        <v>735</v>
      </c>
      <c r="F636" s="11">
        <v>58</v>
      </c>
      <c r="G636" s="1">
        <v>109</v>
      </c>
      <c r="H636" s="2">
        <v>112</v>
      </c>
      <c r="I636" s="3">
        <v>48</v>
      </c>
      <c r="J636" s="4">
        <v>48</v>
      </c>
      <c r="K636" s="5">
        <v>109</v>
      </c>
      <c r="L636" s="10">
        <f t="shared" si="10"/>
        <v>484</v>
      </c>
      <c r="M636" s="97" t="s">
        <v>19</v>
      </c>
      <c r="N636" s="111" t="s">
        <v>119</v>
      </c>
      <c r="O636" s="25" t="s">
        <v>852</v>
      </c>
      <c r="P636" s="57"/>
    </row>
    <row r="637" spans="1:16" ht="35.1" customHeight="1" x14ac:dyDescent="0.25">
      <c r="A637" s="42">
        <v>633</v>
      </c>
      <c r="B637" s="9" t="s">
        <v>0</v>
      </c>
      <c r="C637" s="53" t="s">
        <v>0</v>
      </c>
      <c r="D637" s="53" t="s">
        <v>0</v>
      </c>
      <c r="E637" s="82" t="s">
        <v>736</v>
      </c>
      <c r="F637" s="11">
        <v>52</v>
      </c>
      <c r="G637" s="1">
        <v>65</v>
      </c>
      <c r="H637" s="2">
        <v>50</v>
      </c>
      <c r="I637" s="3">
        <v>45</v>
      </c>
      <c r="J637" s="4">
        <v>50</v>
      </c>
      <c r="K637" s="5">
        <v>38</v>
      </c>
      <c r="L637" s="10">
        <f t="shared" si="10"/>
        <v>300</v>
      </c>
      <c r="M637" s="122" t="s">
        <v>254</v>
      </c>
      <c r="N637" s="125" t="s">
        <v>196</v>
      </c>
      <c r="O637" s="25" t="s">
        <v>852</v>
      </c>
      <c r="P637" s="57"/>
    </row>
    <row r="638" spans="1:16" ht="35.1" customHeight="1" x14ac:dyDescent="0.25">
      <c r="A638" s="42">
        <v>634</v>
      </c>
      <c r="B638" s="9" t="s">
        <v>0</v>
      </c>
      <c r="C638" s="53" t="s">
        <v>0</v>
      </c>
      <c r="D638" s="53" t="s">
        <v>0</v>
      </c>
      <c r="E638" s="82" t="s">
        <v>737</v>
      </c>
      <c r="F638" s="11">
        <v>72</v>
      </c>
      <c r="G638" s="1">
        <v>85</v>
      </c>
      <c r="H638" s="2">
        <v>70</v>
      </c>
      <c r="I638" s="3">
        <v>65</v>
      </c>
      <c r="J638" s="4">
        <v>70</v>
      </c>
      <c r="K638" s="5">
        <v>58</v>
      </c>
      <c r="L638" s="10">
        <f t="shared" si="10"/>
        <v>420</v>
      </c>
      <c r="M638" s="122" t="s">
        <v>254</v>
      </c>
      <c r="N638" s="125" t="s">
        <v>196</v>
      </c>
      <c r="O638" s="25" t="s">
        <v>444</v>
      </c>
      <c r="P638" s="57"/>
    </row>
    <row r="639" spans="1:16" ht="35.1" customHeight="1" x14ac:dyDescent="0.25">
      <c r="A639" s="42">
        <v>635</v>
      </c>
      <c r="B639" s="9" t="s">
        <v>0</v>
      </c>
      <c r="C639" s="53" t="s">
        <v>0</v>
      </c>
      <c r="D639" s="53" t="s">
        <v>0</v>
      </c>
      <c r="E639" s="82" t="s">
        <v>738</v>
      </c>
      <c r="F639" s="11">
        <v>92</v>
      </c>
      <c r="G639" s="1">
        <v>105</v>
      </c>
      <c r="H639" s="2">
        <v>90</v>
      </c>
      <c r="I639" s="3">
        <v>125</v>
      </c>
      <c r="J639" s="4">
        <v>90</v>
      </c>
      <c r="K639" s="5">
        <v>98</v>
      </c>
      <c r="L639" s="10">
        <f t="shared" si="10"/>
        <v>600</v>
      </c>
      <c r="M639" s="122" t="s">
        <v>254</v>
      </c>
      <c r="N639" s="125" t="s">
        <v>196</v>
      </c>
      <c r="O639" s="25" t="s">
        <v>739</v>
      </c>
      <c r="P639" s="57"/>
    </row>
    <row r="640" spans="1:16" ht="35.1" customHeight="1" x14ac:dyDescent="0.25">
      <c r="A640" s="42">
        <v>636</v>
      </c>
      <c r="B640" s="9" t="s">
        <v>0</v>
      </c>
      <c r="C640" s="53" t="s">
        <v>0</v>
      </c>
      <c r="D640" s="53" t="s">
        <v>0</v>
      </c>
      <c r="E640" s="82" t="s">
        <v>740</v>
      </c>
      <c r="F640" s="11">
        <v>55</v>
      </c>
      <c r="G640" s="1">
        <v>85</v>
      </c>
      <c r="H640" s="2">
        <v>55</v>
      </c>
      <c r="I640" s="3">
        <v>50</v>
      </c>
      <c r="J640" s="4">
        <v>55</v>
      </c>
      <c r="K640" s="5">
        <v>60</v>
      </c>
      <c r="L640" s="10">
        <f t="shared" si="10"/>
        <v>360</v>
      </c>
      <c r="M640" s="97" t="s">
        <v>19</v>
      </c>
      <c r="N640" s="124" t="s">
        <v>9</v>
      </c>
      <c r="O640" s="25" t="s">
        <v>852</v>
      </c>
      <c r="P640" s="57"/>
    </row>
    <row r="641" spans="1:16" ht="35.1" customHeight="1" x14ac:dyDescent="0.25">
      <c r="A641" s="42">
        <v>637</v>
      </c>
      <c r="B641" s="9" t="s">
        <v>0</v>
      </c>
      <c r="C641" s="53" t="s">
        <v>0</v>
      </c>
      <c r="D641" s="53" t="s">
        <v>0</v>
      </c>
      <c r="E641" s="82" t="s">
        <v>741</v>
      </c>
      <c r="F641" s="11">
        <v>85</v>
      </c>
      <c r="G641" s="1">
        <v>60</v>
      </c>
      <c r="H641" s="2">
        <v>65</v>
      </c>
      <c r="I641" s="3">
        <v>135</v>
      </c>
      <c r="J641" s="4">
        <v>105</v>
      </c>
      <c r="K641" s="5">
        <v>100</v>
      </c>
      <c r="L641" s="10">
        <f t="shared" si="10"/>
        <v>550</v>
      </c>
      <c r="M641" s="97" t="s">
        <v>19</v>
      </c>
      <c r="N641" s="124" t="s">
        <v>9</v>
      </c>
      <c r="O641" s="25" t="s">
        <v>742</v>
      </c>
      <c r="P641" s="57"/>
    </row>
    <row r="642" spans="1:16" ht="35.1" customHeight="1" x14ac:dyDescent="0.25">
      <c r="A642" s="42">
        <v>638</v>
      </c>
      <c r="B642" s="9" t="s">
        <v>0</v>
      </c>
      <c r="C642" s="53" t="s">
        <v>0</v>
      </c>
      <c r="D642" s="53" t="s">
        <v>0</v>
      </c>
      <c r="E642" s="82" t="s">
        <v>743</v>
      </c>
      <c r="F642" s="11">
        <v>91</v>
      </c>
      <c r="G642" s="1">
        <v>90</v>
      </c>
      <c r="H642" s="2">
        <v>129</v>
      </c>
      <c r="I642" s="3">
        <v>90</v>
      </c>
      <c r="J642" s="4">
        <v>72</v>
      </c>
      <c r="K642" s="5">
        <v>108</v>
      </c>
      <c r="L642" s="10">
        <f t="shared" si="10"/>
        <v>580</v>
      </c>
      <c r="M642" s="123" t="s">
        <v>119</v>
      </c>
      <c r="N642" s="107" t="s">
        <v>982</v>
      </c>
      <c r="O642" s="25" t="s">
        <v>852</v>
      </c>
      <c r="P642" s="57"/>
    </row>
    <row r="643" spans="1:16" ht="35.1" customHeight="1" x14ac:dyDescent="0.25">
      <c r="A643" s="42">
        <v>639</v>
      </c>
      <c r="B643" s="9" t="s">
        <v>0</v>
      </c>
      <c r="C643" s="53" t="s">
        <v>0</v>
      </c>
      <c r="D643" s="53" t="s">
        <v>0</v>
      </c>
      <c r="E643" s="82" t="s">
        <v>744</v>
      </c>
      <c r="F643" s="11">
        <v>91</v>
      </c>
      <c r="G643" s="1">
        <v>129</v>
      </c>
      <c r="H643" s="2">
        <v>90</v>
      </c>
      <c r="I643" s="3">
        <v>72</v>
      </c>
      <c r="J643" s="4">
        <v>90</v>
      </c>
      <c r="K643" s="5">
        <v>108</v>
      </c>
      <c r="L643" s="10">
        <f t="shared" si="10"/>
        <v>580</v>
      </c>
      <c r="M643" s="109" t="s">
        <v>109</v>
      </c>
      <c r="N643" s="107" t="s">
        <v>982</v>
      </c>
      <c r="O643" s="25" t="s">
        <v>852</v>
      </c>
      <c r="P643" s="57"/>
    </row>
    <row r="644" spans="1:16" ht="35.1" customHeight="1" x14ac:dyDescent="0.25">
      <c r="A644" s="42">
        <v>640</v>
      </c>
      <c r="B644" s="9" t="s">
        <v>0</v>
      </c>
      <c r="C644" s="53" t="s">
        <v>0</v>
      </c>
      <c r="D644" s="53" t="s">
        <v>0</v>
      </c>
      <c r="E644" s="82" t="s">
        <v>745</v>
      </c>
      <c r="F644" s="11">
        <v>91</v>
      </c>
      <c r="G644" s="1">
        <v>90</v>
      </c>
      <c r="H644" s="2">
        <v>72</v>
      </c>
      <c r="I644" s="3">
        <v>90</v>
      </c>
      <c r="J644" s="4">
        <v>129</v>
      </c>
      <c r="K644" s="5">
        <v>108</v>
      </c>
      <c r="L644" s="10">
        <f t="shared" si="10"/>
        <v>580</v>
      </c>
      <c r="M644" s="91" t="s">
        <v>2</v>
      </c>
      <c r="N644" s="107" t="s">
        <v>982</v>
      </c>
      <c r="O644" s="25" t="s">
        <v>852</v>
      </c>
      <c r="P644" s="57"/>
    </row>
    <row r="645" spans="1:16" ht="35.1" customHeight="1" x14ac:dyDescent="0.25">
      <c r="A645" s="42">
        <v>641</v>
      </c>
      <c r="B645" s="9" t="s">
        <v>0</v>
      </c>
      <c r="C645" s="53" t="s">
        <v>0</v>
      </c>
      <c r="D645" s="53" t="s">
        <v>0</v>
      </c>
      <c r="E645" s="82" t="s">
        <v>746</v>
      </c>
      <c r="F645" s="11">
        <v>79</v>
      </c>
      <c r="G645" s="1">
        <v>115</v>
      </c>
      <c r="H645" s="2">
        <v>70</v>
      </c>
      <c r="I645" s="3">
        <v>125</v>
      </c>
      <c r="J645" s="4">
        <v>80</v>
      </c>
      <c r="K645" s="5">
        <v>111</v>
      </c>
      <c r="L645" s="10">
        <f t="shared" si="10"/>
        <v>580</v>
      </c>
      <c r="M645" s="133" t="s">
        <v>12</v>
      </c>
      <c r="N645" s="94"/>
      <c r="O645" s="25" t="s">
        <v>852</v>
      </c>
      <c r="P645" s="57"/>
    </row>
    <row r="646" spans="1:16" ht="35.1" customHeight="1" x14ac:dyDescent="0.25">
      <c r="A646" s="42">
        <v>642</v>
      </c>
      <c r="B646" s="9" t="s">
        <v>0</v>
      </c>
      <c r="C646" s="53" t="s">
        <v>0</v>
      </c>
      <c r="D646" s="53" t="s">
        <v>0</v>
      </c>
      <c r="E646" s="82" t="s">
        <v>747</v>
      </c>
      <c r="F646" s="11">
        <v>79</v>
      </c>
      <c r="G646" s="1">
        <v>115</v>
      </c>
      <c r="H646" s="2">
        <v>70</v>
      </c>
      <c r="I646" s="3">
        <v>125</v>
      </c>
      <c r="J646" s="4">
        <v>80</v>
      </c>
      <c r="K646" s="5">
        <v>111</v>
      </c>
      <c r="L646" s="10">
        <f t="shared" ref="L646:L709" si="11">SUM(F646:K646)</f>
        <v>580</v>
      </c>
      <c r="M646" s="100" t="s">
        <v>41</v>
      </c>
      <c r="N646" s="95" t="s">
        <v>12</v>
      </c>
      <c r="O646" s="25" t="s">
        <v>852</v>
      </c>
      <c r="P646" s="57"/>
    </row>
    <row r="647" spans="1:16" ht="35.1" customHeight="1" x14ac:dyDescent="0.25">
      <c r="A647" s="42">
        <v>643</v>
      </c>
      <c r="B647" s="9" t="s">
        <v>0</v>
      </c>
      <c r="C647" s="53" t="s">
        <v>0</v>
      </c>
      <c r="D647" s="53" t="s">
        <v>0</v>
      </c>
      <c r="E647" s="82" t="s">
        <v>748</v>
      </c>
      <c r="F647" s="11">
        <v>100</v>
      </c>
      <c r="G647" s="1">
        <v>120</v>
      </c>
      <c r="H647" s="2">
        <v>100</v>
      </c>
      <c r="I647" s="3">
        <v>150</v>
      </c>
      <c r="J647" s="4">
        <v>120</v>
      </c>
      <c r="K647" s="5">
        <v>90</v>
      </c>
      <c r="L647" s="10">
        <f t="shared" si="11"/>
        <v>680</v>
      </c>
      <c r="M647" s="117" t="s">
        <v>196</v>
      </c>
      <c r="N647" s="124" t="s">
        <v>9</v>
      </c>
      <c r="O647" s="25" t="s">
        <v>852</v>
      </c>
      <c r="P647" s="57"/>
    </row>
    <row r="648" spans="1:16" ht="35.1" customHeight="1" x14ac:dyDescent="0.25">
      <c r="A648" s="42">
        <v>644</v>
      </c>
      <c r="B648" s="9" t="s">
        <v>0</v>
      </c>
      <c r="C648" s="53" t="s">
        <v>0</v>
      </c>
      <c r="D648" s="53" t="s">
        <v>0</v>
      </c>
      <c r="E648" s="82" t="s">
        <v>749</v>
      </c>
      <c r="F648" s="11">
        <v>100</v>
      </c>
      <c r="G648" s="1">
        <v>150</v>
      </c>
      <c r="H648" s="2">
        <v>120</v>
      </c>
      <c r="I648" s="3">
        <v>120</v>
      </c>
      <c r="J648" s="4">
        <v>100</v>
      </c>
      <c r="K648" s="5">
        <v>90</v>
      </c>
      <c r="L648" s="10">
        <f t="shared" si="11"/>
        <v>680</v>
      </c>
      <c r="M648" s="117" t="s">
        <v>196</v>
      </c>
      <c r="N648" s="121" t="s">
        <v>41</v>
      </c>
      <c r="O648" s="25" t="s">
        <v>852</v>
      </c>
      <c r="P648" s="57"/>
    </row>
    <row r="649" spans="1:16" ht="35.1" customHeight="1" x14ac:dyDescent="0.25">
      <c r="A649" s="42">
        <v>645</v>
      </c>
      <c r="B649" s="9" t="s">
        <v>0</v>
      </c>
      <c r="C649" s="53" t="s">
        <v>0</v>
      </c>
      <c r="D649" s="53" t="s">
        <v>0</v>
      </c>
      <c r="E649" s="82" t="s">
        <v>750</v>
      </c>
      <c r="F649" s="11">
        <v>89</v>
      </c>
      <c r="G649" s="1">
        <v>125</v>
      </c>
      <c r="H649" s="2">
        <v>90</v>
      </c>
      <c r="I649" s="3">
        <v>115</v>
      </c>
      <c r="J649" s="4">
        <v>80</v>
      </c>
      <c r="K649" s="5">
        <v>101</v>
      </c>
      <c r="L649" s="10">
        <f t="shared" si="11"/>
        <v>600</v>
      </c>
      <c r="M649" s="101" t="s">
        <v>46</v>
      </c>
      <c r="N649" s="95" t="s">
        <v>12</v>
      </c>
      <c r="O649" s="25" t="s">
        <v>852</v>
      </c>
      <c r="P649" s="57"/>
    </row>
    <row r="650" spans="1:16" ht="35.1" customHeight="1" x14ac:dyDescent="0.25">
      <c r="A650" s="42">
        <v>646</v>
      </c>
      <c r="B650" s="9" t="s">
        <v>0</v>
      </c>
      <c r="C650" s="53" t="s">
        <v>0</v>
      </c>
      <c r="D650" s="53" t="s">
        <v>0</v>
      </c>
      <c r="E650" s="82" t="s">
        <v>751</v>
      </c>
      <c r="F650" s="11">
        <v>125</v>
      </c>
      <c r="G650" s="1">
        <v>130</v>
      </c>
      <c r="H650" s="2">
        <v>90</v>
      </c>
      <c r="I650" s="3">
        <v>130</v>
      </c>
      <c r="J650" s="4">
        <v>90</v>
      </c>
      <c r="K650" s="5">
        <v>95</v>
      </c>
      <c r="L650" s="10">
        <f t="shared" si="11"/>
        <v>660</v>
      </c>
      <c r="M650" s="117" t="s">
        <v>196</v>
      </c>
      <c r="N650" s="112" t="s">
        <v>126</v>
      </c>
      <c r="O650" s="25" t="s">
        <v>852</v>
      </c>
      <c r="P650" s="57"/>
    </row>
    <row r="651" spans="1:16" ht="35.1" customHeight="1" x14ac:dyDescent="0.25">
      <c r="A651" s="42">
        <v>647</v>
      </c>
      <c r="B651" s="9" t="s">
        <v>0</v>
      </c>
      <c r="C651" s="53" t="s">
        <v>852</v>
      </c>
      <c r="D651" s="53" t="s">
        <v>0</v>
      </c>
      <c r="E651" s="82" t="s">
        <v>752</v>
      </c>
      <c r="F651" s="11">
        <v>91</v>
      </c>
      <c r="G651" s="1">
        <v>72</v>
      </c>
      <c r="H651" s="2">
        <v>90</v>
      </c>
      <c r="I651" s="3">
        <v>129</v>
      </c>
      <c r="J651" s="4">
        <v>90</v>
      </c>
      <c r="K651" s="5">
        <v>108</v>
      </c>
      <c r="L651" s="10">
        <f t="shared" si="11"/>
        <v>580</v>
      </c>
      <c r="M651" s="96" t="s">
        <v>15</v>
      </c>
      <c r="N651" s="107" t="s">
        <v>982</v>
      </c>
      <c r="O651" s="25" t="s">
        <v>852</v>
      </c>
      <c r="P651" s="57"/>
    </row>
    <row r="652" spans="1:16" ht="35.1" customHeight="1" x14ac:dyDescent="0.25">
      <c r="A652" s="42">
        <v>648</v>
      </c>
      <c r="B652" s="9" t="s">
        <v>0</v>
      </c>
      <c r="C652" s="53" t="s">
        <v>852</v>
      </c>
      <c r="D652" s="53" t="s">
        <v>0</v>
      </c>
      <c r="E652" s="82" t="s">
        <v>753</v>
      </c>
      <c r="F652" s="11">
        <v>100</v>
      </c>
      <c r="G652" s="1">
        <v>77</v>
      </c>
      <c r="H652" s="2">
        <v>77</v>
      </c>
      <c r="I652" s="3">
        <v>128</v>
      </c>
      <c r="J652" s="4">
        <v>128</v>
      </c>
      <c r="K652" s="5">
        <v>90</v>
      </c>
      <c r="L652" s="10">
        <f t="shared" si="11"/>
        <v>600</v>
      </c>
      <c r="M652" s="98" t="s">
        <v>28</v>
      </c>
      <c r="N652" s="110" t="s">
        <v>94</v>
      </c>
      <c r="O652" s="25" t="s">
        <v>852</v>
      </c>
      <c r="P652" s="57"/>
    </row>
    <row r="653" spans="1:16" ht="35.1" customHeight="1" thickBot="1" x14ac:dyDescent="0.3">
      <c r="A653" s="63">
        <v>649</v>
      </c>
      <c r="B653" s="64" t="s">
        <v>0</v>
      </c>
      <c r="C653" s="56" t="s">
        <v>852</v>
      </c>
      <c r="D653" s="56" t="s">
        <v>0</v>
      </c>
      <c r="E653" s="83" t="s">
        <v>754</v>
      </c>
      <c r="F653" s="75">
        <v>71</v>
      </c>
      <c r="G653" s="76">
        <v>120</v>
      </c>
      <c r="H653" s="68">
        <v>95</v>
      </c>
      <c r="I653" s="69">
        <v>120</v>
      </c>
      <c r="J653" s="70">
        <v>95</v>
      </c>
      <c r="K653" s="71">
        <v>99</v>
      </c>
      <c r="L653" s="72">
        <f t="shared" si="11"/>
        <v>600</v>
      </c>
      <c r="M653" s="134" t="s">
        <v>19</v>
      </c>
      <c r="N653" s="135" t="s">
        <v>119</v>
      </c>
      <c r="O653" s="16" t="s">
        <v>852</v>
      </c>
      <c r="P653" s="57"/>
    </row>
    <row r="654" spans="1:16" ht="35.1" customHeight="1" x14ac:dyDescent="0.25">
      <c r="A654" s="42">
        <v>650</v>
      </c>
      <c r="B654" s="59" t="s">
        <v>0</v>
      </c>
      <c r="C654" s="60" t="s">
        <v>0</v>
      </c>
      <c r="D654" s="60" t="s">
        <v>0</v>
      </c>
      <c r="E654" s="80" t="s">
        <v>755</v>
      </c>
      <c r="F654" s="17">
        <v>56</v>
      </c>
      <c r="G654" s="18">
        <v>61</v>
      </c>
      <c r="H654" s="19">
        <v>65</v>
      </c>
      <c r="I654" s="20">
        <v>48</v>
      </c>
      <c r="J654" s="21">
        <v>45</v>
      </c>
      <c r="K654" s="22">
        <v>38</v>
      </c>
      <c r="L654" s="23">
        <f t="shared" si="11"/>
        <v>313</v>
      </c>
      <c r="M654" s="89" t="s">
        <v>2</v>
      </c>
      <c r="N654" s="136"/>
      <c r="O654" s="62" t="s">
        <v>852</v>
      </c>
      <c r="P654" s="57"/>
    </row>
    <row r="655" spans="1:16" ht="35.1" customHeight="1" x14ac:dyDescent="0.25">
      <c r="A655" s="42">
        <v>651</v>
      </c>
      <c r="B655" s="9" t="s">
        <v>0</v>
      </c>
      <c r="C655" s="53" t="s">
        <v>0</v>
      </c>
      <c r="D655" s="53" t="s">
        <v>0</v>
      </c>
      <c r="E655" s="51" t="s">
        <v>756</v>
      </c>
      <c r="F655" s="11">
        <v>61</v>
      </c>
      <c r="G655" s="1">
        <v>78</v>
      </c>
      <c r="H655" s="2">
        <v>95</v>
      </c>
      <c r="I655" s="3">
        <v>56</v>
      </c>
      <c r="J655" s="4">
        <v>58</v>
      </c>
      <c r="K655" s="5">
        <v>57</v>
      </c>
      <c r="L655" s="10">
        <f t="shared" si="11"/>
        <v>405</v>
      </c>
      <c r="M655" s="91" t="s">
        <v>2</v>
      </c>
      <c r="N655" s="137"/>
      <c r="O655" s="25" t="s">
        <v>5</v>
      </c>
      <c r="P655" s="57"/>
    </row>
    <row r="656" spans="1:16" ht="35.1" customHeight="1" x14ac:dyDescent="0.25">
      <c r="A656" s="42">
        <v>652</v>
      </c>
      <c r="B656" s="9" t="s">
        <v>0</v>
      </c>
      <c r="C656" s="53" t="s">
        <v>0</v>
      </c>
      <c r="D656" s="53" t="s">
        <v>0</v>
      </c>
      <c r="E656" s="51" t="s">
        <v>757</v>
      </c>
      <c r="F656" s="11">
        <v>88</v>
      </c>
      <c r="G656" s="1">
        <v>107</v>
      </c>
      <c r="H656" s="2">
        <v>122</v>
      </c>
      <c r="I656" s="3">
        <v>74</v>
      </c>
      <c r="J656" s="4">
        <v>75</v>
      </c>
      <c r="K656" s="5">
        <v>64</v>
      </c>
      <c r="L656" s="10">
        <f t="shared" si="11"/>
        <v>530</v>
      </c>
      <c r="M656" s="91" t="s">
        <v>2</v>
      </c>
      <c r="N656" s="107" t="s">
        <v>982</v>
      </c>
      <c r="O656" s="25" t="s">
        <v>13</v>
      </c>
      <c r="P656" s="57"/>
    </row>
    <row r="657" spans="1:16" ht="35.1" customHeight="1" x14ac:dyDescent="0.25">
      <c r="A657" s="42">
        <v>653</v>
      </c>
      <c r="B657" s="9" t="s">
        <v>0</v>
      </c>
      <c r="C657" s="53" t="s">
        <v>0</v>
      </c>
      <c r="D657" s="53" t="s">
        <v>0</v>
      </c>
      <c r="E657" s="51" t="s">
        <v>758</v>
      </c>
      <c r="F657" s="11">
        <v>40</v>
      </c>
      <c r="G657" s="1">
        <v>45</v>
      </c>
      <c r="H657" s="2">
        <v>40</v>
      </c>
      <c r="I657" s="3">
        <v>62</v>
      </c>
      <c r="J657" s="4">
        <v>60</v>
      </c>
      <c r="K657" s="5">
        <v>60</v>
      </c>
      <c r="L657" s="10">
        <f t="shared" si="11"/>
        <v>307</v>
      </c>
      <c r="M657" s="93" t="s">
        <v>9</v>
      </c>
      <c r="N657" s="137"/>
      <c r="O657" s="25" t="s">
        <v>852</v>
      </c>
      <c r="P657" s="57"/>
    </row>
    <row r="658" spans="1:16" ht="35.1" customHeight="1" x14ac:dyDescent="0.25">
      <c r="A658" s="42">
        <v>654</v>
      </c>
      <c r="B658" s="9" t="s">
        <v>0</v>
      </c>
      <c r="C658" s="53" t="s">
        <v>0</v>
      </c>
      <c r="D658" s="53" t="s">
        <v>0</v>
      </c>
      <c r="E658" s="51" t="s">
        <v>759</v>
      </c>
      <c r="F658" s="11">
        <v>59</v>
      </c>
      <c r="G658" s="1">
        <v>59</v>
      </c>
      <c r="H658" s="2">
        <v>58</v>
      </c>
      <c r="I658" s="3">
        <v>90</v>
      </c>
      <c r="J658" s="4">
        <v>70</v>
      </c>
      <c r="K658" s="5">
        <v>73</v>
      </c>
      <c r="L658" s="10">
        <f t="shared" si="11"/>
        <v>409</v>
      </c>
      <c r="M658" s="93" t="s">
        <v>9</v>
      </c>
      <c r="N658" s="137"/>
      <c r="O658" s="25" t="s">
        <v>5</v>
      </c>
      <c r="P658" s="57"/>
    </row>
    <row r="659" spans="1:16" ht="35.1" customHeight="1" x14ac:dyDescent="0.25">
      <c r="A659" s="42">
        <v>655</v>
      </c>
      <c r="B659" s="9" t="s">
        <v>0</v>
      </c>
      <c r="C659" s="53" t="s">
        <v>0</v>
      </c>
      <c r="D659" s="53" t="s">
        <v>0</v>
      </c>
      <c r="E659" s="51" t="s">
        <v>760</v>
      </c>
      <c r="F659" s="11">
        <v>75</v>
      </c>
      <c r="G659" s="1">
        <v>69</v>
      </c>
      <c r="H659" s="2">
        <v>72</v>
      </c>
      <c r="I659" s="3">
        <v>114</v>
      </c>
      <c r="J659" s="4">
        <v>100</v>
      </c>
      <c r="K659" s="5">
        <v>104</v>
      </c>
      <c r="L659" s="10">
        <f t="shared" si="11"/>
        <v>534</v>
      </c>
      <c r="M659" s="93" t="s">
        <v>9</v>
      </c>
      <c r="N659" s="110" t="s">
        <v>94</v>
      </c>
      <c r="O659" s="25" t="s">
        <v>13</v>
      </c>
      <c r="P659" s="57"/>
    </row>
    <row r="660" spans="1:16" ht="35.1" customHeight="1" x14ac:dyDescent="0.25">
      <c r="A660" s="42">
        <v>656</v>
      </c>
      <c r="B660" s="9" t="s">
        <v>0</v>
      </c>
      <c r="C660" s="53" t="s">
        <v>0</v>
      </c>
      <c r="D660" s="53" t="s">
        <v>0</v>
      </c>
      <c r="E660" s="51" t="s">
        <v>761</v>
      </c>
      <c r="F660" s="11">
        <v>41</v>
      </c>
      <c r="G660" s="1">
        <v>56</v>
      </c>
      <c r="H660" s="2">
        <v>40</v>
      </c>
      <c r="I660" s="3">
        <v>62</v>
      </c>
      <c r="J660" s="4">
        <v>44</v>
      </c>
      <c r="K660" s="5">
        <v>71</v>
      </c>
      <c r="L660" s="10">
        <f t="shared" si="11"/>
        <v>314</v>
      </c>
      <c r="M660" s="96" t="s">
        <v>15</v>
      </c>
      <c r="N660" s="137"/>
      <c r="O660" s="25" t="s">
        <v>852</v>
      </c>
      <c r="P660" s="57"/>
    </row>
    <row r="661" spans="1:16" ht="35.1" customHeight="1" x14ac:dyDescent="0.25">
      <c r="A661" s="42">
        <v>657</v>
      </c>
      <c r="B661" s="9" t="s">
        <v>0</v>
      </c>
      <c r="C661" s="53" t="s">
        <v>0</v>
      </c>
      <c r="D661" s="53" t="s">
        <v>0</v>
      </c>
      <c r="E661" s="51" t="s">
        <v>762</v>
      </c>
      <c r="F661" s="11">
        <v>54</v>
      </c>
      <c r="G661" s="1">
        <v>63</v>
      </c>
      <c r="H661" s="2">
        <v>52</v>
      </c>
      <c r="I661" s="3">
        <v>83</v>
      </c>
      <c r="J661" s="4">
        <v>56</v>
      </c>
      <c r="K661" s="5">
        <v>97</v>
      </c>
      <c r="L661" s="10">
        <f t="shared" si="11"/>
        <v>405</v>
      </c>
      <c r="M661" s="96" t="s">
        <v>15</v>
      </c>
      <c r="N661" s="137"/>
      <c r="O661" s="25" t="s">
        <v>5</v>
      </c>
      <c r="P661" s="57"/>
    </row>
    <row r="662" spans="1:16" ht="35.1" customHeight="1" x14ac:dyDescent="0.25">
      <c r="A662" s="42">
        <v>658</v>
      </c>
      <c r="B662" s="9" t="s">
        <v>0</v>
      </c>
      <c r="C662" s="53" t="s">
        <v>0</v>
      </c>
      <c r="D662" s="53" t="s">
        <v>0</v>
      </c>
      <c r="E662" s="51" t="s">
        <v>763</v>
      </c>
      <c r="F662" s="11">
        <v>72</v>
      </c>
      <c r="G662" s="1">
        <v>95</v>
      </c>
      <c r="H662" s="2">
        <v>67</v>
      </c>
      <c r="I662" s="3">
        <v>103</v>
      </c>
      <c r="J662" s="4">
        <v>71</v>
      </c>
      <c r="K662" s="5">
        <v>122</v>
      </c>
      <c r="L662" s="10">
        <f t="shared" si="11"/>
        <v>530</v>
      </c>
      <c r="M662" s="96" t="s">
        <v>15</v>
      </c>
      <c r="N662" s="126" t="s">
        <v>254</v>
      </c>
      <c r="O662" s="25" t="s">
        <v>13</v>
      </c>
      <c r="P662" s="57"/>
    </row>
    <row r="663" spans="1:16" ht="35.1" customHeight="1" x14ac:dyDescent="0.25">
      <c r="A663" s="42">
        <v>659</v>
      </c>
      <c r="B663" s="9" t="s">
        <v>0</v>
      </c>
      <c r="C663" s="53" t="s">
        <v>0</v>
      </c>
      <c r="D663" s="53" t="s">
        <v>0</v>
      </c>
      <c r="E663" s="51" t="s">
        <v>764</v>
      </c>
      <c r="F663" s="11">
        <v>38</v>
      </c>
      <c r="G663" s="1">
        <v>36</v>
      </c>
      <c r="H663" s="2">
        <v>38</v>
      </c>
      <c r="I663" s="3">
        <v>32</v>
      </c>
      <c r="J663" s="4">
        <v>36</v>
      </c>
      <c r="K663" s="5">
        <v>57</v>
      </c>
      <c r="L663" s="10">
        <f t="shared" si="11"/>
        <v>237</v>
      </c>
      <c r="M663" s="98" t="s">
        <v>28</v>
      </c>
      <c r="N663" s="137"/>
      <c r="O663" s="25" t="s">
        <v>852</v>
      </c>
      <c r="P663" s="57"/>
    </row>
    <row r="664" spans="1:16" ht="35.1" customHeight="1" x14ac:dyDescent="0.25">
      <c r="A664" s="42">
        <v>660</v>
      </c>
      <c r="B664" s="9" t="s">
        <v>0</v>
      </c>
      <c r="C664" s="53" t="s">
        <v>0</v>
      </c>
      <c r="D664" s="53" t="s">
        <v>0</v>
      </c>
      <c r="E664" s="51" t="s">
        <v>765</v>
      </c>
      <c r="F664" s="11">
        <v>85</v>
      </c>
      <c r="G664" s="1">
        <v>56</v>
      </c>
      <c r="H664" s="2">
        <v>77</v>
      </c>
      <c r="I664" s="3">
        <v>50</v>
      </c>
      <c r="J664" s="4">
        <v>77</v>
      </c>
      <c r="K664" s="5">
        <v>78</v>
      </c>
      <c r="L664" s="10">
        <f t="shared" si="11"/>
        <v>423</v>
      </c>
      <c r="M664" s="98" t="s">
        <v>28</v>
      </c>
      <c r="N664" s="102" t="s">
        <v>46</v>
      </c>
      <c r="O664" s="25" t="s">
        <v>34</v>
      </c>
      <c r="P664" s="57"/>
    </row>
    <row r="665" spans="1:16" ht="35.1" customHeight="1" x14ac:dyDescent="0.25">
      <c r="A665" s="42">
        <v>661</v>
      </c>
      <c r="B665" s="9" t="s">
        <v>0</v>
      </c>
      <c r="C665" s="53" t="s">
        <v>0</v>
      </c>
      <c r="D665" s="53" t="s">
        <v>0</v>
      </c>
      <c r="E665" s="51" t="s">
        <v>766</v>
      </c>
      <c r="F665" s="11">
        <v>45</v>
      </c>
      <c r="G665" s="1">
        <v>50</v>
      </c>
      <c r="H665" s="2">
        <v>43</v>
      </c>
      <c r="I665" s="3">
        <v>40</v>
      </c>
      <c r="J665" s="4">
        <v>38</v>
      </c>
      <c r="K665" s="5">
        <v>62</v>
      </c>
      <c r="L665" s="10">
        <f t="shared" si="11"/>
        <v>278</v>
      </c>
      <c r="M665" s="98" t="s">
        <v>28</v>
      </c>
      <c r="N665" s="95" t="s">
        <v>12</v>
      </c>
      <c r="O665" s="25" t="s">
        <v>852</v>
      </c>
      <c r="P665" s="57"/>
    </row>
    <row r="666" spans="1:16" ht="35.1" customHeight="1" x14ac:dyDescent="0.25">
      <c r="A666" s="42">
        <v>662</v>
      </c>
      <c r="B666" s="9" t="s">
        <v>0</v>
      </c>
      <c r="C666" s="53" t="s">
        <v>0</v>
      </c>
      <c r="D666" s="53" t="s">
        <v>0</v>
      </c>
      <c r="E666" s="51" t="s">
        <v>767</v>
      </c>
      <c r="F666" s="11">
        <v>62</v>
      </c>
      <c r="G666" s="1">
        <v>73</v>
      </c>
      <c r="H666" s="2">
        <v>55</v>
      </c>
      <c r="I666" s="3">
        <v>56</v>
      </c>
      <c r="J666" s="4">
        <v>52</v>
      </c>
      <c r="K666" s="5">
        <v>84</v>
      </c>
      <c r="L666" s="10">
        <f t="shared" si="11"/>
        <v>382</v>
      </c>
      <c r="M666" s="93" t="s">
        <v>9</v>
      </c>
      <c r="N666" s="95" t="s">
        <v>12</v>
      </c>
      <c r="O666" s="25" t="s">
        <v>589</v>
      </c>
      <c r="P666" s="57"/>
    </row>
    <row r="667" spans="1:16" ht="35.1" customHeight="1" x14ac:dyDescent="0.25">
      <c r="A667" s="42">
        <v>663</v>
      </c>
      <c r="B667" s="9" t="s">
        <v>0</v>
      </c>
      <c r="C667" s="53" t="s">
        <v>0</v>
      </c>
      <c r="D667" s="53" t="s">
        <v>0</v>
      </c>
      <c r="E667" s="51" t="s">
        <v>768</v>
      </c>
      <c r="F667" s="11">
        <v>78</v>
      </c>
      <c r="G667" s="1">
        <v>81</v>
      </c>
      <c r="H667" s="2">
        <v>71</v>
      </c>
      <c r="I667" s="3">
        <v>74</v>
      </c>
      <c r="J667" s="4">
        <v>69</v>
      </c>
      <c r="K667" s="5">
        <v>126</v>
      </c>
      <c r="L667" s="10">
        <f t="shared" si="11"/>
        <v>499</v>
      </c>
      <c r="M667" s="93" t="s">
        <v>9</v>
      </c>
      <c r="N667" s="95" t="s">
        <v>12</v>
      </c>
      <c r="O667" s="25" t="s">
        <v>155</v>
      </c>
      <c r="P667" s="57"/>
    </row>
    <row r="668" spans="1:16" ht="35.1" customHeight="1" x14ac:dyDescent="0.25">
      <c r="A668" s="42">
        <v>664</v>
      </c>
      <c r="B668" s="9" t="s">
        <v>0</v>
      </c>
      <c r="C668" s="53" t="s">
        <v>0</v>
      </c>
      <c r="D668" s="53" t="s">
        <v>0</v>
      </c>
      <c r="E668" s="51" t="s">
        <v>769</v>
      </c>
      <c r="F668" s="11">
        <v>38</v>
      </c>
      <c r="G668" s="1">
        <v>35</v>
      </c>
      <c r="H668" s="2">
        <v>40</v>
      </c>
      <c r="I668" s="3">
        <v>27</v>
      </c>
      <c r="J668" s="4">
        <v>25</v>
      </c>
      <c r="K668" s="5">
        <v>35</v>
      </c>
      <c r="L668" s="10">
        <f t="shared" si="11"/>
        <v>200</v>
      </c>
      <c r="M668" s="97" t="s">
        <v>19</v>
      </c>
      <c r="N668" s="137"/>
      <c r="O668" s="25" t="s">
        <v>852</v>
      </c>
      <c r="P668" s="57"/>
    </row>
    <row r="669" spans="1:16" ht="35.1" customHeight="1" x14ac:dyDescent="0.25">
      <c r="A669" s="42">
        <v>665</v>
      </c>
      <c r="B669" s="9" t="s">
        <v>0</v>
      </c>
      <c r="C669" s="53" t="s">
        <v>0</v>
      </c>
      <c r="D669" s="53" t="s">
        <v>0</v>
      </c>
      <c r="E669" s="51" t="s">
        <v>770</v>
      </c>
      <c r="F669" s="11">
        <v>45</v>
      </c>
      <c r="G669" s="1">
        <v>22</v>
      </c>
      <c r="H669" s="2">
        <v>60</v>
      </c>
      <c r="I669" s="3">
        <v>27</v>
      </c>
      <c r="J669" s="4">
        <v>30</v>
      </c>
      <c r="K669" s="5">
        <v>29</v>
      </c>
      <c r="L669" s="10">
        <f t="shared" si="11"/>
        <v>213</v>
      </c>
      <c r="M669" s="97" t="s">
        <v>19</v>
      </c>
      <c r="N669" s="137"/>
      <c r="O669" s="25" t="s">
        <v>771</v>
      </c>
      <c r="P669" s="57"/>
    </row>
    <row r="670" spans="1:16" ht="35.1" customHeight="1" x14ac:dyDescent="0.25">
      <c r="A670" s="42">
        <v>666</v>
      </c>
      <c r="B670" s="9" t="s">
        <v>0</v>
      </c>
      <c r="C670" s="53" t="s">
        <v>0</v>
      </c>
      <c r="D670" s="53" t="s">
        <v>0</v>
      </c>
      <c r="E670" s="51" t="s">
        <v>772</v>
      </c>
      <c r="F670" s="11">
        <v>80</v>
      </c>
      <c r="G670" s="1">
        <v>52</v>
      </c>
      <c r="H670" s="2">
        <v>50</v>
      </c>
      <c r="I670" s="3">
        <v>90</v>
      </c>
      <c r="J670" s="4">
        <v>50</v>
      </c>
      <c r="K670" s="5">
        <v>89</v>
      </c>
      <c r="L670" s="10">
        <f t="shared" si="11"/>
        <v>411</v>
      </c>
      <c r="M670" s="97" t="s">
        <v>19</v>
      </c>
      <c r="N670" s="95" t="s">
        <v>12</v>
      </c>
      <c r="O670" s="25" t="s">
        <v>773</v>
      </c>
      <c r="P670" s="57"/>
    </row>
    <row r="671" spans="1:16" ht="35.1" customHeight="1" x14ac:dyDescent="0.25">
      <c r="A671" s="42">
        <v>667</v>
      </c>
      <c r="B671" s="9" t="s">
        <v>0</v>
      </c>
      <c r="C671" s="53" t="s">
        <v>0</v>
      </c>
      <c r="D671" s="53" t="s">
        <v>0</v>
      </c>
      <c r="E671" s="51" t="s">
        <v>774</v>
      </c>
      <c r="F671" s="11">
        <v>62</v>
      </c>
      <c r="G671" s="1">
        <v>50</v>
      </c>
      <c r="H671" s="2">
        <v>58</v>
      </c>
      <c r="I671" s="3">
        <v>73</v>
      </c>
      <c r="J671" s="4">
        <v>54</v>
      </c>
      <c r="K671" s="5">
        <v>72</v>
      </c>
      <c r="L671" s="10">
        <f t="shared" si="11"/>
        <v>369</v>
      </c>
      <c r="M671" s="93" t="s">
        <v>9</v>
      </c>
      <c r="N671" s="138" t="s">
        <v>28</v>
      </c>
      <c r="O671" s="25" t="s">
        <v>852</v>
      </c>
      <c r="P671" s="57"/>
    </row>
    <row r="672" spans="1:16" ht="35.1" customHeight="1" x14ac:dyDescent="0.25">
      <c r="A672" s="42">
        <v>668</v>
      </c>
      <c r="B672" s="9" t="s">
        <v>0</v>
      </c>
      <c r="C672" s="53" t="s">
        <v>0</v>
      </c>
      <c r="D672" s="53" t="s">
        <v>0</v>
      </c>
      <c r="E672" s="51" t="s">
        <v>775</v>
      </c>
      <c r="F672" s="11">
        <v>86</v>
      </c>
      <c r="G672" s="1">
        <v>68</v>
      </c>
      <c r="H672" s="2">
        <v>72</v>
      </c>
      <c r="I672" s="3">
        <v>109</v>
      </c>
      <c r="J672" s="4">
        <v>66</v>
      </c>
      <c r="K672" s="5">
        <v>106</v>
      </c>
      <c r="L672" s="10">
        <f t="shared" si="11"/>
        <v>507</v>
      </c>
      <c r="M672" s="93" t="s">
        <v>9</v>
      </c>
      <c r="N672" s="138" t="s">
        <v>28</v>
      </c>
      <c r="O672" s="25" t="s">
        <v>155</v>
      </c>
      <c r="P672" s="57"/>
    </row>
    <row r="673" spans="1:16" ht="35.1" customHeight="1" x14ac:dyDescent="0.25">
      <c r="A673" s="42">
        <v>669</v>
      </c>
      <c r="B673" s="9" t="s">
        <v>0</v>
      </c>
      <c r="C673" s="53" t="s">
        <v>0</v>
      </c>
      <c r="D673" s="53" t="s">
        <v>0</v>
      </c>
      <c r="E673" s="51" t="s">
        <v>776</v>
      </c>
      <c r="F673" s="11">
        <v>44</v>
      </c>
      <c r="G673" s="1">
        <v>38</v>
      </c>
      <c r="H673" s="2">
        <v>39</v>
      </c>
      <c r="I673" s="3">
        <v>61</v>
      </c>
      <c r="J673" s="4">
        <v>79</v>
      </c>
      <c r="K673" s="5">
        <v>42</v>
      </c>
      <c r="L673" s="10">
        <f t="shared" si="11"/>
        <v>303</v>
      </c>
      <c r="M673" s="103" t="s">
        <v>56</v>
      </c>
      <c r="N673" s="137"/>
      <c r="O673" s="25" t="s">
        <v>852</v>
      </c>
      <c r="P673" s="57"/>
    </row>
    <row r="674" spans="1:16" ht="35.1" customHeight="1" x14ac:dyDescent="0.25">
      <c r="A674" s="42">
        <v>670</v>
      </c>
      <c r="B674" s="9" t="s">
        <v>0</v>
      </c>
      <c r="C674" s="53" t="s">
        <v>0</v>
      </c>
      <c r="D674" s="53" t="s">
        <v>0</v>
      </c>
      <c r="E674" s="51" t="s">
        <v>777</v>
      </c>
      <c r="F674" s="11">
        <v>54</v>
      </c>
      <c r="G674" s="1">
        <v>45</v>
      </c>
      <c r="H674" s="2">
        <v>47</v>
      </c>
      <c r="I674" s="3">
        <v>75</v>
      </c>
      <c r="J674" s="4">
        <v>98</v>
      </c>
      <c r="K674" s="5">
        <v>52</v>
      </c>
      <c r="L674" s="10">
        <f t="shared" si="11"/>
        <v>371</v>
      </c>
      <c r="M674" s="103" t="s">
        <v>56</v>
      </c>
      <c r="N674" s="137"/>
      <c r="O674" s="25" t="s">
        <v>778</v>
      </c>
      <c r="P674" s="57"/>
    </row>
    <row r="675" spans="1:16" ht="35.1" customHeight="1" x14ac:dyDescent="0.25">
      <c r="A675" s="42">
        <v>671</v>
      </c>
      <c r="B675" s="9" t="s">
        <v>0</v>
      </c>
      <c r="C675" s="53" t="s">
        <v>0</v>
      </c>
      <c r="D675" s="53" t="s">
        <v>0</v>
      </c>
      <c r="E675" s="51" t="s">
        <v>779</v>
      </c>
      <c r="F675" s="11">
        <v>78</v>
      </c>
      <c r="G675" s="1">
        <v>65</v>
      </c>
      <c r="H675" s="2">
        <v>68</v>
      </c>
      <c r="I675" s="3">
        <v>112</v>
      </c>
      <c r="J675" s="4">
        <v>154</v>
      </c>
      <c r="K675" s="5">
        <v>75</v>
      </c>
      <c r="L675" s="10">
        <f t="shared" si="11"/>
        <v>552</v>
      </c>
      <c r="M675" s="103" t="s">
        <v>56</v>
      </c>
      <c r="N675" s="137"/>
      <c r="O675" s="25" t="s">
        <v>479</v>
      </c>
      <c r="P675" s="57"/>
    </row>
    <row r="676" spans="1:16" ht="35.1" customHeight="1" x14ac:dyDescent="0.25">
      <c r="A676" s="42">
        <v>672</v>
      </c>
      <c r="B676" s="9" t="s">
        <v>0</v>
      </c>
      <c r="C676" s="53" t="s">
        <v>0</v>
      </c>
      <c r="D676" s="53" t="s">
        <v>0</v>
      </c>
      <c r="E676" s="51" t="s">
        <v>780</v>
      </c>
      <c r="F676" s="11">
        <v>66</v>
      </c>
      <c r="G676" s="1">
        <v>65</v>
      </c>
      <c r="H676" s="2">
        <v>48</v>
      </c>
      <c r="I676" s="3">
        <v>62</v>
      </c>
      <c r="J676" s="4">
        <v>57</v>
      </c>
      <c r="K676" s="5">
        <v>52</v>
      </c>
      <c r="L676" s="10">
        <f t="shared" si="11"/>
        <v>350</v>
      </c>
      <c r="M676" s="91" t="s">
        <v>2</v>
      </c>
      <c r="N676" s="137"/>
      <c r="O676" s="25" t="s">
        <v>852</v>
      </c>
      <c r="P676" s="57"/>
    </row>
    <row r="677" spans="1:16" ht="35.1" customHeight="1" x14ac:dyDescent="0.25">
      <c r="A677" s="42">
        <v>673</v>
      </c>
      <c r="B677" s="9" t="s">
        <v>0</v>
      </c>
      <c r="C677" s="53" t="s">
        <v>0</v>
      </c>
      <c r="D677" s="53" t="s">
        <v>0</v>
      </c>
      <c r="E677" s="51" t="s">
        <v>781</v>
      </c>
      <c r="F677" s="11">
        <v>123</v>
      </c>
      <c r="G677" s="1">
        <v>100</v>
      </c>
      <c r="H677" s="2">
        <v>62</v>
      </c>
      <c r="I677" s="3">
        <v>97</v>
      </c>
      <c r="J677" s="4">
        <v>81</v>
      </c>
      <c r="K677" s="5">
        <v>68</v>
      </c>
      <c r="L677" s="10">
        <f t="shared" si="11"/>
        <v>531</v>
      </c>
      <c r="M677" s="91" t="s">
        <v>2</v>
      </c>
      <c r="N677" s="137"/>
      <c r="O677" s="25" t="s">
        <v>7</v>
      </c>
      <c r="P677" s="57"/>
    </row>
    <row r="678" spans="1:16" ht="35.1" customHeight="1" x14ac:dyDescent="0.25">
      <c r="A678" s="42">
        <v>674</v>
      </c>
      <c r="B678" s="9" t="s">
        <v>0</v>
      </c>
      <c r="C678" s="53" t="s">
        <v>0</v>
      </c>
      <c r="D678" s="53" t="s">
        <v>0</v>
      </c>
      <c r="E678" s="51" t="s">
        <v>782</v>
      </c>
      <c r="F678" s="11">
        <v>67</v>
      </c>
      <c r="G678" s="1">
        <v>82</v>
      </c>
      <c r="H678" s="2">
        <v>62</v>
      </c>
      <c r="I678" s="3">
        <v>46</v>
      </c>
      <c r="J678" s="4">
        <v>48</v>
      </c>
      <c r="K678" s="5">
        <v>43</v>
      </c>
      <c r="L678" s="10">
        <f t="shared" si="11"/>
        <v>348</v>
      </c>
      <c r="M678" s="106" t="s">
        <v>982</v>
      </c>
      <c r="N678" s="137"/>
      <c r="O678" s="25" t="s">
        <v>852</v>
      </c>
      <c r="P678" s="57"/>
    </row>
    <row r="679" spans="1:16" ht="35.1" customHeight="1" x14ac:dyDescent="0.25">
      <c r="A679" s="42">
        <v>675</v>
      </c>
      <c r="B679" s="9" t="s">
        <v>0</v>
      </c>
      <c r="C679" s="53" t="s">
        <v>0</v>
      </c>
      <c r="D679" s="53" t="s">
        <v>0</v>
      </c>
      <c r="E679" s="51" t="s">
        <v>783</v>
      </c>
      <c r="F679" s="11">
        <v>95</v>
      </c>
      <c r="G679" s="1">
        <v>124</v>
      </c>
      <c r="H679" s="2">
        <v>78</v>
      </c>
      <c r="I679" s="3">
        <v>69</v>
      </c>
      <c r="J679" s="4">
        <v>71</v>
      </c>
      <c r="K679" s="5">
        <v>58</v>
      </c>
      <c r="L679" s="10">
        <f t="shared" si="11"/>
        <v>495</v>
      </c>
      <c r="M679" s="106" t="s">
        <v>982</v>
      </c>
      <c r="N679" s="126" t="s">
        <v>254</v>
      </c>
      <c r="O679" s="25" t="s">
        <v>784</v>
      </c>
      <c r="P679" s="57"/>
    </row>
    <row r="680" spans="1:16" ht="35.1" customHeight="1" x14ac:dyDescent="0.25">
      <c r="A680" s="42">
        <v>676</v>
      </c>
      <c r="B680" s="9" t="s">
        <v>0</v>
      </c>
      <c r="C680" s="53" t="s">
        <v>0</v>
      </c>
      <c r="D680" s="53" t="s">
        <v>0</v>
      </c>
      <c r="E680" s="51" t="s">
        <v>785</v>
      </c>
      <c r="F680" s="11">
        <v>75</v>
      </c>
      <c r="G680" s="1">
        <v>80</v>
      </c>
      <c r="H680" s="2">
        <v>60</v>
      </c>
      <c r="I680" s="3">
        <v>65</v>
      </c>
      <c r="J680" s="4">
        <v>90</v>
      </c>
      <c r="K680" s="5">
        <v>102</v>
      </c>
      <c r="L680" s="10">
        <f t="shared" si="11"/>
        <v>472</v>
      </c>
      <c r="M680" s="98" t="s">
        <v>28</v>
      </c>
      <c r="N680" s="137"/>
      <c r="O680" s="25" t="s">
        <v>852</v>
      </c>
      <c r="P680" s="57"/>
    </row>
    <row r="681" spans="1:16" ht="35.1" customHeight="1" x14ac:dyDescent="0.25">
      <c r="A681" s="42">
        <v>677</v>
      </c>
      <c r="B681" s="9" t="s">
        <v>0</v>
      </c>
      <c r="C681" s="53" t="s">
        <v>0</v>
      </c>
      <c r="D681" s="53" t="s">
        <v>0</v>
      </c>
      <c r="E681" s="51" t="s">
        <v>786</v>
      </c>
      <c r="F681" s="11">
        <v>62</v>
      </c>
      <c r="G681" s="1">
        <v>48</v>
      </c>
      <c r="H681" s="2">
        <v>54</v>
      </c>
      <c r="I681" s="3">
        <v>63</v>
      </c>
      <c r="J681" s="4">
        <v>60</v>
      </c>
      <c r="K681" s="5">
        <v>68</v>
      </c>
      <c r="L681" s="10">
        <f t="shared" si="11"/>
        <v>355</v>
      </c>
      <c r="M681" s="108" t="s">
        <v>94</v>
      </c>
      <c r="N681" s="137"/>
      <c r="O681" s="25" t="s">
        <v>852</v>
      </c>
      <c r="P681" s="57"/>
    </row>
    <row r="682" spans="1:16" ht="35.1" customHeight="1" x14ac:dyDescent="0.25">
      <c r="A682" s="42">
        <v>678</v>
      </c>
      <c r="B682" s="9" t="s">
        <v>0</v>
      </c>
      <c r="C682" s="53" t="s">
        <v>0</v>
      </c>
      <c r="D682" s="53" t="s">
        <v>0</v>
      </c>
      <c r="E682" s="51" t="s">
        <v>787</v>
      </c>
      <c r="F682" s="11">
        <v>74</v>
      </c>
      <c r="G682" s="1">
        <v>48</v>
      </c>
      <c r="H682" s="2">
        <v>76</v>
      </c>
      <c r="I682" s="3">
        <v>83</v>
      </c>
      <c r="J682" s="4">
        <v>81</v>
      </c>
      <c r="K682" s="5">
        <v>104</v>
      </c>
      <c r="L682" s="10">
        <f t="shared" si="11"/>
        <v>466</v>
      </c>
      <c r="M682" s="108" t="s">
        <v>94</v>
      </c>
      <c r="N682" s="137"/>
      <c r="O682" s="25" t="s">
        <v>90</v>
      </c>
      <c r="P682" s="57"/>
    </row>
    <row r="683" spans="1:16" ht="35.1" customHeight="1" x14ac:dyDescent="0.25">
      <c r="A683" s="42">
        <v>679</v>
      </c>
      <c r="B683" s="9" t="s">
        <v>0</v>
      </c>
      <c r="C683" s="53" t="s">
        <v>0</v>
      </c>
      <c r="D683" s="53" t="s">
        <v>0</v>
      </c>
      <c r="E683" s="51" t="s">
        <v>788</v>
      </c>
      <c r="F683" s="11">
        <v>45</v>
      </c>
      <c r="G683" s="1">
        <v>80</v>
      </c>
      <c r="H683" s="2">
        <v>100</v>
      </c>
      <c r="I683" s="3">
        <v>35</v>
      </c>
      <c r="J683" s="4">
        <v>37</v>
      </c>
      <c r="K683" s="5">
        <v>28</v>
      </c>
      <c r="L683" s="10">
        <f t="shared" si="11"/>
        <v>325</v>
      </c>
      <c r="M683" s="123" t="s">
        <v>119</v>
      </c>
      <c r="N683" s="128" t="s">
        <v>134</v>
      </c>
      <c r="O683" s="25" t="s">
        <v>852</v>
      </c>
      <c r="P683" s="57"/>
    </row>
    <row r="684" spans="1:16" ht="35.1" customHeight="1" x14ac:dyDescent="0.25">
      <c r="A684" s="42">
        <v>680</v>
      </c>
      <c r="B684" s="9" t="s">
        <v>0</v>
      </c>
      <c r="C684" s="53" t="s">
        <v>0</v>
      </c>
      <c r="D684" s="53" t="s">
        <v>0</v>
      </c>
      <c r="E684" s="51" t="s">
        <v>789</v>
      </c>
      <c r="F684" s="11">
        <v>59</v>
      </c>
      <c r="G684" s="1">
        <v>110</v>
      </c>
      <c r="H684" s="2">
        <v>150</v>
      </c>
      <c r="I684" s="3">
        <v>45</v>
      </c>
      <c r="J684" s="4">
        <v>49</v>
      </c>
      <c r="K684" s="5">
        <v>35</v>
      </c>
      <c r="L684" s="10">
        <f t="shared" si="11"/>
        <v>448</v>
      </c>
      <c r="M684" s="123" t="s">
        <v>119</v>
      </c>
      <c r="N684" s="128" t="s">
        <v>134</v>
      </c>
      <c r="O684" s="25" t="s">
        <v>155</v>
      </c>
      <c r="P684" s="57"/>
    </row>
    <row r="685" spans="1:16" ht="35.1" customHeight="1" x14ac:dyDescent="0.25">
      <c r="A685" s="42">
        <v>681</v>
      </c>
      <c r="B685" s="9" t="s">
        <v>0</v>
      </c>
      <c r="C685" s="53" t="s">
        <v>0</v>
      </c>
      <c r="D685" s="53" t="s">
        <v>0</v>
      </c>
      <c r="E685" s="51" t="s">
        <v>790</v>
      </c>
      <c r="F685" s="11">
        <v>60</v>
      </c>
      <c r="G685" s="1">
        <v>50</v>
      </c>
      <c r="H685" s="2">
        <v>150</v>
      </c>
      <c r="I685" s="3">
        <v>50</v>
      </c>
      <c r="J685" s="4">
        <v>150</v>
      </c>
      <c r="K685" s="5">
        <v>60</v>
      </c>
      <c r="L685" s="10">
        <f t="shared" si="11"/>
        <v>520</v>
      </c>
      <c r="M685" s="123" t="s">
        <v>119</v>
      </c>
      <c r="N685" s="128" t="s">
        <v>134</v>
      </c>
      <c r="O685" s="25" t="s">
        <v>506</v>
      </c>
      <c r="P685" s="57"/>
    </row>
    <row r="686" spans="1:16" ht="35.1" customHeight="1" x14ac:dyDescent="0.25">
      <c r="A686" s="42">
        <v>682</v>
      </c>
      <c r="B686" s="9" t="s">
        <v>0</v>
      </c>
      <c r="C686" s="53" t="s">
        <v>0</v>
      </c>
      <c r="D686" s="53" t="s">
        <v>0</v>
      </c>
      <c r="E686" s="51" t="s">
        <v>791</v>
      </c>
      <c r="F686" s="11">
        <v>78</v>
      </c>
      <c r="G686" s="1">
        <v>52</v>
      </c>
      <c r="H686" s="2">
        <v>60</v>
      </c>
      <c r="I686" s="3">
        <v>63</v>
      </c>
      <c r="J686" s="4">
        <v>65</v>
      </c>
      <c r="K686" s="5">
        <v>23</v>
      </c>
      <c r="L686" s="10">
        <f t="shared" si="11"/>
        <v>341</v>
      </c>
      <c r="M686" s="103" t="s">
        <v>56</v>
      </c>
      <c r="N686" s="137"/>
      <c r="O686" s="25" t="s">
        <v>852</v>
      </c>
      <c r="P686" s="57"/>
    </row>
    <row r="687" spans="1:16" ht="35.1" customHeight="1" x14ac:dyDescent="0.25">
      <c r="A687" s="42">
        <v>683</v>
      </c>
      <c r="B687" s="9" t="s">
        <v>0</v>
      </c>
      <c r="C687" s="53" t="s">
        <v>0</v>
      </c>
      <c r="D687" s="53" t="s">
        <v>0</v>
      </c>
      <c r="E687" s="51" t="s">
        <v>792</v>
      </c>
      <c r="F687" s="11">
        <v>101</v>
      </c>
      <c r="G687" s="1">
        <v>72</v>
      </c>
      <c r="H687" s="2">
        <v>72</v>
      </c>
      <c r="I687" s="3">
        <v>99</v>
      </c>
      <c r="J687" s="4">
        <v>89</v>
      </c>
      <c r="K687" s="5">
        <v>29</v>
      </c>
      <c r="L687" s="10">
        <f t="shared" si="11"/>
        <v>462</v>
      </c>
      <c r="M687" s="103" t="s">
        <v>56</v>
      </c>
      <c r="N687" s="137"/>
      <c r="O687" s="25" t="s">
        <v>793</v>
      </c>
      <c r="P687" s="57"/>
    </row>
    <row r="688" spans="1:16" ht="35.1" customHeight="1" x14ac:dyDescent="0.25">
      <c r="A688" s="42">
        <v>684</v>
      </c>
      <c r="B688" s="9" t="s">
        <v>0</v>
      </c>
      <c r="C688" s="53" t="s">
        <v>0</v>
      </c>
      <c r="D688" s="53" t="s">
        <v>0</v>
      </c>
      <c r="E688" s="51" t="s">
        <v>794</v>
      </c>
      <c r="F688" s="11">
        <v>62</v>
      </c>
      <c r="G688" s="1">
        <v>48</v>
      </c>
      <c r="H688" s="2">
        <v>66</v>
      </c>
      <c r="I688" s="3">
        <v>59</v>
      </c>
      <c r="J688" s="4">
        <v>57</v>
      </c>
      <c r="K688" s="5">
        <v>49</v>
      </c>
      <c r="L688" s="10">
        <f t="shared" si="11"/>
        <v>341</v>
      </c>
      <c r="M688" s="103" t="s">
        <v>56</v>
      </c>
      <c r="N688" s="137"/>
      <c r="O688" s="25" t="s">
        <v>852</v>
      </c>
      <c r="P688" s="57"/>
    </row>
    <row r="689" spans="1:16" ht="35.1" customHeight="1" x14ac:dyDescent="0.25">
      <c r="A689" s="42">
        <v>685</v>
      </c>
      <c r="B689" s="9" t="s">
        <v>0</v>
      </c>
      <c r="C689" s="53" t="s">
        <v>0</v>
      </c>
      <c r="D689" s="53" t="s">
        <v>0</v>
      </c>
      <c r="E689" s="51" t="s">
        <v>795</v>
      </c>
      <c r="F689" s="11">
        <v>82</v>
      </c>
      <c r="G689" s="1">
        <v>80</v>
      </c>
      <c r="H689" s="2">
        <v>86</v>
      </c>
      <c r="I689" s="3">
        <v>85</v>
      </c>
      <c r="J689" s="4">
        <v>75</v>
      </c>
      <c r="K689" s="5">
        <v>72</v>
      </c>
      <c r="L689" s="10">
        <f t="shared" si="11"/>
        <v>480</v>
      </c>
      <c r="M689" s="103" t="s">
        <v>56</v>
      </c>
      <c r="N689" s="137"/>
      <c r="O689" s="25" t="s">
        <v>848</v>
      </c>
      <c r="P689" s="57"/>
    </row>
    <row r="690" spans="1:16" ht="35.1" customHeight="1" x14ac:dyDescent="0.25">
      <c r="A690" s="42">
        <v>686</v>
      </c>
      <c r="B690" s="9" t="s">
        <v>0</v>
      </c>
      <c r="C690" s="53" t="s">
        <v>0</v>
      </c>
      <c r="D690" s="53" t="s">
        <v>0</v>
      </c>
      <c r="E690" s="51" t="s">
        <v>796</v>
      </c>
      <c r="F690" s="11">
        <v>53</v>
      </c>
      <c r="G690" s="1">
        <v>54</v>
      </c>
      <c r="H690" s="2">
        <v>53</v>
      </c>
      <c r="I690" s="3">
        <v>37</v>
      </c>
      <c r="J690" s="4">
        <v>46</v>
      </c>
      <c r="K690" s="5">
        <v>45</v>
      </c>
      <c r="L690" s="10">
        <f t="shared" si="11"/>
        <v>288</v>
      </c>
      <c r="M690" s="122" t="s">
        <v>254</v>
      </c>
      <c r="N690" s="110" t="s">
        <v>94</v>
      </c>
      <c r="O690" s="25" t="s">
        <v>852</v>
      </c>
      <c r="P690" s="57"/>
    </row>
    <row r="691" spans="1:16" ht="35.1" customHeight="1" x14ac:dyDescent="0.25">
      <c r="A691" s="42">
        <v>687</v>
      </c>
      <c r="B691" s="9" t="s">
        <v>0</v>
      </c>
      <c r="C691" s="53" t="s">
        <v>0</v>
      </c>
      <c r="D691" s="53" t="s">
        <v>0</v>
      </c>
      <c r="E691" s="51" t="s">
        <v>797</v>
      </c>
      <c r="F691" s="11">
        <v>86</v>
      </c>
      <c r="G691" s="1">
        <v>92</v>
      </c>
      <c r="H691" s="2">
        <v>88</v>
      </c>
      <c r="I691" s="3">
        <v>68</v>
      </c>
      <c r="J691" s="4">
        <v>75</v>
      </c>
      <c r="K691" s="5">
        <v>73</v>
      </c>
      <c r="L691" s="10">
        <f t="shared" si="11"/>
        <v>482</v>
      </c>
      <c r="M691" s="122" t="s">
        <v>254</v>
      </c>
      <c r="N691" s="110" t="s">
        <v>94</v>
      </c>
      <c r="O691" s="25" t="s">
        <v>847</v>
      </c>
      <c r="P691" s="57"/>
    </row>
    <row r="692" spans="1:16" ht="35.1" customHeight="1" x14ac:dyDescent="0.25">
      <c r="A692" s="42">
        <v>688</v>
      </c>
      <c r="B692" s="9" t="s">
        <v>0</v>
      </c>
      <c r="C692" s="53" t="s">
        <v>0</v>
      </c>
      <c r="D692" s="53" t="s">
        <v>0</v>
      </c>
      <c r="E692" s="51" t="s">
        <v>798</v>
      </c>
      <c r="F692" s="11">
        <v>42</v>
      </c>
      <c r="G692" s="1">
        <v>52</v>
      </c>
      <c r="H692" s="2">
        <v>67</v>
      </c>
      <c r="I692" s="3">
        <v>39</v>
      </c>
      <c r="J692" s="4">
        <v>56</v>
      </c>
      <c r="K692" s="5">
        <v>50</v>
      </c>
      <c r="L692" s="10">
        <f t="shared" si="11"/>
        <v>306</v>
      </c>
      <c r="M692" s="139" t="s">
        <v>109</v>
      </c>
      <c r="N692" s="116" t="s">
        <v>15</v>
      </c>
      <c r="O692" s="25" t="s">
        <v>852</v>
      </c>
      <c r="P692" s="57"/>
    </row>
    <row r="693" spans="1:16" ht="35.1" customHeight="1" x14ac:dyDescent="0.25">
      <c r="A693" s="42">
        <v>689</v>
      </c>
      <c r="B693" s="9" t="s">
        <v>0</v>
      </c>
      <c r="C693" s="53" t="s">
        <v>0</v>
      </c>
      <c r="D693" s="53" t="s">
        <v>0</v>
      </c>
      <c r="E693" s="51" t="s">
        <v>799</v>
      </c>
      <c r="F693" s="11">
        <v>72</v>
      </c>
      <c r="G693" s="1">
        <v>105</v>
      </c>
      <c r="H693" s="2">
        <v>115</v>
      </c>
      <c r="I693" s="3">
        <v>54</v>
      </c>
      <c r="J693" s="4">
        <v>86</v>
      </c>
      <c r="K693" s="5">
        <v>68</v>
      </c>
      <c r="L693" s="10">
        <f t="shared" si="11"/>
        <v>500</v>
      </c>
      <c r="M693" s="139" t="s">
        <v>109</v>
      </c>
      <c r="N693" s="116" t="s">
        <v>15</v>
      </c>
      <c r="O693" s="25" t="s">
        <v>689</v>
      </c>
      <c r="P693" s="57"/>
    </row>
    <row r="694" spans="1:16" ht="35.1" customHeight="1" x14ac:dyDescent="0.25">
      <c r="A694" s="42">
        <v>690</v>
      </c>
      <c r="B694" s="9" t="s">
        <v>0</v>
      </c>
      <c r="C694" s="53" t="s">
        <v>0</v>
      </c>
      <c r="D694" s="53" t="s">
        <v>0</v>
      </c>
      <c r="E694" s="51" t="s">
        <v>800</v>
      </c>
      <c r="F694" s="11">
        <v>50</v>
      </c>
      <c r="G694" s="1">
        <v>60</v>
      </c>
      <c r="H694" s="2">
        <v>60</v>
      </c>
      <c r="I694" s="3">
        <v>60</v>
      </c>
      <c r="J694" s="4">
        <v>60</v>
      </c>
      <c r="K694" s="5">
        <v>30</v>
      </c>
      <c r="L694" s="10">
        <f t="shared" si="11"/>
        <v>320</v>
      </c>
      <c r="M694" s="99" t="s">
        <v>3</v>
      </c>
      <c r="N694" s="116" t="s">
        <v>15</v>
      </c>
      <c r="O694" s="25" t="s">
        <v>852</v>
      </c>
      <c r="P694" s="57"/>
    </row>
    <row r="695" spans="1:16" ht="35.1" customHeight="1" x14ac:dyDescent="0.25">
      <c r="A695" s="42">
        <v>691</v>
      </c>
      <c r="B695" s="9" t="s">
        <v>0</v>
      </c>
      <c r="C695" s="53" t="s">
        <v>0</v>
      </c>
      <c r="D695" s="53" t="s">
        <v>0</v>
      </c>
      <c r="E695" s="51" t="s">
        <v>801</v>
      </c>
      <c r="F695" s="11">
        <v>65</v>
      </c>
      <c r="G695" s="1">
        <v>75</v>
      </c>
      <c r="H695" s="2">
        <v>90</v>
      </c>
      <c r="I695" s="3">
        <v>97</v>
      </c>
      <c r="J695" s="4">
        <v>123</v>
      </c>
      <c r="K695" s="5">
        <v>44</v>
      </c>
      <c r="L695" s="10">
        <f t="shared" si="11"/>
        <v>494</v>
      </c>
      <c r="M695" s="99" t="s">
        <v>3</v>
      </c>
      <c r="N695" s="125" t="s">
        <v>196</v>
      </c>
      <c r="O695" s="25" t="s">
        <v>523</v>
      </c>
      <c r="P695" s="57"/>
    </row>
    <row r="696" spans="1:16" ht="35.1" customHeight="1" x14ac:dyDescent="0.25">
      <c r="A696" s="42">
        <v>692</v>
      </c>
      <c r="B696" s="9" t="s">
        <v>0</v>
      </c>
      <c r="C696" s="53" t="s">
        <v>0</v>
      </c>
      <c r="D696" s="53" t="s">
        <v>0</v>
      </c>
      <c r="E696" s="51" t="s">
        <v>802</v>
      </c>
      <c r="F696" s="11">
        <v>50</v>
      </c>
      <c r="G696" s="1">
        <v>53</v>
      </c>
      <c r="H696" s="2">
        <v>62</v>
      </c>
      <c r="I696" s="3">
        <v>58</v>
      </c>
      <c r="J696" s="4">
        <v>63</v>
      </c>
      <c r="K696" s="5">
        <v>44</v>
      </c>
      <c r="L696" s="10">
        <f t="shared" si="11"/>
        <v>330</v>
      </c>
      <c r="M696" s="96" t="s">
        <v>15</v>
      </c>
      <c r="N696" s="137"/>
      <c r="O696" s="25" t="s">
        <v>852</v>
      </c>
      <c r="P696" s="57"/>
    </row>
    <row r="697" spans="1:16" ht="35.1" customHeight="1" x14ac:dyDescent="0.25">
      <c r="A697" s="42">
        <v>693</v>
      </c>
      <c r="B697" s="9" t="s">
        <v>0</v>
      </c>
      <c r="C697" s="53" t="s">
        <v>0</v>
      </c>
      <c r="D697" s="53" t="s">
        <v>0</v>
      </c>
      <c r="E697" s="51" t="s">
        <v>803</v>
      </c>
      <c r="F697" s="11">
        <v>71</v>
      </c>
      <c r="G697" s="1">
        <v>73</v>
      </c>
      <c r="H697" s="2">
        <v>88</v>
      </c>
      <c r="I697" s="3">
        <v>120</v>
      </c>
      <c r="J697" s="4">
        <v>89</v>
      </c>
      <c r="K697" s="5">
        <v>59</v>
      </c>
      <c r="L697" s="10">
        <f t="shared" si="11"/>
        <v>500</v>
      </c>
      <c r="M697" s="96" t="s">
        <v>15</v>
      </c>
      <c r="N697" s="137"/>
      <c r="O697" s="25" t="s">
        <v>117</v>
      </c>
      <c r="P697" s="57"/>
    </row>
    <row r="698" spans="1:16" ht="35.1" customHeight="1" x14ac:dyDescent="0.25">
      <c r="A698" s="42">
        <v>694</v>
      </c>
      <c r="B698" s="9" t="s">
        <v>0</v>
      </c>
      <c r="C698" s="53" t="s">
        <v>0</v>
      </c>
      <c r="D698" s="53" t="s">
        <v>0</v>
      </c>
      <c r="E698" s="51" t="s">
        <v>804</v>
      </c>
      <c r="F698" s="11">
        <v>44</v>
      </c>
      <c r="G698" s="1">
        <v>38</v>
      </c>
      <c r="H698" s="2">
        <v>33</v>
      </c>
      <c r="I698" s="3">
        <v>61</v>
      </c>
      <c r="J698" s="4">
        <v>43</v>
      </c>
      <c r="K698" s="5">
        <v>70</v>
      </c>
      <c r="L698" s="10">
        <f t="shared" si="11"/>
        <v>289</v>
      </c>
      <c r="M698" s="100" t="s">
        <v>41</v>
      </c>
      <c r="N698" s="138" t="s">
        <v>28</v>
      </c>
      <c r="O698" s="25" t="s">
        <v>852</v>
      </c>
      <c r="P698" s="57"/>
    </row>
    <row r="699" spans="1:16" ht="35.1" customHeight="1" x14ac:dyDescent="0.25">
      <c r="A699" s="42">
        <v>695</v>
      </c>
      <c r="B699" s="9" t="s">
        <v>0</v>
      </c>
      <c r="C699" s="53" t="s">
        <v>0</v>
      </c>
      <c r="D699" s="53" t="s">
        <v>0</v>
      </c>
      <c r="E699" s="51" t="s">
        <v>805</v>
      </c>
      <c r="F699" s="11">
        <v>62</v>
      </c>
      <c r="G699" s="1">
        <v>55</v>
      </c>
      <c r="H699" s="2">
        <v>52</v>
      </c>
      <c r="I699" s="3">
        <v>109</v>
      </c>
      <c r="J699" s="4">
        <v>94</v>
      </c>
      <c r="K699" s="5">
        <v>109</v>
      </c>
      <c r="L699" s="10">
        <f t="shared" si="11"/>
        <v>481</v>
      </c>
      <c r="M699" s="100" t="s">
        <v>41</v>
      </c>
      <c r="N699" s="138" t="s">
        <v>28</v>
      </c>
      <c r="O699" s="25" t="s">
        <v>236</v>
      </c>
      <c r="P699" s="57"/>
    </row>
    <row r="700" spans="1:16" ht="35.1" customHeight="1" x14ac:dyDescent="0.25">
      <c r="A700" s="42">
        <v>696</v>
      </c>
      <c r="B700" s="9" t="s">
        <v>0</v>
      </c>
      <c r="C700" s="53" t="s">
        <v>0</v>
      </c>
      <c r="D700" s="53" t="s">
        <v>0</v>
      </c>
      <c r="E700" s="51" t="s">
        <v>806</v>
      </c>
      <c r="F700" s="11">
        <v>58</v>
      </c>
      <c r="G700" s="1">
        <v>89</v>
      </c>
      <c r="H700" s="2">
        <v>77</v>
      </c>
      <c r="I700" s="3">
        <v>45</v>
      </c>
      <c r="J700" s="4">
        <v>45</v>
      </c>
      <c r="K700" s="5">
        <v>48</v>
      </c>
      <c r="L700" s="10">
        <f t="shared" si="11"/>
        <v>362</v>
      </c>
      <c r="M700" s="139" t="s">
        <v>109</v>
      </c>
      <c r="N700" s="125" t="s">
        <v>196</v>
      </c>
      <c r="O700" s="25" t="s">
        <v>852</v>
      </c>
      <c r="P700" s="57"/>
    </row>
    <row r="701" spans="1:16" ht="35.1" customHeight="1" x14ac:dyDescent="0.25">
      <c r="A701" s="42">
        <v>697</v>
      </c>
      <c r="B701" s="9" t="s">
        <v>0</v>
      </c>
      <c r="C701" s="53" t="s">
        <v>0</v>
      </c>
      <c r="D701" s="53" t="s">
        <v>0</v>
      </c>
      <c r="E701" s="51" t="s">
        <v>807</v>
      </c>
      <c r="F701" s="11">
        <v>82</v>
      </c>
      <c r="G701" s="1">
        <v>121</v>
      </c>
      <c r="H701" s="2">
        <v>119</v>
      </c>
      <c r="I701" s="3">
        <v>69</v>
      </c>
      <c r="J701" s="4">
        <v>59</v>
      </c>
      <c r="K701" s="5">
        <v>71</v>
      </c>
      <c r="L701" s="10">
        <f t="shared" si="11"/>
        <v>521</v>
      </c>
      <c r="M701" s="139" t="s">
        <v>109</v>
      </c>
      <c r="N701" s="125" t="s">
        <v>196</v>
      </c>
      <c r="O701" s="25" t="s">
        <v>808</v>
      </c>
      <c r="P701" s="57"/>
    </row>
    <row r="702" spans="1:16" ht="35.1" customHeight="1" x14ac:dyDescent="0.25">
      <c r="A702" s="42">
        <v>698</v>
      </c>
      <c r="B702" s="9" t="s">
        <v>0</v>
      </c>
      <c r="C702" s="53" t="s">
        <v>0</v>
      </c>
      <c r="D702" s="53" t="s">
        <v>0</v>
      </c>
      <c r="E702" s="51" t="s">
        <v>809</v>
      </c>
      <c r="F702" s="11">
        <v>77</v>
      </c>
      <c r="G702" s="1">
        <v>59</v>
      </c>
      <c r="H702" s="2">
        <v>50</v>
      </c>
      <c r="I702" s="3">
        <v>67</v>
      </c>
      <c r="J702" s="4">
        <v>63</v>
      </c>
      <c r="K702" s="5">
        <v>46</v>
      </c>
      <c r="L702" s="10">
        <f t="shared" si="11"/>
        <v>362</v>
      </c>
      <c r="M702" s="139" t="s">
        <v>109</v>
      </c>
      <c r="N702" s="112" t="s">
        <v>126</v>
      </c>
      <c r="O702" s="25" t="s">
        <v>852</v>
      </c>
      <c r="P702" s="57"/>
    </row>
    <row r="703" spans="1:16" ht="35.1" customHeight="1" x14ac:dyDescent="0.25">
      <c r="A703" s="42">
        <v>699</v>
      </c>
      <c r="B703" s="9" t="s">
        <v>0</v>
      </c>
      <c r="C703" s="53" t="s">
        <v>0</v>
      </c>
      <c r="D703" s="53" t="s">
        <v>0</v>
      </c>
      <c r="E703" s="51" t="s">
        <v>810</v>
      </c>
      <c r="F703" s="11">
        <v>123</v>
      </c>
      <c r="G703" s="1">
        <v>77</v>
      </c>
      <c r="H703" s="2">
        <v>72</v>
      </c>
      <c r="I703" s="3">
        <v>99</v>
      </c>
      <c r="J703" s="4">
        <v>92</v>
      </c>
      <c r="K703" s="5">
        <v>58</v>
      </c>
      <c r="L703" s="10">
        <f t="shared" si="11"/>
        <v>521</v>
      </c>
      <c r="M703" s="139" t="s">
        <v>109</v>
      </c>
      <c r="N703" s="112" t="s">
        <v>126</v>
      </c>
      <c r="O703" s="25" t="s">
        <v>811</v>
      </c>
      <c r="P703" s="57"/>
    </row>
    <row r="704" spans="1:16" ht="35.1" customHeight="1" x14ac:dyDescent="0.25">
      <c r="A704" s="42">
        <v>700</v>
      </c>
      <c r="B704" s="9" t="s">
        <v>0</v>
      </c>
      <c r="C704" s="53" t="s">
        <v>0</v>
      </c>
      <c r="D704" s="53" t="s">
        <v>0</v>
      </c>
      <c r="E704" s="51" t="s">
        <v>812</v>
      </c>
      <c r="F704" s="11">
        <v>95</v>
      </c>
      <c r="G704" s="1">
        <v>65</v>
      </c>
      <c r="H704" s="2">
        <v>65</v>
      </c>
      <c r="I704" s="3">
        <v>110</v>
      </c>
      <c r="J704" s="4">
        <v>130</v>
      </c>
      <c r="K704" s="5">
        <v>60</v>
      </c>
      <c r="L704" s="10">
        <f t="shared" si="11"/>
        <v>525</v>
      </c>
      <c r="M704" s="103" t="s">
        <v>56</v>
      </c>
      <c r="N704" s="137"/>
      <c r="O704" s="25" t="s">
        <v>849</v>
      </c>
      <c r="P704" s="57"/>
    </row>
    <row r="705" spans="1:16" ht="35.1" customHeight="1" x14ac:dyDescent="0.25">
      <c r="A705" s="42">
        <v>701</v>
      </c>
      <c r="B705" s="9" t="s">
        <v>0</v>
      </c>
      <c r="C705" s="53" t="s">
        <v>0</v>
      </c>
      <c r="D705" s="53" t="s">
        <v>0</v>
      </c>
      <c r="E705" s="51" t="s">
        <v>813</v>
      </c>
      <c r="F705" s="11">
        <v>78</v>
      </c>
      <c r="G705" s="1">
        <v>92</v>
      </c>
      <c r="H705" s="2">
        <v>75</v>
      </c>
      <c r="I705" s="3">
        <v>74</v>
      </c>
      <c r="J705" s="4">
        <v>63</v>
      </c>
      <c r="K705" s="5">
        <v>118</v>
      </c>
      <c r="L705" s="10">
        <f t="shared" si="11"/>
        <v>500</v>
      </c>
      <c r="M705" s="106" t="s">
        <v>982</v>
      </c>
      <c r="N705" s="95" t="s">
        <v>12</v>
      </c>
      <c r="O705" s="25" t="s">
        <v>852</v>
      </c>
      <c r="P705" s="57"/>
    </row>
    <row r="706" spans="1:16" ht="35.1" customHeight="1" x14ac:dyDescent="0.25">
      <c r="A706" s="42">
        <v>702</v>
      </c>
      <c r="B706" s="9" t="s">
        <v>0</v>
      </c>
      <c r="C706" s="53" t="s">
        <v>0</v>
      </c>
      <c r="D706" s="53" t="s">
        <v>0</v>
      </c>
      <c r="E706" s="51" t="s">
        <v>814</v>
      </c>
      <c r="F706" s="11">
        <v>67</v>
      </c>
      <c r="G706" s="1">
        <v>58</v>
      </c>
      <c r="H706" s="2">
        <v>57</v>
      </c>
      <c r="I706" s="3">
        <v>81</v>
      </c>
      <c r="J706" s="4">
        <v>67</v>
      </c>
      <c r="K706" s="5">
        <v>101</v>
      </c>
      <c r="L706" s="10">
        <f t="shared" si="11"/>
        <v>431</v>
      </c>
      <c r="M706" s="100" t="s">
        <v>41</v>
      </c>
      <c r="N706" s="104" t="s">
        <v>56</v>
      </c>
      <c r="O706" s="25" t="s">
        <v>852</v>
      </c>
      <c r="P706" s="57"/>
    </row>
    <row r="707" spans="1:16" ht="35.1" customHeight="1" x14ac:dyDescent="0.25">
      <c r="A707" s="42">
        <v>703</v>
      </c>
      <c r="B707" s="9" t="s">
        <v>0</v>
      </c>
      <c r="C707" s="53" t="s">
        <v>0</v>
      </c>
      <c r="D707" s="53" t="s">
        <v>0</v>
      </c>
      <c r="E707" s="51" t="s">
        <v>815</v>
      </c>
      <c r="F707" s="11">
        <v>50</v>
      </c>
      <c r="G707" s="1">
        <v>50</v>
      </c>
      <c r="H707" s="2">
        <v>150</v>
      </c>
      <c r="I707" s="3">
        <v>50</v>
      </c>
      <c r="J707" s="4">
        <v>150</v>
      </c>
      <c r="K707" s="5">
        <v>50</v>
      </c>
      <c r="L707" s="10">
        <f t="shared" si="11"/>
        <v>500</v>
      </c>
      <c r="M707" s="139" t="s">
        <v>109</v>
      </c>
      <c r="N707" s="104" t="s">
        <v>56</v>
      </c>
      <c r="O707" s="25" t="s">
        <v>852</v>
      </c>
      <c r="P707" s="57"/>
    </row>
    <row r="708" spans="1:16" ht="35.1" customHeight="1" x14ac:dyDescent="0.25">
      <c r="A708" s="42">
        <v>704</v>
      </c>
      <c r="B708" s="9" t="s">
        <v>0</v>
      </c>
      <c r="C708" s="53" t="s">
        <v>0</v>
      </c>
      <c r="D708" s="53" t="s">
        <v>0</v>
      </c>
      <c r="E708" s="51" t="s">
        <v>816</v>
      </c>
      <c r="F708" s="11">
        <v>45</v>
      </c>
      <c r="G708" s="1">
        <v>50</v>
      </c>
      <c r="H708" s="2">
        <v>35</v>
      </c>
      <c r="I708" s="3">
        <v>55</v>
      </c>
      <c r="J708" s="4">
        <v>75</v>
      </c>
      <c r="K708" s="5">
        <v>40</v>
      </c>
      <c r="L708" s="10">
        <f t="shared" si="11"/>
        <v>300</v>
      </c>
      <c r="M708" s="117" t="s">
        <v>196</v>
      </c>
      <c r="N708" s="137"/>
      <c r="O708" s="25" t="s">
        <v>852</v>
      </c>
      <c r="P708" s="57"/>
    </row>
    <row r="709" spans="1:16" ht="35.1" customHeight="1" x14ac:dyDescent="0.25">
      <c r="A709" s="42">
        <v>705</v>
      </c>
      <c r="B709" s="9" t="s">
        <v>0</v>
      </c>
      <c r="C709" s="53" t="s">
        <v>0</v>
      </c>
      <c r="D709" s="53" t="s">
        <v>0</v>
      </c>
      <c r="E709" s="51" t="s">
        <v>817</v>
      </c>
      <c r="F709" s="11">
        <v>68</v>
      </c>
      <c r="G709" s="1">
        <v>75</v>
      </c>
      <c r="H709" s="2">
        <v>53</v>
      </c>
      <c r="I709" s="3">
        <v>83</v>
      </c>
      <c r="J709" s="4">
        <v>113</v>
      </c>
      <c r="K709" s="5">
        <v>60</v>
      </c>
      <c r="L709" s="10">
        <f t="shared" si="11"/>
        <v>452</v>
      </c>
      <c r="M709" s="117" t="s">
        <v>196</v>
      </c>
      <c r="N709" s="137"/>
      <c r="O709" s="25" t="s">
        <v>114</v>
      </c>
      <c r="P709" s="57"/>
    </row>
    <row r="710" spans="1:16" ht="35.1" customHeight="1" x14ac:dyDescent="0.25">
      <c r="A710" s="42">
        <v>706</v>
      </c>
      <c r="B710" s="9" t="s">
        <v>0</v>
      </c>
      <c r="C710" s="53" t="s">
        <v>0</v>
      </c>
      <c r="D710" s="53" t="s">
        <v>0</v>
      </c>
      <c r="E710" s="51" t="s">
        <v>818</v>
      </c>
      <c r="F710" s="11">
        <v>90</v>
      </c>
      <c r="G710" s="1">
        <v>100</v>
      </c>
      <c r="H710" s="2">
        <v>70</v>
      </c>
      <c r="I710" s="3">
        <v>110</v>
      </c>
      <c r="J710" s="4">
        <v>150</v>
      </c>
      <c r="K710" s="5">
        <v>80</v>
      </c>
      <c r="L710" s="10">
        <f t="shared" ref="L710:L723" si="12">SUM(F710:K710)</f>
        <v>600</v>
      </c>
      <c r="M710" s="117" t="s">
        <v>196</v>
      </c>
      <c r="N710" s="137"/>
      <c r="O710" s="25" t="s">
        <v>819</v>
      </c>
      <c r="P710" s="57"/>
    </row>
    <row r="711" spans="1:16" ht="35.1" customHeight="1" x14ac:dyDescent="0.25">
      <c r="A711" s="42">
        <v>707</v>
      </c>
      <c r="B711" s="9" t="s">
        <v>0</v>
      </c>
      <c r="C711" s="53" t="s">
        <v>0</v>
      </c>
      <c r="D711" s="53" t="s">
        <v>0</v>
      </c>
      <c r="E711" s="51" t="s">
        <v>820</v>
      </c>
      <c r="F711" s="11">
        <v>57</v>
      </c>
      <c r="G711" s="1">
        <v>80</v>
      </c>
      <c r="H711" s="2">
        <v>91</v>
      </c>
      <c r="I711" s="3">
        <v>80</v>
      </c>
      <c r="J711" s="4">
        <v>87</v>
      </c>
      <c r="K711" s="5">
        <v>75</v>
      </c>
      <c r="L711" s="10">
        <f t="shared" si="12"/>
        <v>470</v>
      </c>
      <c r="M711" s="123" t="s">
        <v>119</v>
      </c>
      <c r="N711" s="104" t="s">
        <v>56</v>
      </c>
      <c r="O711" s="25" t="s">
        <v>852</v>
      </c>
      <c r="P711" s="57"/>
    </row>
    <row r="712" spans="1:16" ht="35.1" customHeight="1" x14ac:dyDescent="0.25">
      <c r="A712" s="42">
        <v>708</v>
      </c>
      <c r="B712" s="9" t="s">
        <v>0</v>
      </c>
      <c r="C712" s="53" t="s">
        <v>0</v>
      </c>
      <c r="D712" s="53" t="s">
        <v>0</v>
      </c>
      <c r="E712" s="51" t="s">
        <v>821</v>
      </c>
      <c r="F712" s="11">
        <v>43</v>
      </c>
      <c r="G712" s="1">
        <v>70</v>
      </c>
      <c r="H712" s="2">
        <v>48</v>
      </c>
      <c r="I712" s="3">
        <v>50</v>
      </c>
      <c r="J712" s="4">
        <v>60</v>
      </c>
      <c r="K712" s="5">
        <v>38</v>
      </c>
      <c r="L712" s="10">
        <f t="shared" si="12"/>
        <v>309</v>
      </c>
      <c r="M712" s="113" t="s">
        <v>134</v>
      </c>
      <c r="N712" s="105" t="s">
        <v>2</v>
      </c>
      <c r="O712" s="25" t="s">
        <v>852</v>
      </c>
      <c r="P712" s="57"/>
    </row>
    <row r="713" spans="1:16" ht="35.1" customHeight="1" x14ac:dyDescent="0.25">
      <c r="A713" s="42">
        <v>709</v>
      </c>
      <c r="B713" s="9" t="s">
        <v>0</v>
      </c>
      <c r="C713" s="53" t="s">
        <v>0</v>
      </c>
      <c r="D713" s="53" t="s">
        <v>0</v>
      </c>
      <c r="E713" s="51" t="s">
        <v>822</v>
      </c>
      <c r="F713" s="11">
        <v>85</v>
      </c>
      <c r="G713" s="1">
        <v>110</v>
      </c>
      <c r="H713" s="2">
        <v>76</v>
      </c>
      <c r="I713" s="3">
        <v>65</v>
      </c>
      <c r="J713" s="4">
        <v>82</v>
      </c>
      <c r="K713" s="5">
        <v>56</v>
      </c>
      <c r="L713" s="10">
        <f t="shared" si="12"/>
        <v>474</v>
      </c>
      <c r="M713" s="113" t="s">
        <v>134</v>
      </c>
      <c r="N713" s="105" t="s">
        <v>2</v>
      </c>
      <c r="O713" s="25" t="s">
        <v>97</v>
      </c>
      <c r="P713" s="57"/>
    </row>
    <row r="714" spans="1:16" ht="35.1" customHeight="1" x14ac:dyDescent="0.25">
      <c r="A714" s="42">
        <v>710</v>
      </c>
      <c r="B714" s="9" t="s">
        <v>0</v>
      </c>
      <c r="C714" s="53" t="s">
        <v>0</v>
      </c>
      <c r="D714" s="53" t="s">
        <v>0</v>
      </c>
      <c r="E714" s="51" t="s">
        <v>823</v>
      </c>
      <c r="F714" s="11">
        <v>44</v>
      </c>
      <c r="G714" s="1">
        <v>66</v>
      </c>
      <c r="H714" s="2">
        <v>70</v>
      </c>
      <c r="I714" s="3">
        <v>44</v>
      </c>
      <c r="J714" s="4">
        <v>55</v>
      </c>
      <c r="K714" s="5">
        <v>56</v>
      </c>
      <c r="L714" s="10">
        <f t="shared" si="12"/>
        <v>335</v>
      </c>
      <c r="M714" s="113" t="s">
        <v>134</v>
      </c>
      <c r="N714" s="105" t="s">
        <v>2</v>
      </c>
      <c r="O714" s="25" t="s">
        <v>852</v>
      </c>
      <c r="P714" s="57"/>
    </row>
    <row r="715" spans="1:16" ht="35.1" customHeight="1" x14ac:dyDescent="0.25">
      <c r="A715" s="42">
        <v>711</v>
      </c>
      <c r="B715" s="9" t="s">
        <v>0</v>
      </c>
      <c r="C715" s="53" t="s">
        <v>0</v>
      </c>
      <c r="D715" s="53" t="s">
        <v>0</v>
      </c>
      <c r="E715" s="51" t="s">
        <v>824</v>
      </c>
      <c r="F715" s="11">
        <v>55</v>
      </c>
      <c r="G715" s="1">
        <v>85</v>
      </c>
      <c r="H715" s="2">
        <v>122</v>
      </c>
      <c r="I715" s="3">
        <v>58</v>
      </c>
      <c r="J715" s="4">
        <v>75</v>
      </c>
      <c r="K715" s="5">
        <v>99</v>
      </c>
      <c r="L715" s="10">
        <f t="shared" si="12"/>
        <v>494</v>
      </c>
      <c r="M715" s="113" t="s">
        <v>134</v>
      </c>
      <c r="N715" s="105" t="s">
        <v>2</v>
      </c>
      <c r="O715" s="25" t="s">
        <v>97</v>
      </c>
      <c r="P715" s="57"/>
    </row>
    <row r="716" spans="1:16" ht="35.1" customHeight="1" x14ac:dyDescent="0.25">
      <c r="A716" s="42">
        <v>712</v>
      </c>
      <c r="B716" s="9" t="s">
        <v>0</v>
      </c>
      <c r="C716" s="53" t="s">
        <v>0</v>
      </c>
      <c r="D716" s="53" t="s">
        <v>0</v>
      </c>
      <c r="E716" s="51" t="s">
        <v>825</v>
      </c>
      <c r="F716" s="11">
        <v>55</v>
      </c>
      <c r="G716" s="1">
        <v>69</v>
      </c>
      <c r="H716" s="2">
        <v>85</v>
      </c>
      <c r="I716" s="3">
        <v>32</v>
      </c>
      <c r="J716" s="4">
        <v>35</v>
      </c>
      <c r="K716" s="5">
        <v>28</v>
      </c>
      <c r="L716" s="10">
        <f t="shared" si="12"/>
        <v>304</v>
      </c>
      <c r="M716" s="115" t="s">
        <v>126</v>
      </c>
      <c r="N716" s="137"/>
      <c r="O716" s="25" t="s">
        <v>852</v>
      </c>
      <c r="P716" s="57"/>
    </row>
    <row r="717" spans="1:16" ht="35.1" customHeight="1" x14ac:dyDescent="0.25">
      <c r="A717" s="42">
        <v>713</v>
      </c>
      <c r="B717" s="9" t="s">
        <v>0</v>
      </c>
      <c r="C717" s="53" t="s">
        <v>0</v>
      </c>
      <c r="D717" s="53" t="s">
        <v>0</v>
      </c>
      <c r="E717" s="51" t="s">
        <v>826</v>
      </c>
      <c r="F717" s="11">
        <v>95</v>
      </c>
      <c r="G717" s="1">
        <v>117</v>
      </c>
      <c r="H717" s="2">
        <v>184</v>
      </c>
      <c r="I717" s="3">
        <v>44</v>
      </c>
      <c r="J717" s="4">
        <v>46</v>
      </c>
      <c r="K717" s="5">
        <v>28</v>
      </c>
      <c r="L717" s="10">
        <f t="shared" si="12"/>
        <v>514</v>
      </c>
      <c r="M717" s="115" t="s">
        <v>126</v>
      </c>
      <c r="N717" s="137"/>
      <c r="O717" s="25" t="s">
        <v>117</v>
      </c>
      <c r="P717" s="57"/>
    </row>
    <row r="718" spans="1:16" ht="35.1" customHeight="1" x14ac:dyDescent="0.25">
      <c r="A718" s="42">
        <v>714</v>
      </c>
      <c r="B718" s="9" t="s">
        <v>0</v>
      </c>
      <c r="C718" s="53" t="s">
        <v>0</v>
      </c>
      <c r="D718" s="53" t="s">
        <v>0</v>
      </c>
      <c r="E718" s="51" t="s">
        <v>827</v>
      </c>
      <c r="F718" s="11">
        <v>40</v>
      </c>
      <c r="G718" s="1">
        <v>30</v>
      </c>
      <c r="H718" s="2">
        <v>35</v>
      </c>
      <c r="I718" s="3">
        <v>45</v>
      </c>
      <c r="J718" s="4">
        <v>40</v>
      </c>
      <c r="K718" s="5">
        <v>55</v>
      </c>
      <c r="L718" s="10">
        <f t="shared" si="12"/>
        <v>245</v>
      </c>
      <c r="M718" s="133" t="s">
        <v>12</v>
      </c>
      <c r="N718" s="125" t="s">
        <v>196</v>
      </c>
      <c r="O718" s="25" t="s">
        <v>852</v>
      </c>
      <c r="P718" s="57"/>
    </row>
    <row r="719" spans="1:16" ht="35.1" customHeight="1" x14ac:dyDescent="0.25">
      <c r="A719" s="42">
        <v>715</v>
      </c>
      <c r="B719" s="9" t="s">
        <v>0</v>
      </c>
      <c r="C719" s="53" t="s">
        <v>0</v>
      </c>
      <c r="D719" s="53" t="s">
        <v>0</v>
      </c>
      <c r="E719" s="51" t="s">
        <v>828</v>
      </c>
      <c r="F719" s="11">
        <v>85</v>
      </c>
      <c r="G719" s="1">
        <v>70</v>
      </c>
      <c r="H719" s="2">
        <v>80</v>
      </c>
      <c r="I719" s="3">
        <v>97</v>
      </c>
      <c r="J719" s="4">
        <v>80</v>
      </c>
      <c r="K719" s="5">
        <v>123</v>
      </c>
      <c r="L719" s="10">
        <f t="shared" si="12"/>
        <v>535</v>
      </c>
      <c r="M719" s="133" t="s">
        <v>12</v>
      </c>
      <c r="N719" s="125" t="s">
        <v>196</v>
      </c>
      <c r="O719" s="25" t="s">
        <v>523</v>
      </c>
      <c r="P719" s="57"/>
    </row>
    <row r="720" spans="1:16" ht="35.1" customHeight="1" x14ac:dyDescent="0.25">
      <c r="A720" s="42">
        <v>716</v>
      </c>
      <c r="B720" s="9" t="s">
        <v>0</v>
      </c>
      <c r="C720" s="53" t="s">
        <v>0</v>
      </c>
      <c r="D720" s="53" t="s">
        <v>0</v>
      </c>
      <c r="E720" s="51" t="s">
        <v>829</v>
      </c>
      <c r="F720" s="11">
        <v>126</v>
      </c>
      <c r="G720" s="1">
        <v>131</v>
      </c>
      <c r="H720" s="2">
        <v>95</v>
      </c>
      <c r="I720" s="3">
        <v>131</v>
      </c>
      <c r="J720" s="4">
        <v>98</v>
      </c>
      <c r="K720" s="5">
        <v>99</v>
      </c>
      <c r="L720" s="10">
        <f t="shared" si="12"/>
        <v>680</v>
      </c>
      <c r="M720" s="103" t="s">
        <v>56</v>
      </c>
      <c r="N720" s="137"/>
      <c r="O720" s="25" t="s">
        <v>852</v>
      </c>
      <c r="P720" s="57"/>
    </row>
    <row r="721" spans="1:16" ht="35.1" customHeight="1" x14ac:dyDescent="0.25">
      <c r="A721" s="42">
        <v>717</v>
      </c>
      <c r="B721" s="9" t="s">
        <v>0</v>
      </c>
      <c r="C721" s="53" t="s">
        <v>0</v>
      </c>
      <c r="D721" s="53" t="s">
        <v>0</v>
      </c>
      <c r="E721" s="51" t="s">
        <v>830</v>
      </c>
      <c r="F721" s="11">
        <v>126</v>
      </c>
      <c r="G721" s="1">
        <v>131</v>
      </c>
      <c r="H721" s="2">
        <v>95</v>
      </c>
      <c r="I721" s="3">
        <v>131</v>
      </c>
      <c r="J721" s="4">
        <v>98</v>
      </c>
      <c r="K721" s="5">
        <v>99</v>
      </c>
      <c r="L721" s="10">
        <f t="shared" si="12"/>
        <v>680</v>
      </c>
      <c r="M721" s="97" t="s">
        <v>254</v>
      </c>
      <c r="N721" s="95" t="s">
        <v>12</v>
      </c>
      <c r="O721" s="25" t="s">
        <v>852</v>
      </c>
      <c r="P721" s="57"/>
    </row>
    <row r="722" spans="1:16" ht="35.1" customHeight="1" x14ac:dyDescent="0.25">
      <c r="A722" s="42">
        <v>718</v>
      </c>
      <c r="B722" s="9" t="s">
        <v>0</v>
      </c>
      <c r="C722" s="53" t="s">
        <v>0</v>
      </c>
      <c r="D722" s="53" t="s">
        <v>0</v>
      </c>
      <c r="E722" s="51" t="s">
        <v>831</v>
      </c>
      <c r="F722" s="11">
        <v>108</v>
      </c>
      <c r="G722" s="1">
        <v>100</v>
      </c>
      <c r="H722" s="2">
        <v>121</v>
      </c>
      <c r="I722" s="3">
        <v>81</v>
      </c>
      <c r="J722" s="4">
        <v>95</v>
      </c>
      <c r="K722" s="5">
        <v>95</v>
      </c>
      <c r="L722" s="10">
        <f t="shared" si="12"/>
        <v>600</v>
      </c>
      <c r="M722" s="117" t="s">
        <v>196</v>
      </c>
      <c r="N722" s="102" t="s">
        <v>46</v>
      </c>
      <c r="O722" s="25" t="s">
        <v>852</v>
      </c>
      <c r="P722" s="57"/>
    </row>
    <row r="723" spans="1:16" ht="35.1" customHeight="1" x14ac:dyDescent="0.25">
      <c r="A723" s="42">
        <v>719</v>
      </c>
      <c r="B723" s="9" t="s">
        <v>0</v>
      </c>
      <c r="C723" s="53" t="s">
        <v>852</v>
      </c>
      <c r="D723" s="53" t="s">
        <v>0</v>
      </c>
      <c r="E723" s="51" t="s">
        <v>832</v>
      </c>
      <c r="F723" s="11">
        <v>50</v>
      </c>
      <c r="G723" s="1">
        <v>100</v>
      </c>
      <c r="H723" s="2">
        <v>150</v>
      </c>
      <c r="I723" s="3">
        <v>100</v>
      </c>
      <c r="J723" s="4">
        <v>150</v>
      </c>
      <c r="K723" s="5">
        <v>50</v>
      </c>
      <c r="L723" s="10">
        <f t="shared" si="12"/>
        <v>600</v>
      </c>
      <c r="M723" s="139" t="s">
        <v>109</v>
      </c>
      <c r="N723" s="104" t="s">
        <v>56</v>
      </c>
      <c r="O723" s="25" t="s">
        <v>852</v>
      </c>
      <c r="P723" s="57"/>
    </row>
    <row r="724" spans="1:16" ht="35.1" customHeight="1" x14ac:dyDescent="0.25">
      <c r="A724" s="42">
        <v>720</v>
      </c>
      <c r="B724" s="9" t="s">
        <v>0</v>
      </c>
      <c r="C724" s="53" t="s">
        <v>852</v>
      </c>
      <c r="D724" s="53" t="s">
        <v>0</v>
      </c>
      <c r="E724" s="51" t="s">
        <v>833</v>
      </c>
      <c r="F724" s="11">
        <v>80</v>
      </c>
      <c r="G724" s="1">
        <v>110</v>
      </c>
      <c r="H724" s="2">
        <v>60</v>
      </c>
      <c r="I724" s="3">
        <v>150</v>
      </c>
      <c r="J724" s="4">
        <v>130</v>
      </c>
      <c r="K724" s="5">
        <v>70</v>
      </c>
      <c r="L724" s="10">
        <f t="shared" ref="L724" si="13">SUM(F724:K724)</f>
        <v>600</v>
      </c>
      <c r="M724" s="139" t="s">
        <v>94</v>
      </c>
      <c r="N724" s="104" t="s">
        <v>134</v>
      </c>
      <c r="O724" s="25" t="s">
        <v>852</v>
      </c>
      <c r="P724" s="57"/>
    </row>
    <row r="725" spans="1:16" ht="35.1" customHeight="1" thickBot="1" x14ac:dyDescent="0.3">
      <c r="A725" s="63">
        <v>721</v>
      </c>
      <c r="B725" s="64" t="s">
        <v>852</v>
      </c>
      <c r="C725" s="56" t="s">
        <v>852</v>
      </c>
      <c r="D725" s="56" t="s">
        <v>852</v>
      </c>
      <c r="E725" s="86" t="s">
        <v>834</v>
      </c>
      <c r="F725" s="75">
        <v>80</v>
      </c>
      <c r="G725" s="76">
        <v>110</v>
      </c>
      <c r="H725" s="68">
        <v>120</v>
      </c>
      <c r="I725" s="69">
        <v>130</v>
      </c>
      <c r="J725" s="70">
        <v>90</v>
      </c>
      <c r="K725" s="71">
        <v>70</v>
      </c>
      <c r="L725" s="72">
        <f>SUM(F725:K725)</f>
        <v>600</v>
      </c>
      <c r="M725" s="140" t="s">
        <v>9</v>
      </c>
      <c r="N725" s="141" t="s">
        <v>15</v>
      </c>
      <c r="O725" s="16" t="s">
        <v>852</v>
      </c>
      <c r="P725" s="57"/>
    </row>
    <row r="726" spans="1:16" ht="35.1" customHeight="1" x14ac:dyDescent="0.25">
      <c r="A726" s="42">
        <v>722</v>
      </c>
      <c r="B726" s="59" t="s">
        <v>0</v>
      </c>
      <c r="C726" s="60" t="s">
        <v>0</v>
      </c>
      <c r="D726" s="60" t="s">
        <v>0</v>
      </c>
      <c r="E726" s="85" t="s">
        <v>902</v>
      </c>
      <c r="F726" s="17">
        <v>68</v>
      </c>
      <c r="G726" s="18">
        <v>55</v>
      </c>
      <c r="H726" s="19">
        <v>55</v>
      </c>
      <c r="I726" s="20">
        <v>50</v>
      </c>
      <c r="J726" s="21">
        <v>50</v>
      </c>
      <c r="K726" s="22">
        <v>42</v>
      </c>
      <c r="L726" s="88">
        <f t="shared" ref="L726:L789" si="14">SUM(F726:K726)</f>
        <v>320</v>
      </c>
      <c r="M726" s="142" t="s">
        <v>2</v>
      </c>
      <c r="N726" s="143" t="s">
        <v>12</v>
      </c>
      <c r="O726" s="62" t="s">
        <v>852</v>
      </c>
    </row>
    <row r="727" spans="1:16" ht="35.1" customHeight="1" x14ac:dyDescent="0.25">
      <c r="A727" s="42">
        <v>723</v>
      </c>
      <c r="B727" s="9" t="s">
        <v>0</v>
      </c>
      <c r="C727" s="53" t="s">
        <v>0</v>
      </c>
      <c r="D727" s="53" t="s">
        <v>0</v>
      </c>
      <c r="E727" s="84" t="s">
        <v>903</v>
      </c>
      <c r="F727" s="11">
        <v>78</v>
      </c>
      <c r="G727" s="1">
        <v>75</v>
      </c>
      <c r="H727" s="2">
        <v>75</v>
      </c>
      <c r="I727" s="3">
        <v>70</v>
      </c>
      <c r="J727" s="4">
        <v>70</v>
      </c>
      <c r="K727" s="5">
        <v>52</v>
      </c>
      <c r="L727" s="23">
        <f t="shared" si="14"/>
        <v>420</v>
      </c>
      <c r="M727" s="139" t="s">
        <v>2</v>
      </c>
      <c r="N727" s="104" t="s">
        <v>12</v>
      </c>
      <c r="O727" s="25" t="s">
        <v>983</v>
      </c>
    </row>
    <row r="728" spans="1:16" ht="35.1" customHeight="1" x14ac:dyDescent="0.25">
      <c r="A728" s="42">
        <v>724</v>
      </c>
      <c r="B728" s="9" t="s">
        <v>0</v>
      </c>
      <c r="C728" s="53" t="s">
        <v>0</v>
      </c>
      <c r="D728" s="53" t="s">
        <v>0</v>
      </c>
      <c r="E728" s="84" t="s">
        <v>904</v>
      </c>
      <c r="F728" s="11">
        <v>78</v>
      </c>
      <c r="G728" s="1">
        <v>107</v>
      </c>
      <c r="H728" s="2">
        <v>75</v>
      </c>
      <c r="I728" s="3">
        <v>100</v>
      </c>
      <c r="J728" s="4">
        <v>100</v>
      </c>
      <c r="K728" s="5">
        <v>70</v>
      </c>
      <c r="L728" s="10">
        <f t="shared" si="14"/>
        <v>530</v>
      </c>
      <c r="M728" s="139" t="s">
        <v>2</v>
      </c>
      <c r="N728" s="104" t="s">
        <v>134</v>
      </c>
      <c r="O728" s="25" t="s">
        <v>127</v>
      </c>
    </row>
    <row r="729" spans="1:16" ht="35.1" customHeight="1" x14ac:dyDescent="0.25">
      <c r="A729" s="42">
        <v>725</v>
      </c>
      <c r="B729" s="9" t="s">
        <v>0</v>
      </c>
      <c r="C729" s="53" t="s">
        <v>0</v>
      </c>
      <c r="D729" s="53" t="s">
        <v>0</v>
      </c>
      <c r="E729" s="84" t="s">
        <v>905</v>
      </c>
      <c r="F729" s="11">
        <v>45</v>
      </c>
      <c r="G729" s="1">
        <v>65</v>
      </c>
      <c r="H729" s="2">
        <v>40</v>
      </c>
      <c r="I729" s="3">
        <v>60</v>
      </c>
      <c r="J729" s="4">
        <v>40</v>
      </c>
      <c r="K729" s="5">
        <v>70</v>
      </c>
      <c r="L729" s="10">
        <f t="shared" si="14"/>
        <v>320</v>
      </c>
      <c r="M729" s="139" t="s">
        <v>9</v>
      </c>
      <c r="N729" s="104"/>
      <c r="O729" s="25" t="s">
        <v>852</v>
      </c>
    </row>
    <row r="730" spans="1:16" ht="35.1" customHeight="1" x14ac:dyDescent="0.25">
      <c r="A730" s="42">
        <v>726</v>
      </c>
      <c r="B730" s="9" t="s">
        <v>0</v>
      </c>
      <c r="C730" s="53" t="s">
        <v>0</v>
      </c>
      <c r="D730" s="53" t="s">
        <v>0</v>
      </c>
      <c r="E730" s="84" t="s">
        <v>906</v>
      </c>
      <c r="F730" s="11">
        <v>65</v>
      </c>
      <c r="G730" s="1">
        <v>85</v>
      </c>
      <c r="H730" s="2">
        <v>50</v>
      </c>
      <c r="I730" s="3">
        <v>80</v>
      </c>
      <c r="J730" s="4">
        <v>50</v>
      </c>
      <c r="K730" s="5">
        <v>90</v>
      </c>
      <c r="L730" s="10">
        <f t="shared" si="14"/>
        <v>420</v>
      </c>
      <c r="M730" s="139" t="s">
        <v>9</v>
      </c>
      <c r="N730" s="104"/>
      <c r="O730" s="25" t="s">
        <v>983</v>
      </c>
    </row>
    <row r="731" spans="1:16" ht="35.1" customHeight="1" x14ac:dyDescent="0.25">
      <c r="A731" s="42">
        <v>727</v>
      </c>
      <c r="B731" s="9" t="s">
        <v>0</v>
      </c>
      <c r="C731" s="53" t="s">
        <v>0</v>
      </c>
      <c r="D731" s="53" t="s">
        <v>0</v>
      </c>
      <c r="E731" s="84" t="s">
        <v>907</v>
      </c>
      <c r="F731" s="11">
        <v>95</v>
      </c>
      <c r="G731" s="1">
        <v>115</v>
      </c>
      <c r="H731" s="2">
        <v>90</v>
      </c>
      <c r="I731" s="3">
        <v>80</v>
      </c>
      <c r="J731" s="4">
        <v>90</v>
      </c>
      <c r="K731" s="5">
        <v>60</v>
      </c>
      <c r="L731" s="10">
        <f t="shared" si="14"/>
        <v>530</v>
      </c>
      <c r="M731" s="139" t="s">
        <v>9</v>
      </c>
      <c r="N731" s="104" t="s">
        <v>254</v>
      </c>
      <c r="O731" s="25" t="s">
        <v>127</v>
      </c>
    </row>
    <row r="732" spans="1:16" ht="35.1" customHeight="1" x14ac:dyDescent="0.25">
      <c r="A732" s="42">
        <v>728</v>
      </c>
      <c r="B732" s="9" t="s">
        <v>0</v>
      </c>
      <c r="C732" s="53" t="s">
        <v>0</v>
      </c>
      <c r="D732" s="53" t="s">
        <v>0</v>
      </c>
      <c r="E732" s="84" t="s">
        <v>908</v>
      </c>
      <c r="F732" s="11">
        <v>50</v>
      </c>
      <c r="G732" s="1">
        <v>54</v>
      </c>
      <c r="H732" s="2">
        <v>54</v>
      </c>
      <c r="I732" s="3">
        <v>66</v>
      </c>
      <c r="J732" s="4">
        <v>56</v>
      </c>
      <c r="K732" s="5">
        <v>40</v>
      </c>
      <c r="L732" s="10">
        <f t="shared" si="14"/>
        <v>320</v>
      </c>
      <c r="M732" s="139" t="s">
        <v>15</v>
      </c>
      <c r="N732" s="104"/>
      <c r="O732" s="25" t="s">
        <v>852</v>
      </c>
    </row>
    <row r="733" spans="1:16" ht="35.1" customHeight="1" x14ac:dyDescent="0.25">
      <c r="A733" s="42">
        <v>729</v>
      </c>
      <c r="B733" s="9" t="s">
        <v>0</v>
      </c>
      <c r="C733" s="53" t="s">
        <v>0</v>
      </c>
      <c r="D733" s="53" t="s">
        <v>0</v>
      </c>
      <c r="E733" s="84" t="s">
        <v>909</v>
      </c>
      <c r="F733" s="11">
        <v>60</v>
      </c>
      <c r="G733" s="1">
        <v>69</v>
      </c>
      <c r="H733" s="2">
        <v>69</v>
      </c>
      <c r="I733" s="3">
        <v>91</v>
      </c>
      <c r="J733" s="4">
        <v>81</v>
      </c>
      <c r="K733" s="5">
        <v>50</v>
      </c>
      <c r="L733" s="10">
        <f t="shared" si="14"/>
        <v>420</v>
      </c>
      <c r="M733" s="139" t="s">
        <v>15</v>
      </c>
      <c r="N733" s="104"/>
      <c r="O733" s="25" t="s">
        <v>983</v>
      </c>
    </row>
    <row r="734" spans="1:16" ht="35.1" customHeight="1" x14ac:dyDescent="0.25">
      <c r="A734" s="42">
        <v>730</v>
      </c>
      <c r="B734" s="9" t="s">
        <v>0</v>
      </c>
      <c r="C734" s="53" t="s">
        <v>0</v>
      </c>
      <c r="D734" s="53" t="s">
        <v>0</v>
      </c>
      <c r="E734" s="84" t="s">
        <v>910</v>
      </c>
      <c r="F734" s="11">
        <v>80</v>
      </c>
      <c r="G734" s="1">
        <v>74</v>
      </c>
      <c r="H734" s="2">
        <v>74</v>
      </c>
      <c r="I734" s="3">
        <v>126</v>
      </c>
      <c r="J734" s="4">
        <v>116</v>
      </c>
      <c r="K734" s="5">
        <v>60</v>
      </c>
      <c r="L734" s="10">
        <f t="shared" si="14"/>
        <v>530</v>
      </c>
      <c r="M734" s="139" t="s">
        <v>15</v>
      </c>
      <c r="N734" s="104" t="s">
        <v>56</v>
      </c>
      <c r="O734" s="25" t="s">
        <v>127</v>
      </c>
    </row>
    <row r="735" spans="1:16" ht="35.1" customHeight="1" x14ac:dyDescent="0.25">
      <c r="A735" s="42">
        <v>731</v>
      </c>
      <c r="B735" s="9" t="s">
        <v>0</v>
      </c>
      <c r="C735" s="53" t="s">
        <v>0</v>
      </c>
      <c r="D735" s="53" t="s">
        <v>0</v>
      </c>
      <c r="E735" s="84" t="s">
        <v>911</v>
      </c>
      <c r="F735" s="11">
        <v>35</v>
      </c>
      <c r="G735" s="1">
        <v>75</v>
      </c>
      <c r="H735" s="2">
        <v>30</v>
      </c>
      <c r="I735" s="3">
        <v>30</v>
      </c>
      <c r="J735" s="4">
        <v>30</v>
      </c>
      <c r="K735" s="5">
        <v>65</v>
      </c>
      <c r="L735" s="10">
        <f t="shared" si="14"/>
        <v>265</v>
      </c>
      <c r="M735" s="139" t="s">
        <v>28</v>
      </c>
      <c r="N735" s="104" t="s">
        <v>12</v>
      </c>
      <c r="O735" s="25" t="s">
        <v>852</v>
      </c>
    </row>
    <row r="736" spans="1:16" ht="35.1" customHeight="1" x14ac:dyDescent="0.25">
      <c r="A736" s="42">
        <v>732</v>
      </c>
      <c r="B736" s="9" t="s">
        <v>0</v>
      </c>
      <c r="C736" s="53" t="s">
        <v>0</v>
      </c>
      <c r="D736" s="53" t="s">
        <v>0</v>
      </c>
      <c r="E736" s="84" t="s">
        <v>912</v>
      </c>
      <c r="F736" s="11">
        <v>55</v>
      </c>
      <c r="G736" s="1">
        <v>85</v>
      </c>
      <c r="H736" s="2">
        <v>50</v>
      </c>
      <c r="I736" s="3">
        <v>40</v>
      </c>
      <c r="J736" s="4">
        <v>50</v>
      </c>
      <c r="K736" s="5">
        <v>75</v>
      </c>
      <c r="L736" s="10">
        <f t="shared" si="14"/>
        <v>355</v>
      </c>
      <c r="M736" s="139" t="s">
        <v>28</v>
      </c>
      <c r="N736" s="104" t="s">
        <v>12</v>
      </c>
      <c r="O736" s="25" t="s">
        <v>207</v>
      </c>
    </row>
    <row r="737" spans="1:15" ht="35.1" customHeight="1" x14ac:dyDescent="0.25">
      <c r="A737" s="42">
        <v>733</v>
      </c>
      <c r="B737" s="9" t="s">
        <v>0</v>
      </c>
      <c r="C737" s="53" t="s">
        <v>0</v>
      </c>
      <c r="D737" s="53" t="s">
        <v>0</v>
      </c>
      <c r="E737" s="84" t="s">
        <v>913</v>
      </c>
      <c r="F737" s="11">
        <v>80</v>
      </c>
      <c r="G737" s="1">
        <v>120</v>
      </c>
      <c r="H737" s="2">
        <v>75</v>
      </c>
      <c r="I737" s="3">
        <v>75</v>
      </c>
      <c r="J737" s="4">
        <v>75</v>
      </c>
      <c r="K737" s="5">
        <v>60</v>
      </c>
      <c r="L737" s="10">
        <f t="shared" si="14"/>
        <v>485</v>
      </c>
      <c r="M737" s="139" t="s">
        <v>28</v>
      </c>
      <c r="N737" s="104" t="s">
        <v>12</v>
      </c>
      <c r="O737" s="25" t="s">
        <v>80</v>
      </c>
    </row>
    <row r="738" spans="1:15" ht="35.1" customHeight="1" x14ac:dyDescent="0.25">
      <c r="A738" s="42">
        <v>734</v>
      </c>
      <c r="B738" s="9" t="s">
        <v>0</v>
      </c>
      <c r="C738" s="53" t="s">
        <v>0</v>
      </c>
      <c r="D738" s="53" t="s">
        <v>0</v>
      </c>
      <c r="E738" s="84" t="s">
        <v>914</v>
      </c>
      <c r="F738" s="11">
        <v>48</v>
      </c>
      <c r="G738" s="1">
        <v>70</v>
      </c>
      <c r="H738" s="2">
        <v>30</v>
      </c>
      <c r="I738" s="3">
        <v>30</v>
      </c>
      <c r="J738" s="4">
        <v>30</v>
      </c>
      <c r="K738" s="5">
        <v>45</v>
      </c>
      <c r="L738" s="10">
        <f t="shared" si="14"/>
        <v>253</v>
      </c>
      <c r="M738" s="139" t="s">
        <v>28</v>
      </c>
      <c r="N738" s="104"/>
      <c r="O738" s="25" t="s">
        <v>852</v>
      </c>
    </row>
    <row r="739" spans="1:15" ht="35.1" customHeight="1" x14ac:dyDescent="0.25">
      <c r="A739" s="42">
        <v>735</v>
      </c>
      <c r="B739" s="9" t="s">
        <v>0</v>
      </c>
      <c r="C739" s="53" t="s">
        <v>0</v>
      </c>
      <c r="D739" s="53" t="s">
        <v>0</v>
      </c>
      <c r="E739" s="84" t="s">
        <v>915</v>
      </c>
      <c r="F739" s="11">
        <v>88</v>
      </c>
      <c r="G739" s="1">
        <v>110</v>
      </c>
      <c r="H739" s="2">
        <v>60</v>
      </c>
      <c r="I739" s="3">
        <v>55</v>
      </c>
      <c r="J739" s="4">
        <v>60</v>
      </c>
      <c r="K739" s="5">
        <v>45</v>
      </c>
      <c r="L739" s="10">
        <f t="shared" si="14"/>
        <v>418</v>
      </c>
      <c r="M739" s="139" t="s">
        <v>28</v>
      </c>
      <c r="N739" s="104"/>
      <c r="O739" s="25" t="s">
        <v>34</v>
      </c>
    </row>
    <row r="740" spans="1:15" ht="35.1" customHeight="1" x14ac:dyDescent="0.25">
      <c r="A740" s="42">
        <v>736</v>
      </c>
      <c r="B740" s="9" t="s">
        <v>0</v>
      </c>
      <c r="C740" s="53" t="s">
        <v>0</v>
      </c>
      <c r="D740" s="53" t="s">
        <v>0</v>
      </c>
      <c r="E740" s="84" t="s">
        <v>916</v>
      </c>
      <c r="F740" s="11">
        <v>47</v>
      </c>
      <c r="G740" s="1">
        <v>62</v>
      </c>
      <c r="H740" s="2">
        <v>45</v>
      </c>
      <c r="I740" s="3">
        <v>55</v>
      </c>
      <c r="J740" s="4">
        <v>45</v>
      </c>
      <c r="K740" s="5">
        <v>46</v>
      </c>
      <c r="L740" s="10">
        <f t="shared" si="14"/>
        <v>300</v>
      </c>
      <c r="M740" s="139" t="s">
        <v>19</v>
      </c>
      <c r="N740" s="104"/>
      <c r="O740" s="25" t="s">
        <v>852</v>
      </c>
    </row>
    <row r="741" spans="1:15" ht="35.1" customHeight="1" x14ac:dyDescent="0.25">
      <c r="A741" s="42">
        <v>737</v>
      </c>
      <c r="B741" s="9" t="s">
        <v>0</v>
      </c>
      <c r="C741" s="53" t="s">
        <v>0</v>
      </c>
      <c r="D741" s="53" t="s">
        <v>0</v>
      </c>
      <c r="E741" s="84" t="s">
        <v>917</v>
      </c>
      <c r="F741" s="11">
        <v>57</v>
      </c>
      <c r="G741" s="1">
        <v>82</v>
      </c>
      <c r="H741" s="2">
        <v>95</v>
      </c>
      <c r="I741" s="3">
        <v>55</v>
      </c>
      <c r="J741" s="4">
        <v>75</v>
      </c>
      <c r="K741" s="5">
        <v>36</v>
      </c>
      <c r="L741" s="10">
        <f t="shared" si="14"/>
        <v>400</v>
      </c>
      <c r="M741" s="139" t="s">
        <v>19</v>
      </c>
      <c r="N741" s="104" t="s">
        <v>41</v>
      </c>
      <c r="O741" s="25" t="s">
        <v>984</v>
      </c>
    </row>
    <row r="742" spans="1:15" ht="35.1" customHeight="1" x14ac:dyDescent="0.25">
      <c r="A742" s="42">
        <v>738</v>
      </c>
      <c r="B742" s="9" t="s">
        <v>0</v>
      </c>
      <c r="C742" s="53" t="s">
        <v>0</v>
      </c>
      <c r="D742" s="53" t="s">
        <v>0</v>
      </c>
      <c r="E742" s="84" t="s">
        <v>918</v>
      </c>
      <c r="F742" s="11">
        <v>77</v>
      </c>
      <c r="G742" s="1">
        <v>70</v>
      </c>
      <c r="H742" s="2">
        <v>90</v>
      </c>
      <c r="I742" s="3">
        <v>145</v>
      </c>
      <c r="J742" s="4">
        <v>75</v>
      </c>
      <c r="K742" s="5">
        <v>43</v>
      </c>
      <c r="L742" s="10">
        <f t="shared" si="14"/>
        <v>500</v>
      </c>
      <c r="M742" s="139" t="s">
        <v>19</v>
      </c>
      <c r="N742" s="104" t="s">
        <v>41</v>
      </c>
      <c r="O742" s="25" t="s">
        <v>985</v>
      </c>
    </row>
    <row r="743" spans="1:15" ht="35.1" customHeight="1" x14ac:dyDescent="0.25">
      <c r="A743" s="42">
        <v>739</v>
      </c>
      <c r="B743" s="9" t="s">
        <v>0</v>
      </c>
      <c r="C743" s="53" t="s">
        <v>0</v>
      </c>
      <c r="D743" s="53" t="s">
        <v>0</v>
      </c>
      <c r="E743" s="84" t="s">
        <v>919</v>
      </c>
      <c r="F743" s="11">
        <v>47</v>
      </c>
      <c r="G743" s="1">
        <v>82</v>
      </c>
      <c r="H743" s="2">
        <v>57</v>
      </c>
      <c r="I743" s="3">
        <v>42</v>
      </c>
      <c r="J743" s="4">
        <v>47</v>
      </c>
      <c r="K743" s="5">
        <v>63</v>
      </c>
      <c r="L743" s="10">
        <f t="shared" si="14"/>
        <v>338</v>
      </c>
      <c r="M743" s="139" t="s">
        <v>982</v>
      </c>
      <c r="N743" s="104"/>
      <c r="O743" s="25" t="s">
        <v>852</v>
      </c>
    </row>
    <row r="744" spans="1:15" ht="35.1" customHeight="1" x14ac:dyDescent="0.25">
      <c r="A744" s="42">
        <v>740</v>
      </c>
      <c r="B744" s="9" t="s">
        <v>0</v>
      </c>
      <c r="C744" s="53" t="s">
        <v>0</v>
      </c>
      <c r="D744" s="53" t="s">
        <v>0</v>
      </c>
      <c r="E744" s="84" t="s">
        <v>920</v>
      </c>
      <c r="F744" s="11">
        <v>97</v>
      </c>
      <c r="G744" s="1">
        <v>132</v>
      </c>
      <c r="H744" s="2">
        <v>77</v>
      </c>
      <c r="I744" s="3">
        <v>62</v>
      </c>
      <c r="J744" s="4">
        <v>67</v>
      </c>
      <c r="K744" s="5">
        <v>43</v>
      </c>
      <c r="L744" s="10">
        <f t="shared" si="14"/>
        <v>478</v>
      </c>
      <c r="M744" s="139" t="s">
        <v>982</v>
      </c>
      <c r="N744" s="104" t="s">
        <v>126</v>
      </c>
      <c r="O744" s="25" t="s">
        <v>986</v>
      </c>
    </row>
    <row r="745" spans="1:15" ht="35.1" customHeight="1" x14ac:dyDescent="0.25">
      <c r="A745" s="42">
        <v>741</v>
      </c>
      <c r="B745" s="9" t="s">
        <v>0</v>
      </c>
      <c r="C745" s="53" t="s">
        <v>0</v>
      </c>
      <c r="D745" s="53" t="s">
        <v>0</v>
      </c>
      <c r="E745" s="84" t="s">
        <v>921</v>
      </c>
      <c r="F745" s="11">
        <v>75</v>
      </c>
      <c r="G745" s="1">
        <v>70</v>
      </c>
      <c r="H745" s="2">
        <v>70</v>
      </c>
      <c r="I745" s="3">
        <v>98</v>
      </c>
      <c r="J745" s="4">
        <v>70</v>
      </c>
      <c r="K745" s="5">
        <v>93</v>
      </c>
      <c r="L745" s="10">
        <f t="shared" si="14"/>
        <v>476</v>
      </c>
      <c r="M745" s="139" t="s">
        <v>987</v>
      </c>
      <c r="N745" s="104" t="s">
        <v>12</v>
      </c>
      <c r="O745" s="25" t="s">
        <v>852</v>
      </c>
    </row>
    <row r="746" spans="1:15" ht="35.1" customHeight="1" x14ac:dyDescent="0.25">
      <c r="A746" s="42">
        <v>742</v>
      </c>
      <c r="B746" s="9" t="s">
        <v>0</v>
      </c>
      <c r="C746" s="53" t="s">
        <v>0</v>
      </c>
      <c r="D746" s="53" t="s">
        <v>0</v>
      </c>
      <c r="E746" s="84" t="s">
        <v>922</v>
      </c>
      <c r="F746" s="11">
        <v>40</v>
      </c>
      <c r="G746" s="1">
        <v>45</v>
      </c>
      <c r="H746" s="2">
        <v>40</v>
      </c>
      <c r="I746" s="3">
        <v>55</v>
      </c>
      <c r="J746" s="4">
        <v>40</v>
      </c>
      <c r="K746" s="5">
        <v>84</v>
      </c>
      <c r="L746" s="10">
        <f t="shared" si="14"/>
        <v>304</v>
      </c>
      <c r="M746" s="139" t="s">
        <v>19</v>
      </c>
      <c r="N746" s="104" t="s">
        <v>56</v>
      </c>
      <c r="O746" s="25" t="s">
        <v>852</v>
      </c>
    </row>
    <row r="747" spans="1:15" ht="35.1" customHeight="1" x14ac:dyDescent="0.25">
      <c r="A747" s="42">
        <v>743</v>
      </c>
      <c r="B747" s="9" t="s">
        <v>0</v>
      </c>
      <c r="C747" s="53" t="s">
        <v>0</v>
      </c>
      <c r="D747" s="53" t="s">
        <v>0</v>
      </c>
      <c r="E747" s="84" t="s">
        <v>923</v>
      </c>
      <c r="F747" s="11">
        <v>60</v>
      </c>
      <c r="G747" s="1">
        <v>55</v>
      </c>
      <c r="H747" s="2">
        <v>60</v>
      </c>
      <c r="I747" s="3">
        <v>95</v>
      </c>
      <c r="J747" s="4">
        <v>70</v>
      </c>
      <c r="K747" s="5">
        <v>124</v>
      </c>
      <c r="L747" s="10">
        <f t="shared" si="14"/>
        <v>464</v>
      </c>
      <c r="M747" s="139" t="s">
        <v>19</v>
      </c>
      <c r="N747" s="104" t="s">
        <v>56</v>
      </c>
      <c r="O747" s="25" t="s">
        <v>90</v>
      </c>
    </row>
    <row r="748" spans="1:15" ht="35.1" customHeight="1" x14ac:dyDescent="0.25">
      <c r="A748" s="42">
        <v>744</v>
      </c>
      <c r="B748" s="9" t="s">
        <v>0</v>
      </c>
      <c r="C748" s="53" t="s">
        <v>0</v>
      </c>
      <c r="D748" s="53" t="s">
        <v>0</v>
      </c>
      <c r="E748" s="84" t="s">
        <v>924</v>
      </c>
      <c r="F748" s="11">
        <v>45</v>
      </c>
      <c r="G748" s="1">
        <v>65</v>
      </c>
      <c r="H748" s="2">
        <v>40</v>
      </c>
      <c r="I748" s="3">
        <v>30</v>
      </c>
      <c r="J748" s="4">
        <v>40</v>
      </c>
      <c r="K748" s="5">
        <v>60</v>
      </c>
      <c r="L748" s="10">
        <f t="shared" si="14"/>
        <v>280</v>
      </c>
      <c r="M748" s="139" t="s">
        <v>109</v>
      </c>
      <c r="N748" s="104"/>
      <c r="O748" s="25" t="s">
        <v>852</v>
      </c>
    </row>
    <row r="749" spans="1:15" ht="35.1" customHeight="1" x14ac:dyDescent="0.25">
      <c r="A749" s="42">
        <v>745</v>
      </c>
      <c r="B749" s="9" t="s">
        <v>0</v>
      </c>
      <c r="C749" s="53" t="s">
        <v>0</v>
      </c>
      <c r="D749" s="53" t="s">
        <v>0</v>
      </c>
      <c r="E749" s="84" t="s">
        <v>925</v>
      </c>
      <c r="F749" s="11">
        <v>75</v>
      </c>
      <c r="G749" s="1">
        <v>115</v>
      </c>
      <c r="H749" s="2">
        <v>65</v>
      </c>
      <c r="I749" s="3">
        <v>55</v>
      </c>
      <c r="J749" s="4">
        <v>65</v>
      </c>
      <c r="K749" s="5">
        <v>112</v>
      </c>
      <c r="L749" s="10">
        <f t="shared" si="14"/>
        <v>487</v>
      </c>
      <c r="M749" s="139" t="s">
        <v>109</v>
      </c>
      <c r="N749" s="104"/>
      <c r="O749" s="25" t="s">
        <v>90</v>
      </c>
    </row>
    <row r="750" spans="1:15" ht="35.1" customHeight="1" x14ac:dyDescent="0.25">
      <c r="A750" s="42">
        <v>746</v>
      </c>
      <c r="B750" s="9" t="s">
        <v>0</v>
      </c>
      <c r="C750" s="53" t="s">
        <v>0</v>
      </c>
      <c r="D750" s="53" t="s">
        <v>0</v>
      </c>
      <c r="E750" s="84" t="s">
        <v>926</v>
      </c>
      <c r="F750" s="11">
        <v>45</v>
      </c>
      <c r="G750" s="1">
        <v>20</v>
      </c>
      <c r="H750" s="2">
        <v>20</v>
      </c>
      <c r="I750" s="3">
        <v>25</v>
      </c>
      <c r="J750" s="4">
        <v>25</v>
      </c>
      <c r="K750" s="5">
        <v>40</v>
      </c>
      <c r="L750" s="10">
        <f t="shared" si="14"/>
        <v>175</v>
      </c>
      <c r="M750" s="139" t="s">
        <v>15</v>
      </c>
      <c r="N750" s="104"/>
      <c r="O750" s="25" t="s">
        <v>852</v>
      </c>
    </row>
    <row r="751" spans="1:15" ht="35.1" customHeight="1" x14ac:dyDescent="0.25">
      <c r="A751" s="42">
        <v>747</v>
      </c>
      <c r="B751" s="9" t="s">
        <v>0</v>
      </c>
      <c r="C751" s="53" t="s">
        <v>0</v>
      </c>
      <c r="D751" s="53" t="s">
        <v>0</v>
      </c>
      <c r="E751" s="84" t="s">
        <v>927</v>
      </c>
      <c r="F751" s="11">
        <v>50</v>
      </c>
      <c r="G751" s="1">
        <v>53</v>
      </c>
      <c r="H751" s="2">
        <v>62</v>
      </c>
      <c r="I751" s="3">
        <v>43</v>
      </c>
      <c r="J751" s="4">
        <v>52</v>
      </c>
      <c r="K751" s="5">
        <v>45</v>
      </c>
      <c r="L751" s="10">
        <f t="shared" si="14"/>
        <v>305</v>
      </c>
      <c r="M751" s="139" t="s">
        <v>3</v>
      </c>
      <c r="N751" s="104" t="s">
        <v>15</v>
      </c>
      <c r="O751" s="25" t="s">
        <v>852</v>
      </c>
    </row>
    <row r="752" spans="1:15" ht="35.1" customHeight="1" x14ac:dyDescent="0.25">
      <c r="A752" s="42">
        <v>748</v>
      </c>
      <c r="B752" s="9" t="s">
        <v>0</v>
      </c>
      <c r="C752" s="53" t="s">
        <v>0</v>
      </c>
      <c r="D752" s="53" t="s">
        <v>0</v>
      </c>
      <c r="E752" s="84" t="s">
        <v>928</v>
      </c>
      <c r="F752" s="11">
        <v>50</v>
      </c>
      <c r="G752" s="1">
        <v>63</v>
      </c>
      <c r="H752" s="2">
        <v>152</v>
      </c>
      <c r="I752" s="3">
        <v>53</v>
      </c>
      <c r="J752" s="4">
        <v>142</v>
      </c>
      <c r="K752" s="5">
        <v>35</v>
      </c>
      <c r="L752" s="10">
        <f t="shared" si="14"/>
        <v>495</v>
      </c>
      <c r="M752" s="139" t="s">
        <v>3</v>
      </c>
      <c r="N752" s="104" t="s">
        <v>15</v>
      </c>
      <c r="O752" s="25" t="s">
        <v>130</v>
      </c>
    </row>
    <row r="753" spans="1:15" ht="35.1" customHeight="1" x14ac:dyDescent="0.25">
      <c r="A753" s="42">
        <v>749</v>
      </c>
      <c r="B753" s="9" t="s">
        <v>0</v>
      </c>
      <c r="C753" s="53" t="s">
        <v>0</v>
      </c>
      <c r="D753" s="53" t="s">
        <v>0</v>
      </c>
      <c r="E753" s="84" t="s">
        <v>929</v>
      </c>
      <c r="F753" s="11">
        <v>70</v>
      </c>
      <c r="G753" s="1">
        <v>100</v>
      </c>
      <c r="H753" s="2">
        <v>70</v>
      </c>
      <c r="I753" s="3">
        <v>45</v>
      </c>
      <c r="J753" s="4">
        <v>55</v>
      </c>
      <c r="K753" s="5">
        <v>45</v>
      </c>
      <c r="L753" s="10">
        <f t="shared" si="14"/>
        <v>385</v>
      </c>
      <c r="M753" s="139" t="s">
        <v>46</v>
      </c>
      <c r="N753" s="104"/>
      <c r="O753" s="25" t="s">
        <v>852</v>
      </c>
    </row>
    <row r="754" spans="1:15" ht="35.1" customHeight="1" x14ac:dyDescent="0.25">
      <c r="A754" s="42">
        <v>750</v>
      </c>
      <c r="B754" s="9" t="s">
        <v>0</v>
      </c>
      <c r="C754" s="53" t="s">
        <v>0</v>
      </c>
      <c r="D754" s="53" t="s">
        <v>0</v>
      </c>
      <c r="E754" s="84" t="s">
        <v>930</v>
      </c>
      <c r="F754" s="11">
        <v>100</v>
      </c>
      <c r="G754" s="1">
        <v>125</v>
      </c>
      <c r="H754" s="2">
        <v>100</v>
      </c>
      <c r="I754" s="3">
        <v>55</v>
      </c>
      <c r="J754" s="4">
        <v>85</v>
      </c>
      <c r="K754" s="5">
        <v>35</v>
      </c>
      <c r="L754" s="10">
        <f t="shared" si="14"/>
        <v>500</v>
      </c>
      <c r="M754" s="139" t="s">
        <v>46</v>
      </c>
      <c r="N754" s="104"/>
      <c r="O754" s="25" t="s">
        <v>107</v>
      </c>
    </row>
    <row r="755" spans="1:15" ht="35.1" customHeight="1" x14ac:dyDescent="0.25">
      <c r="A755" s="42">
        <v>751</v>
      </c>
      <c r="B755" s="9" t="s">
        <v>0</v>
      </c>
      <c r="C755" s="53" t="s">
        <v>0</v>
      </c>
      <c r="D755" s="53" t="s">
        <v>0</v>
      </c>
      <c r="E755" s="84" t="s">
        <v>931</v>
      </c>
      <c r="F755" s="11">
        <v>38</v>
      </c>
      <c r="G755" s="1">
        <v>40</v>
      </c>
      <c r="H755" s="2">
        <v>52</v>
      </c>
      <c r="I755" s="3">
        <v>40</v>
      </c>
      <c r="J755" s="4">
        <v>72</v>
      </c>
      <c r="K755" s="5">
        <v>27</v>
      </c>
      <c r="L755" s="10">
        <f t="shared" si="14"/>
        <v>269</v>
      </c>
      <c r="M755" s="139" t="s">
        <v>15</v>
      </c>
      <c r="N755" s="104" t="s">
        <v>19</v>
      </c>
      <c r="O755" s="25" t="s">
        <v>852</v>
      </c>
    </row>
    <row r="756" spans="1:15" ht="35.1" customHeight="1" x14ac:dyDescent="0.25">
      <c r="A756" s="42">
        <v>752</v>
      </c>
      <c r="B756" s="9" t="s">
        <v>0</v>
      </c>
      <c r="C756" s="53" t="s">
        <v>0</v>
      </c>
      <c r="D756" s="53" t="s">
        <v>0</v>
      </c>
      <c r="E756" s="84" t="s">
        <v>932</v>
      </c>
      <c r="F756" s="11">
        <v>68</v>
      </c>
      <c r="G756" s="1">
        <v>70</v>
      </c>
      <c r="H756" s="2">
        <v>92</v>
      </c>
      <c r="I756" s="3">
        <v>50</v>
      </c>
      <c r="J756" s="4">
        <v>132</v>
      </c>
      <c r="K756" s="5">
        <v>42</v>
      </c>
      <c r="L756" s="10">
        <f t="shared" si="14"/>
        <v>454</v>
      </c>
      <c r="M756" s="139" t="s">
        <v>15</v>
      </c>
      <c r="N756" s="104" t="s">
        <v>19</v>
      </c>
      <c r="O756" s="25" t="s">
        <v>988</v>
      </c>
    </row>
    <row r="757" spans="1:15" ht="35.1" customHeight="1" x14ac:dyDescent="0.25">
      <c r="A757" s="42">
        <v>753</v>
      </c>
      <c r="B757" s="9" t="s">
        <v>0</v>
      </c>
      <c r="C757" s="53" t="s">
        <v>0</v>
      </c>
      <c r="D757" s="53" t="s">
        <v>0</v>
      </c>
      <c r="E757" s="84" t="s">
        <v>933</v>
      </c>
      <c r="F757" s="11">
        <v>40</v>
      </c>
      <c r="G757" s="1">
        <v>55</v>
      </c>
      <c r="H757" s="2">
        <v>35</v>
      </c>
      <c r="I757" s="3">
        <v>50</v>
      </c>
      <c r="J757" s="4">
        <v>35</v>
      </c>
      <c r="K757" s="5">
        <v>35</v>
      </c>
      <c r="L757" s="10">
        <f t="shared" si="14"/>
        <v>250</v>
      </c>
      <c r="M757" s="139" t="s">
        <v>2</v>
      </c>
      <c r="N757" s="104"/>
      <c r="O757" s="25" t="s">
        <v>852</v>
      </c>
    </row>
    <row r="758" spans="1:15" ht="35.1" customHeight="1" x14ac:dyDescent="0.25">
      <c r="A758" s="42">
        <v>754</v>
      </c>
      <c r="B758" s="9" t="s">
        <v>0</v>
      </c>
      <c r="C758" s="53" t="s">
        <v>0</v>
      </c>
      <c r="D758" s="53" t="s">
        <v>0</v>
      </c>
      <c r="E758" s="84" t="s">
        <v>934</v>
      </c>
      <c r="F758" s="11">
        <v>70</v>
      </c>
      <c r="G758" s="1">
        <v>105</v>
      </c>
      <c r="H758" s="2">
        <v>90</v>
      </c>
      <c r="I758" s="3">
        <v>80</v>
      </c>
      <c r="J758" s="4">
        <v>90</v>
      </c>
      <c r="K758" s="5">
        <v>45</v>
      </c>
      <c r="L758" s="10">
        <f t="shared" si="14"/>
        <v>480</v>
      </c>
      <c r="M758" s="139" t="s">
        <v>2</v>
      </c>
      <c r="N758" s="104"/>
      <c r="O758" s="25" t="s">
        <v>127</v>
      </c>
    </row>
    <row r="759" spans="1:15" ht="35.1" customHeight="1" x14ac:dyDescent="0.25">
      <c r="A759" s="42">
        <v>755</v>
      </c>
      <c r="B759" s="9" t="s">
        <v>0</v>
      </c>
      <c r="C759" s="53" t="s">
        <v>0</v>
      </c>
      <c r="D759" s="53" t="s">
        <v>0</v>
      </c>
      <c r="E759" s="84" t="s">
        <v>935</v>
      </c>
      <c r="F759" s="11">
        <v>40</v>
      </c>
      <c r="G759" s="1">
        <v>35</v>
      </c>
      <c r="H759" s="2">
        <v>55</v>
      </c>
      <c r="I759" s="3">
        <v>65</v>
      </c>
      <c r="J759" s="4">
        <v>75</v>
      </c>
      <c r="K759" s="5">
        <v>15</v>
      </c>
      <c r="L759" s="10">
        <f t="shared" si="14"/>
        <v>285</v>
      </c>
      <c r="M759" s="139" t="s">
        <v>2</v>
      </c>
      <c r="N759" s="104" t="s">
        <v>56</v>
      </c>
      <c r="O759" s="25" t="s">
        <v>852</v>
      </c>
    </row>
    <row r="760" spans="1:15" ht="35.1" customHeight="1" x14ac:dyDescent="0.25">
      <c r="A760" s="42">
        <v>756</v>
      </c>
      <c r="B760" s="9" t="s">
        <v>0</v>
      </c>
      <c r="C760" s="53" t="s">
        <v>0</v>
      </c>
      <c r="D760" s="53" t="s">
        <v>0</v>
      </c>
      <c r="E760" s="84" t="s">
        <v>936</v>
      </c>
      <c r="F760" s="11">
        <v>60</v>
      </c>
      <c r="G760" s="1">
        <v>45</v>
      </c>
      <c r="H760" s="2">
        <v>80</v>
      </c>
      <c r="I760" s="3">
        <v>90</v>
      </c>
      <c r="J760" s="4">
        <v>100</v>
      </c>
      <c r="K760" s="5">
        <v>30</v>
      </c>
      <c r="L760" s="10">
        <f t="shared" si="14"/>
        <v>405</v>
      </c>
      <c r="M760" s="139" t="s">
        <v>2</v>
      </c>
      <c r="N760" s="104" t="s">
        <v>56</v>
      </c>
      <c r="O760" s="25" t="s">
        <v>71</v>
      </c>
    </row>
    <row r="761" spans="1:15" ht="35.1" customHeight="1" x14ac:dyDescent="0.25">
      <c r="A761" s="42">
        <v>757</v>
      </c>
      <c r="B761" s="9" t="s">
        <v>0</v>
      </c>
      <c r="C761" s="53" t="s">
        <v>0</v>
      </c>
      <c r="D761" s="53" t="s">
        <v>0</v>
      </c>
      <c r="E761" s="84" t="s">
        <v>937</v>
      </c>
      <c r="F761" s="11">
        <v>48</v>
      </c>
      <c r="G761" s="1">
        <v>44</v>
      </c>
      <c r="H761" s="2">
        <v>40</v>
      </c>
      <c r="I761" s="3">
        <v>71</v>
      </c>
      <c r="J761" s="4">
        <v>40</v>
      </c>
      <c r="K761" s="5">
        <v>77</v>
      </c>
      <c r="L761" s="10">
        <f t="shared" si="14"/>
        <v>320</v>
      </c>
      <c r="M761" s="139" t="s">
        <v>3</v>
      </c>
      <c r="N761" s="104" t="s">
        <v>9</v>
      </c>
      <c r="O761" s="25" t="s">
        <v>852</v>
      </c>
    </row>
    <row r="762" spans="1:15" ht="35.1" customHeight="1" x14ac:dyDescent="0.25">
      <c r="A762" s="42">
        <v>758</v>
      </c>
      <c r="B762" s="9" t="s">
        <v>0</v>
      </c>
      <c r="C762" s="53" t="s">
        <v>0</v>
      </c>
      <c r="D762" s="53" t="s">
        <v>0</v>
      </c>
      <c r="E762" s="84" t="s">
        <v>938</v>
      </c>
      <c r="F762" s="11">
        <v>68</v>
      </c>
      <c r="G762" s="1">
        <v>64</v>
      </c>
      <c r="H762" s="2">
        <v>60</v>
      </c>
      <c r="I762" s="3">
        <v>111</v>
      </c>
      <c r="J762" s="4">
        <v>60</v>
      </c>
      <c r="K762" s="5">
        <v>117</v>
      </c>
      <c r="L762" s="10">
        <f t="shared" si="14"/>
        <v>480</v>
      </c>
      <c r="M762" s="139" t="s">
        <v>3</v>
      </c>
      <c r="N762" s="104" t="s">
        <v>9</v>
      </c>
      <c r="O762" s="25" t="s">
        <v>989</v>
      </c>
    </row>
    <row r="763" spans="1:15" ht="35.1" customHeight="1" x14ac:dyDescent="0.25">
      <c r="A763" s="42">
        <v>759</v>
      </c>
      <c r="B763" s="9" t="s">
        <v>0</v>
      </c>
      <c r="C763" s="53" t="s">
        <v>0</v>
      </c>
      <c r="D763" s="53" t="s">
        <v>0</v>
      </c>
      <c r="E763" s="84" t="s">
        <v>939</v>
      </c>
      <c r="F763" s="11">
        <v>70</v>
      </c>
      <c r="G763" s="1">
        <v>75</v>
      </c>
      <c r="H763" s="2">
        <v>50</v>
      </c>
      <c r="I763" s="3">
        <v>45</v>
      </c>
      <c r="J763" s="4">
        <v>50</v>
      </c>
      <c r="K763" s="5">
        <v>50</v>
      </c>
      <c r="L763" s="10">
        <f t="shared" si="14"/>
        <v>340</v>
      </c>
      <c r="M763" s="139" t="s">
        <v>28</v>
      </c>
      <c r="N763" s="104" t="s">
        <v>982</v>
      </c>
      <c r="O763" s="25" t="s">
        <v>852</v>
      </c>
    </row>
    <row r="764" spans="1:15" ht="35.1" customHeight="1" x14ac:dyDescent="0.25">
      <c r="A764" s="42">
        <v>760</v>
      </c>
      <c r="B764" s="9" t="s">
        <v>0</v>
      </c>
      <c r="C764" s="53" t="s">
        <v>0</v>
      </c>
      <c r="D764" s="53" t="s">
        <v>0</v>
      </c>
      <c r="E764" s="84" t="s">
        <v>940</v>
      </c>
      <c r="F764" s="11">
        <v>120</v>
      </c>
      <c r="G764" s="1">
        <v>125</v>
      </c>
      <c r="H764" s="2">
        <v>80</v>
      </c>
      <c r="I764" s="3">
        <v>55</v>
      </c>
      <c r="J764" s="4">
        <v>60</v>
      </c>
      <c r="K764" s="5">
        <v>60</v>
      </c>
      <c r="L764" s="10">
        <f t="shared" si="14"/>
        <v>500</v>
      </c>
      <c r="M764" s="139" t="s">
        <v>28</v>
      </c>
      <c r="N764" s="104" t="s">
        <v>982</v>
      </c>
      <c r="O764" s="25" t="s">
        <v>224</v>
      </c>
    </row>
    <row r="765" spans="1:15" ht="35.1" customHeight="1" x14ac:dyDescent="0.25">
      <c r="A765" s="42">
        <v>761</v>
      </c>
      <c r="B765" s="9" t="s">
        <v>0</v>
      </c>
      <c r="C765" s="53" t="s">
        <v>0</v>
      </c>
      <c r="D765" s="53" t="s">
        <v>0</v>
      </c>
      <c r="E765" s="84" t="s">
        <v>941</v>
      </c>
      <c r="F765" s="11">
        <v>42</v>
      </c>
      <c r="G765" s="1">
        <v>30</v>
      </c>
      <c r="H765" s="2">
        <v>38</v>
      </c>
      <c r="I765" s="3">
        <v>30</v>
      </c>
      <c r="J765" s="4">
        <v>38</v>
      </c>
      <c r="K765" s="5">
        <v>32</v>
      </c>
      <c r="L765" s="10">
        <f t="shared" si="14"/>
        <v>210</v>
      </c>
      <c r="M765" s="139" t="s">
        <v>2</v>
      </c>
      <c r="N765" s="104"/>
      <c r="O765" s="25" t="s">
        <v>852</v>
      </c>
    </row>
    <row r="766" spans="1:15" ht="35.1" customHeight="1" x14ac:dyDescent="0.25">
      <c r="A766" s="42">
        <v>762</v>
      </c>
      <c r="B766" s="9" t="s">
        <v>0</v>
      </c>
      <c r="C766" s="53" t="s">
        <v>0</v>
      </c>
      <c r="D766" s="53" t="s">
        <v>0</v>
      </c>
      <c r="E766" s="84" t="s">
        <v>942</v>
      </c>
      <c r="F766" s="11">
        <v>52</v>
      </c>
      <c r="G766" s="1">
        <v>40</v>
      </c>
      <c r="H766" s="2">
        <v>48</v>
      </c>
      <c r="I766" s="3">
        <v>40</v>
      </c>
      <c r="J766" s="4">
        <v>48</v>
      </c>
      <c r="K766" s="5">
        <v>62</v>
      </c>
      <c r="L766" s="10">
        <f t="shared" si="14"/>
        <v>290</v>
      </c>
      <c r="M766" s="139" t="s">
        <v>2</v>
      </c>
      <c r="N766" s="104"/>
      <c r="O766" s="25" t="s">
        <v>30</v>
      </c>
    </row>
    <row r="767" spans="1:15" ht="35.1" customHeight="1" x14ac:dyDescent="0.25">
      <c r="A767" s="42">
        <v>763</v>
      </c>
      <c r="B767" s="9" t="s">
        <v>0</v>
      </c>
      <c r="C767" s="53" t="s">
        <v>0</v>
      </c>
      <c r="D767" s="53" t="s">
        <v>0</v>
      </c>
      <c r="E767" s="84" t="s">
        <v>943</v>
      </c>
      <c r="F767" s="11">
        <v>72</v>
      </c>
      <c r="G767" s="1">
        <v>120</v>
      </c>
      <c r="H767" s="2">
        <v>98</v>
      </c>
      <c r="I767" s="3">
        <v>50</v>
      </c>
      <c r="J767" s="4">
        <v>98</v>
      </c>
      <c r="K767" s="5">
        <v>72</v>
      </c>
      <c r="L767" s="10">
        <f t="shared" si="14"/>
        <v>510</v>
      </c>
      <c r="M767" s="139" t="s">
        <v>2</v>
      </c>
      <c r="N767" s="104"/>
      <c r="O767" s="25" t="s">
        <v>990</v>
      </c>
    </row>
    <row r="768" spans="1:15" ht="35.1" customHeight="1" x14ac:dyDescent="0.25">
      <c r="A768" s="42">
        <v>764</v>
      </c>
      <c r="B768" s="9" t="s">
        <v>0</v>
      </c>
      <c r="C768" s="53" t="s">
        <v>0</v>
      </c>
      <c r="D768" s="53" t="s">
        <v>0</v>
      </c>
      <c r="E768" s="84" t="s">
        <v>944</v>
      </c>
      <c r="F768" s="11">
        <v>51</v>
      </c>
      <c r="G768" s="1">
        <v>52</v>
      </c>
      <c r="H768" s="2">
        <v>90</v>
      </c>
      <c r="I768" s="3">
        <v>82</v>
      </c>
      <c r="J768" s="4">
        <v>110</v>
      </c>
      <c r="K768" s="5">
        <v>100</v>
      </c>
      <c r="L768" s="10">
        <f t="shared" si="14"/>
        <v>485</v>
      </c>
      <c r="M768" s="139" t="s">
        <v>56</v>
      </c>
      <c r="N768" s="104"/>
      <c r="O768" s="25" t="s">
        <v>852</v>
      </c>
    </row>
    <row r="769" spans="1:15" ht="35.1" customHeight="1" x14ac:dyDescent="0.25">
      <c r="A769" s="42">
        <v>765</v>
      </c>
      <c r="B769" s="9" t="s">
        <v>0</v>
      </c>
      <c r="C769" s="53" t="s">
        <v>0</v>
      </c>
      <c r="D769" s="53" t="s">
        <v>0</v>
      </c>
      <c r="E769" s="84" t="s">
        <v>945</v>
      </c>
      <c r="F769" s="11">
        <v>90</v>
      </c>
      <c r="G769" s="1">
        <v>60</v>
      </c>
      <c r="H769" s="2">
        <v>80</v>
      </c>
      <c r="I769" s="3">
        <v>90</v>
      </c>
      <c r="J769" s="4">
        <v>110</v>
      </c>
      <c r="K769" s="5">
        <v>60</v>
      </c>
      <c r="L769" s="10">
        <f t="shared" si="14"/>
        <v>490</v>
      </c>
      <c r="M769" s="139" t="s">
        <v>28</v>
      </c>
      <c r="N769" s="104" t="s">
        <v>94</v>
      </c>
      <c r="O769" s="25" t="s">
        <v>852</v>
      </c>
    </row>
    <row r="770" spans="1:15" ht="35.1" customHeight="1" x14ac:dyDescent="0.25">
      <c r="A770" s="42">
        <v>766</v>
      </c>
      <c r="B770" s="9" t="s">
        <v>0</v>
      </c>
      <c r="C770" s="53" t="s">
        <v>0</v>
      </c>
      <c r="D770" s="53" t="s">
        <v>0</v>
      </c>
      <c r="E770" s="84" t="s">
        <v>946</v>
      </c>
      <c r="F770" s="11">
        <v>100</v>
      </c>
      <c r="G770" s="1">
        <v>120</v>
      </c>
      <c r="H770" s="2">
        <v>90</v>
      </c>
      <c r="I770" s="3">
        <v>40</v>
      </c>
      <c r="J770" s="4">
        <v>60</v>
      </c>
      <c r="K770" s="5">
        <v>80</v>
      </c>
      <c r="L770" s="10">
        <f t="shared" si="14"/>
        <v>490</v>
      </c>
      <c r="M770" s="139" t="s">
        <v>982</v>
      </c>
      <c r="N770" s="104"/>
      <c r="O770" s="25" t="s">
        <v>852</v>
      </c>
    </row>
    <row r="771" spans="1:15" ht="35.1" customHeight="1" x14ac:dyDescent="0.25">
      <c r="A771" s="42">
        <v>767</v>
      </c>
      <c r="B771" s="9" t="s">
        <v>0</v>
      </c>
      <c r="C771" s="53" t="s">
        <v>0</v>
      </c>
      <c r="D771" s="53" t="s">
        <v>0</v>
      </c>
      <c r="E771" s="84" t="s">
        <v>947</v>
      </c>
      <c r="F771" s="11">
        <v>25</v>
      </c>
      <c r="G771" s="1">
        <v>35</v>
      </c>
      <c r="H771" s="2">
        <v>40</v>
      </c>
      <c r="I771" s="3">
        <v>20</v>
      </c>
      <c r="J771" s="4">
        <v>30</v>
      </c>
      <c r="K771" s="5">
        <v>80</v>
      </c>
      <c r="L771" s="10">
        <f t="shared" si="14"/>
        <v>230</v>
      </c>
      <c r="M771" s="139" t="s">
        <v>19</v>
      </c>
      <c r="N771" s="104" t="s">
        <v>15</v>
      </c>
      <c r="O771" s="25" t="s">
        <v>852</v>
      </c>
    </row>
    <row r="772" spans="1:15" ht="35.1" customHeight="1" x14ac:dyDescent="0.25">
      <c r="A772" s="42">
        <v>768</v>
      </c>
      <c r="B772" s="9" t="s">
        <v>0</v>
      </c>
      <c r="C772" s="53" t="s">
        <v>0</v>
      </c>
      <c r="D772" s="53" t="s">
        <v>0</v>
      </c>
      <c r="E772" s="84" t="s">
        <v>948</v>
      </c>
      <c r="F772" s="11">
        <v>75</v>
      </c>
      <c r="G772" s="1">
        <v>125</v>
      </c>
      <c r="H772" s="2">
        <v>140</v>
      </c>
      <c r="I772" s="3">
        <v>60</v>
      </c>
      <c r="J772" s="4">
        <v>90</v>
      </c>
      <c r="K772" s="5">
        <v>40</v>
      </c>
      <c r="L772" s="10">
        <f t="shared" si="14"/>
        <v>530</v>
      </c>
      <c r="M772" s="139" t="s">
        <v>19</v>
      </c>
      <c r="N772" s="104" t="s">
        <v>15</v>
      </c>
      <c r="O772" s="25" t="s">
        <v>107</v>
      </c>
    </row>
    <row r="773" spans="1:15" ht="35.1" customHeight="1" x14ac:dyDescent="0.25">
      <c r="A773" s="42">
        <v>769</v>
      </c>
      <c r="B773" s="9" t="s">
        <v>0</v>
      </c>
      <c r="C773" s="53" t="s">
        <v>0</v>
      </c>
      <c r="D773" s="53" t="s">
        <v>0</v>
      </c>
      <c r="E773" s="84" t="s">
        <v>949</v>
      </c>
      <c r="F773" s="11">
        <v>55</v>
      </c>
      <c r="G773" s="1">
        <v>55</v>
      </c>
      <c r="H773" s="2">
        <v>80</v>
      </c>
      <c r="I773" s="3">
        <v>70</v>
      </c>
      <c r="J773" s="4">
        <v>45</v>
      </c>
      <c r="K773" s="5">
        <v>15</v>
      </c>
      <c r="L773" s="10">
        <f t="shared" si="14"/>
        <v>320</v>
      </c>
      <c r="M773" s="139" t="s">
        <v>134</v>
      </c>
      <c r="N773" s="104" t="s">
        <v>46</v>
      </c>
      <c r="O773" s="25" t="s">
        <v>852</v>
      </c>
    </row>
    <row r="774" spans="1:15" ht="35.1" customHeight="1" x14ac:dyDescent="0.25">
      <c r="A774" s="42">
        <v>770</v>
      </c>
      <c r="B774" s="9" t="s">
        <v>0</v>
      </c>
      <c r="C774" s="53" t="s">
        <v>0</v>
      </c>
      <c r="D774" s="53" t="s">
        <v>0</v>
      </c>
      <c r="E774" s="84" t="s">
        <v>950</v>
      </c>
      <c r="F774" s="11">
        <v>85</v>
      </c>
      <c r="G774" s="1">
        <v>75</v>
      </c>
      <c r="H774" s="2">
        <v>110</v>
      </c>
      <c r="I774" s="3">
        <v>100</v>
      </c>
      <c r="J774" s="4">
        <v>75</v>
      </c>
      <c r="K774" s="5">
        <v>35</v>
      </c>
      <c r="L774" s="10">
        <f t="shared" si="14"/>
        <v>480</v>
      </c>
      <c r="M774" s="139" t="s">
        <v>134</v>
      </c>
      <c r="N774" s="104" t="s">
        <v>46</v>
      </c>
      <c r="O774" s="25" t="s">
        <v>158</v>
      </c>
    </row>
    <row r="775" spans="1:15" ht="35.1" customHeight="1" x14ac:dyDescent="0.25">
      <c r="A775" s="42">
        <v>771</v>
      </c>
      <c r="B775" s="9" t="s">
        <v>0</v>
      </c>
      <c r="C775" s="53" t="s">
        <v>0</v>
      </c>
      <c r="D775" s="53" t="s">
        <v>0</v>
      </c>
      <c r="E775" s="84" t="s">
        <v>951</v>
      </c>
      <c r="F775" s="11">
        <v>55</v>
      </c>
      <c r="G775" s="1">
        <v>60</v>
      </c>
      <c r="H775" s="2">
        <v>130</v>
      </c>
      <c r="I775" s="3">
        <v>30</v>
      </c>
      <c r="J775" s="4">
        <v>130</v>
      </c>
      <c r="K775" s="5">
        <v>5</v>
      </c>
      <c r="L775" s="10">
        <f t="shared" si="14"/>
        <v>410</v>
      </c>
      <c r="M775" s="139" t="s">
        <v>15</v>
      </c>
      <c r="N775" s="104"/>
      <c r="O775" s="25" t="s">
        <v>852</v>
      </c>
    </row>
    <row r="776" spans="1:15" ht="35.1" customHeight="1" x14ac:dyDescent="0.25">
      <c r="A776" s="42">
        <v>772</v>
      </c>
      <c r="B776" s="9" t="s">
        <v>0</v>
      </c>
      <c r="C776" s="53" t="s">
        <v>0</v>
      </c>
      <c r="D776" s="53" t="s">
        <v>0</v>
      </c>
      <c r="E776" s="84" t="s">
        <v>952</v>
      </c>
      <c r="F776" s="11">
        <v>95</v>
      </c>
      <c r="G776" s="1">
        <v>95</v>
      </c>
      <c r="H776" s="2">
        <v>95</v>
      </c>
      <c r="I776" s="3">
        <v>95</v>
      </c>
      <c r="J776" s="4">
        <v>95</v>
      </c>
      <c r="K776" s="5">
        <v>59</v>
      </c>
      <c r="L776" s="10">
        <f t="shared" si="14"/>
        <v>534</v>
      </c>
      <c r="M776" s="139" t="s">
        <v>28</v>
      </c>
      <c r="N776" s="104"/>
      <c r="O776" s="25" t="s">
        <v>852</v>
      </c>
    </row>
    <row r="777" spans="1:15" ht="35.1" customHeight="1" x14ac:dyDescent="0.25">
      <c r="A777" s="42">
        <v>773</v>
      </c>
      <c r="B777" s="9" t="s">
        <v>0</v>
      </c>
      <c r="C777" s="53" t="s">
        <v>0</v>
      </c>
      <c r="D777" s="53" t="s">
        <v>0</v>
      </c>
      <c r="E777" s="84" t="s">
        <v>953</v>
      </c>
      <c r="F777" s="11">
        <v>95</v>
      </c>
      <c r="G777" s="1">
        <v>95</v>
      </c>
      <c r="H777" s="2">
        <v>95</v>
      </c>
      <c r="I777" s="3">
        <v>95</v>
      </c>
      <c r="J777" s="4">
        <v>95</v>
      </c>
      <c r="K777" s="5">
        <v>95</v>
      </c>
      <c r="L777" s="10">
        <f t="shared" si="14"/>
        <v>570</v>
      </c>
      <c r="M777" s="139" t="s">
        <v>28</v>
      </c>
      <c r="N777" s="104"/>
      <c r="O777" s="25" t="s">
        <v>991</v>
      </c>
    </row>
    <row r="778" spans="1:15" ht="35.1" customHeight="1" x14ac:dyDescent="0.25">
      <c r="A778" s="42">
        <v>774</v>
      </c>
      <c r="B778" s="9" t="s">
        <v>0</v>
      </c>
      <c r="C778" s="53" t="s">
        <v>0</v>
      </c>
      <c r="D778" s="53" t="s">
        <v>0</v>
      </c>
      <c r="E778" s="84" t="s">
        <v>954</v>
      </c>
      <c r="F778" s="11">
        <v>60</v>
      </c>
      <c r="G778" s="1">
        <v>60</v>
      </c>
      <c r="H778" s="2">
        <v>100</v>
      </c>
      <c r="I778" s="3">
        <v>60</v>
      </c>
      <c r="J778" s="4">
        <v>100</v>
      </c>
      <c r="K778" s="5">
        <v>60</v>
      </c>
      <c r="L778" s="10">
        <f t="shared" si="14"/>
        <v>440</v>
      </c>
      <c r="M778" s="139" t="s">
        <v>109</v>
      </c>
      <c r="N778" s="104" t="s">
        <v>12</v>
      </c>
      <c r="O778" s="25" t="s">
        <v>852</v>
      </c>
    </row>
    <row r="779" spans="1:15" ht="35.1" customHeight="1" x14ac:dyDescent="0.25">
      <c r="A779" s="42">
        <v>775</v>
      </c>
      <c r="B779" s="9" t="s">
        <v>0</v>
      </c>
      <c r="C779" s="53" t="s">
        <v>0</v>
      </c>
      <c r="D779" s="53" t="s">
        <v>0</v>
      </c>
      <c r="E779" s="84" t="s">
        <v>955</v>
      </c>
      <c r="F779" s="11">
        <v>65</v>
      </c>
      <c r="G779" s="1">
        <v>115</v>
      </c>
      <c r="H779" s="2">
        <v>65</v>
      </c>
      <c r="I779" s="3">
        <v>75</v>
      </c>
      <c r="J779" s="4">
        <v>95</v>
      </c>
      <c r="K779" s="5">
        <v>65</v>
      </c>
      <c r="L779" s="10">
        <f t="shared" si="14"/>
        <v>480</v>
      </c>
      <c r="M779" s="139" t="s">
        <v>28</v>
      </c>
      <c r="N779" s="104"/>
      <c r="O779" s="25" t="s">
        <v>852</v>
      </c>
    </row>
    <row r="780" spans="1:15" ht="35.1" customHeight="1" x14ac:dyDescent="0.25">
      <c r="A780" s="42">
        <v>776</v>
      </c>
      <c r="B780" s="9" t="s">
        <v>0</v>
      </c>
      <c r="C780" s="53" t="s">
        <v>0</v>
      </c>
      <c r="D780" s="53" t="s">
        <v>0</v>
      </c>
      <c r="E780" s="84" t="s">
        <v>956</v>
      </c>
      <c r="F780" s="11">
        <v>60</v>
      </c>
      <c r="G780" s="1">
        <v>78</v>
      </c>
      <c r="H780" s="2">
        <v>135</v>
      </c>
      <c r="I780" s="3">
        <v>91</v>
      </c>
      <c r="J780" s="4">
        <v>85</v>
      </c>
      <c r="K780" s="5">
        <v>36</v>
      </c>
      <c r="L780" s="10">
        <f t="shared" si="14"/>
        <v>485</v>
      </c>
      <c r="M780" s="139" t="s">
        <v>9</v>
      </c>
      <c r="N780" s="104" t="s">
        <v>196</v>
      </c>
      <c r="O780" s="25" t="s">
        <v>852</v>
      </c>
    </row>
    <row r="781" spans="1:15" ht="35.1" customHeight="1" x14ac:dyDescent="0.25">
      <c r="A781" s="42">
        <v>777</v>
      </c>
      <c r="B781" s="9" t="s">
        <v>0</v>
      </c>
      <c r="C781" s="53" t="s">
        <v>0</v>
      </c>
      <c r="D781" s="53" t="s">
        <v>0</v>
      </c>
      <c r="E781" s="84" t="s">
        <v>957</v>
      </c>
      <c r="F781" s="11">
        <v>65</v>
      </c>
      <c r="G781" s="1">
        <v>98</v>
      </c>
      <c r="H781" s="2">
        <v>63</v>
      </c>
      <c r="I781" s="3">
        <v>40</v>
      </c>
      <c r="J781" s="4">
        <v>73</v>
      </c>
      <c r="K781" s="5">
        <v>96</v>
      </c>
      <c r="L781" s="10">
        <f t="shared" si="14"/>
        <v>435</v>
      </c>
      <c r="M781" s="139" t="s">
        <v>41</v>
      </c>
      <c r="N781" s="104" t="s">
        <v>119</v>
      </c>
      <c r="O781" s="25" t="s">
        <v>852</v>
      </c>
    </row>
    <row r="782" spans="1:15" ht="35.1" customHeight="1" x14ac:dyDescent="0.25">
      <c r="A782" s="42">
        <v>778</v>
      </c>
      <c r="B782" s="9" t="s">
        <v>0</v>
      </c>
      <c r="C782" s="53" t="s">
        <v>0</v>
      </c>
      <c r="D782" s="53" t="s">
        <v>0</v>
      </c>
      <c r="E782" s="84" t="s">
        <v>958</v>
      </c>
      <c r="F782" s="11">
        <v>55</v>
      </c>
      <c r="G782" s="1">
        <v>90</v>
      </c>
      <c r="H782" s="2">
        <v>80</v>
      </c>
      <c r="I782" s="3">
        <v>50</v>
      </c>
      <c r="J782" s="4">
        <v>105</v>
      </c>
      <c r="K782" s="5">
        <v>96</v>
      </c>
      <c r="L782" s="10">
        <f t="shared" si="14"/>
        <v>476</v>
      </c>
      <c r="M782" s="139" t="s">
        <v>134</v>
      </c>
      <c r="N782" s="104" t="s">
        <v>56</v>
      </c>
      <c r="O782" s="25" t="s">
        <v>852</v>
      </c>
    </row>
    <row r="783" spans="1:15" ht="35.1" customHeight="1" x14ac:dyDescent="0.25">
      <c r="A783" s="42">
        <v>779</v>
      </c>
      <c r="B783" s="9" t="s">
        <v>0</v>
      </c>
      <c r="C783" s="53" t="s">
        <v>0</v>
      </c>
      <c r="D783" s="53" t="s">
        <v>0</v>
      </c>
      <c r="E783" s="84" t="s">
        <v>959</v>
      </c>
      <c r="F783" s="11">
        <v>68</v>
      </c>
      <c r="G783" s="1">
        <v>105</v>
      </c>
      <c r="H783" s="2">
        <v>70</v>
      </c>
      <c r="I783" s="3">
        <v>70</v>
      </c>
      <c r="J783" s="4">
        <v>70</v>
      </c>
      <c r="K783" s="5">
        <v>92</v>
      </c>
      <c r="L783" s="10">
        <f t="shared" si="14"/>
        <v>475</v>
      </c>
      <c r="M783" s="139" t="s">
        <v>15</v>
      </c>
      <c r="N783" s="104" t="s">
        <v>94</v>
      </c>
      <c r="O783" s="25" t="s">
        <v>852</v>
      </c>
    </row>
    <row r="784" spans="1:15" ht="35.1" customHeight="1" x14ac:dyDescent="0.25">
      <c r="A784" s="42">
        <v>780</v>
      </c>
      <c r="B784" s="9" t="s">
        <v>0</v>
      </c>
      <c r="C784" s="53" t="s">
        <v>0</v>
      </c>
      <c r="D784" s="53" t="s">
        <v>0</v>
      </c>
      <c r="E784" s="84" t="s">
        <v>960</v>
      </c>
      <c r="F784" s="11">
        <v>78</v>
      </c>
      <c r="G784" s="1">
        <v>60</v>
      </c>
      <c r="H784" s="2">
        <v>85</v>
      </c>
      <c r="I784" s="3">
        <v>135</v>
      </c>
      <c r="J784" s="4">
        <v>91</v>
      </c>
      <c r="K784" s="5">
        <v>36</v>
      </c>
      <c r="L784" s="10">
        <f t="shared" si="14"/>
        <v>485</v>
      </c>
      <c r="M784" s="139" t="s">
        <v>28</v>
      </c>
      <c r="N784" s="104" t="s">
        <v>196</v>
      </c>
      <c r="O784" s="25" t="s">
        <v>852</v>
      </c>
    </row>
    <row r="785" spans="1:15" ht="35.1" customHeight="1" x14ac:dyDescent="0.25">
      <c r="A785" s="42">
        <v>781</v>
      </c>
      <c r="B785" s="9" t="s">
        <v>0</v>
      </c>
      <c r="C785" s="53" t="s">
        <v>0</v>
      </c>
      <c r="D785" s="53" t="s">
        <v>0</v>
      </c>
      <c r="E785" s="84" t="s">
        <v>961</v>
      </c>
      <c r="F785" s="11">
        <v>70</v>
      </c>
      <c r="G785" s="1">
        <v>131</v>
      </c>
      <c r="H785" s="2">
        <v>100</v>
      </c>
      <c r="I785" s="3">
        <v>86</v>
      </c>
      <c r="J785" s="4">
        <v>90</v>
      </c>
      <c r="K785" s="5">
        <v>40</v>
      </c>
      <c r="L785" s="10">
        <f t="shared" si="14"/>
        <v>517</v>
      </c>
      <c r="M785" s="139" t="s">
        <v>134</v>
      </c>
      <c r="N785" s="104" t="s">
        <v>2</v>
      </c>
      <c r="O785" s="25" t="s">
        <v>852</v>
      </c>
    </row>
    <row r="786" spans="1:15" ht="35.1" customHeight="1" x14ac:dyDescent="0.25">
      <c r="A786" s="42">
        <v>782</v>
      </c>
      <c r="B786" s="9" t="s">
        <v>0</v>
      </c>
      <c r="C786" s="53" t="s">
        <v>0</v>
      </c>
      <c r="D786" s="53" t="s">
        <v>0</v>
      </c>
      <c r="E786" s="84" t="s">
        <v>962</v>
      </c>
      <c r="F786" s="11">
        <v>45</v>
      </c>
      <c r="G786" s="1">
        <v>55</v>
      </c>
      <c r="H786" s="2">
        <v>65</v>
      </c>
      <c r="I786" s="3">
        <v>45</v>
      </c>
      <c r="J786" s="4">
        <v>45</v>
      </c>
      <c r="K786" s="5">
        <v>45</v>
      </c>
      <c r="L786" s="10">
        <f t="shared" si="14"/>
        <v>300</v>
      </c>
      <c r="M786" s="139" t="s">
        <v>196</v>
      </c>
      <c r="N786" s="104"/>
      <c r="O786" s="25" t="s">
        <v>852</v>
      </c>
    </row>
    <row r="787" spans="1:15" ht="35.1" customHeight="1" x14ac:dyDescent="0.25">
      <c r="A787" s="42">
        <v>783</v>
      </c>
      <c r="B787" s="9" t="s">
        <v>0</v>
      </c>
      <c r="C787" s="53" t="s">
        <v>0</v>
      </c>
      <c r="D787" s="53" t="s">
        <v>0</v>
      </c>
      <c r="E787" s="84" t="s">
        <v>963</v>
      </c>
      <c r="F787" s="11">
        <v>55</v>
      </c>
      <c r="G787" s="1">
        <v>75</v>
      </c>
      <c r="H787" s="2">
        <v>90</v>
      </c>
      <c r="I787" s="3">
        <v>65</v>
      </c>
      <c r="J787" s="4">
        <v>70</v>
      </c>
      <c r="K787" s="5">
        <v>65</v>
      </c>
      <c r="L787" s="10">
        <f t="shared" si="14"/>
        <v>420</v>
      </c>
      <c r="M787" s="139" t="s">
        <v>196</v>
      </c>
      <c r="N787" s="104" t="s">
        <v>982</v>
      </c>
      <c r="O787" s="25" t="s">
        <v>155</v>
      </c>
    </row>
    <row r="788" spans="1:15" ht="35.1" customHeight="1" x14ac:dyDescent="0.25">
      <c r="A788" s="42">
        <v>784</v>
      </c>
      <c r="B788" s="9" t="s">
        <v>0</v>
      </c>
      <c r="C788" s="53" t="s">
        <v>0</v>
      </c>
      <c r="D788" s="53" t="s">
        <v>0</v>
      </c>
      <c r="E788" s="84" t="s">
        <v>964</v>
      </c>
      <c r="F788" s="11">
        <v>75</v>
      </c>
      <c r="G788" s="1">
        <v>110</v>
      </c>
      <c r="H788" s="2">
        <v>125</v>
      </c>
      <c r="I788" s="3">
        <v>100</v>
      </c>
      <c r="J788" s="4">
        <v>105</v>
      </c>
      <c r="K788" s="5">
        <v>85</v>
      </c>
      <c r="L788" s="10">
        <f t="shared" si="14"/>
        <v>600</v>
      </c>
      <c r="M788" s="139" t="s">
        <v>196</v>
      </c>
      <c r="N788" s="104" t="s">
        <v>982</v>
      </c>
      <c r="O788" s="25" t="s">
        <v>396</v>
      </c>
    </row>
    <row r="789" spans="1:15" ht="35.1" customHeight="1" x14ac:dyDescent="0.25">
      <c r="A789" s="42">
        <v>785</v>
      </c>
      <c r="B789" s="9" t="s">
        <v>0</v>
      </c>
      <c r="C789" s="53" t="s">
        <v>0</v>
      </c>
      <c r="D789" s="53" t="s">
        <v>0</v>
      </c>
      <c r="E789" s="84" t="s">
        <v>965</v>
      </c>
      <c r="F789" s="11">
        <v>70</v>
      </c>
      <c r="G789" s="1">
        <v>115</v>
      </c>
      <c r="H789" s="2">
        <v>85</v>
      </c>
      <c r="I789" s="3">
        <v>95</v>
      </c>
      <c r="J789" s="4">
        <v>75</v>
      </c>
      <c r="K789" s="5">
        <v>130</v>
      </c>
      <c r="L789" s="10">
        <f t="shared" si="14"/>
        <v>570</v>
      </c>
      <c r="M789" s="139" t="s">
        <v>41</v>
      </c>
      <c r="N789" s="104" t="s">
        <v>56</v>
      </c>
      <c r="O789" s="25" t="s">
        <v>852</v>
      </c>
    </row>
    <row r="790" spans="1:15" ht="35.1" customHeight="1" x14ac:dyDescent="0.25">
      <c r="A790" s="42">
        <v>786</v>
      </c>
      <c r="B790" s="9" t="s">
        <v>0</v>
      </c>
      <c r="C790" s="53" t="s">
        <v>0</v>
      </c>
      <c r="D790" s="53" t="s">
        <v>0</v>
      </c>
      <c r="E790" s="84" t="s">
        <v>966</v>
      </c>
      <c r="F790" s="11">
        <v>70</v>
      </c>
      <c r="G790" s="1">
        <v>85</v>
      </c>
      <c r="H790" s="2">
        <v>75</v>
      </c>
      <c r="I790" s="3">
        <v>130</v>
      </c>
      <c r="J790" s="4">
        <v>115</v>
      </c>
      <c r="K790" s="5">
        <v>95</v>
      </c>
      <c r="L790" s="10">
        <f t="shared" ref="L790:L806" si="15">SUM(F790:K790)</f>
        <v>570</v>
      </c>
      <c r="M790" s="139" t="s">
        <v>94</v>
      </c>
      <c r="N790" s="104" t="s">
        <v>56</v>
      </c>
      <c r="O790" s="25" t="s">
        <v>852</v>
      </c>
    </row>
    <row r="791" spans="1:15" ht="35.1" customHeight="1" x14ac:dyDescent="0.25">
      <c r="A791" s="42">
        <v>787</v>
      </c>
      <c r="B791" s="9" t="s">
        <v>0</v>
      </c>
      <c r="C791" s="53" t="s">
        <v>0</v>
      </c>
      <c r="D791" s="53" t="s">
        <v>0</v>
      </c>
      <c r="E791" s="84" t="s">
        <v>967</v>
      </c>
      <c r="F791" s="11">
        <v>70</v>
      </c>
      <c r="G791" s="1">
        <v>130</v>
      </c>
      <c r="H791" s="2">
        <v>115</v>
      </c>
      <c r="I791" s="3">
        <v>85</v>
      </c>
      <c r="J791" s="4">
        <v>95</v>
      </c>
      <c r="K791" s="5">
        <v>75</v>
      </c>
      <c r="L791" s="10">
        <f t="shared" si="15"/>
        <v>570</v>
      </c>
      <c r="M791" s="139" t="s">
        <v>2</v>
      </c>
      <c r="N791" s="104" t="s">
        <v>56</v>
      </c>
      <c r="O791" s="25" t="s">
        <v>852</v>
      </c>
    </row>
    <row r="792" spans="1:15" ht="35.1" customHeight="1" x14ac:dyDescent="0.25">
      <c r="A792" s="42">
        <v>788</v>
      </c>
      <c r="B792" s="9" t="s">
        <v>0</v>
      </c>
      <c r="C792" s="53" t="s">
        <v>0</v>
      </c>
      <c r="D792" s="53" t="s">
        <v>0</v>
      </c>
      <c r="E792" s="84" t="s">
        <v>968</v>
      </c>
      <c r="F792" s="11">
        <v>70</v>
      </c>
      <c r="G792" s="1">
        <v>75</v>
      </c>
      <c r="H792" s="2">
        <v>115</v>
      </c>
      <c r="I792" s="3">
        <v>95</v>
      </c>
      <c r="J792" s="4">
        <v>130</v>
      </c>
      <c r="K792" s="5">
        <v>85</v>
      </c>
      <c r="L792" s="10">
        <f t="shared" si="15"/>
        <v>570</v>
      </c>
      <c r="M792" s="139" t="s">
        <v>15</v>
      </c>
      <c r="N792" s="104" t="s">
        <v>56</v>
      </c>
      <c r="O792" s="25" t="s">
        <v>852</v>
      </c>
    </row>
    <row r="793" spans="1:15" ht="35.1" customHeight="1" x14ac:dyDescent="0.25">
      <c r="A793" s="42">
        <v>789</v>
      </c>
      <c r="B793" s="9" t="s">
        <v>0</v>
      </c>
      <c r="C793" s="53" t="s">
        <v>0</v>
      </c>
      <c r="D793" s="53" t="s">
        <v>0</v>
      </c>
      <c r="E793" s="84" t="s">
        <v>969</v>
      </c>
      <c r="F793" s="11">
        <v>43</v>
      </c>
      <c r="G793" s="1">
        <v>29</v>
      </c>
      <c r="H793" s="2">
        <v>31</v>
      </c>
      <c r="I793" s="3">
        <v>29</v>
      </c>
      <c r="J793" s="4">
        <v>31</v>
      </c>
      <c r="K793" s="5">
        <v>37</v>
      </c>
      <c r="L793" s="10">
        <f t="shared" si="15"/>
        <v>200</v>
      </c>
      <c r="M793" s="139" t="s">
        <v>94</v>
      </c>
      <c r="N793" s="104"/>
      <c r="O793" s="25" t="s">
        <v>852</v>
      </c>
    </row>
    <row r="794" spans="1:15" ht="35.1" customHeight="1" x14ac:dyDescent="0.25">
      <c r="A794" s="42">
        <v>790</v>
      </c>
      <c r="B794" s="9" t="s">
        <v>0</v>
      </c>
      <c r="C794" s="53" t="s">
        <v>0</v>
      </c>
      <c r="D794" s="53" t="s">
        <v>0</v>
      </c>
      <c r="E794" s="84" t="s">
        <v>970</v>
      </c>
      <c r="F794" s="11">
        <v>43</v>
      </c>
      <c r="G794" s="1">
        <v>29</v>
      </c>
      <c r="H794" s="2">
        <v>131</v>
      </c>
      <c r="I794" s="3">
        <v>29</v>
      </c>
      <c r="J794" s="4">
        <v>131</v>
      </c>
      <c r="K794" s="5">
        <v>37</v>
      </c>
      <c r="L794" s="10">
        <f t="shared" si="15"/>
        <v>400</v>
      </c>
      <c r="M794" s="139" t="s">
        <v>94</v>
      </c>
      <c r="N794" s="104"/>
      <c r="O794" s="25" t="s">
        <v>724</v>
      </c>
    </row>
    <row r="795" spans="1:15" ht="35.1" customHeight="1" x14ac:dyDescent="0.25">
      <c r="A795" s="42">
        <v>791</v>
      </c>
      <c r="B795" s="9" t="s">
        <v>0</v>
      </c>
      <c r="C795" s="53" t="s">
        <v>0</v>
      </c>
      <c r="D795" s="53" t="s">
        <v>0</v>
      </c>
      <c r="E795" s="84" t="s">
        <v>971</v>
      </c>
      <c r="F795" s="11">
        <v>137</v>
      </c>
      <c r="G795" s="1">
        <v>137</v>
      </c>
      <c r="H795" s="2">
        <v>107</v>
      </c>
      <c r="I795" s="3">
        <v>113</v>
      </c>
      <c r="J795" s="4">
        <v>89</v>
      </c>
      <c r="K795" s="5">
        <v>97</v>
      </c>
      <c r="L795" s="10">
        <f t="shared" si="15"/>
        <v>680</v>
      </c>
      <c r="M795" s="139" t="s">
        <v>94</v>
      </c>
      <c r="N795" s="104" t="s">
        <v>119</v>
      </c>
      <c r="O795" s="25" t="s">
        <v>992</v>
      </c>
    </row>
    <row r="796" spans="1:15" ht="35.1" customHeight="1" x14ac:dyDescent="0.25">
      <c r="A796" s="42">
        <v>792</v>
      </c>
      <c r="B796" s="9" t="s">
        <v>0</v>
      </c>
      <c r="C796" s="53" t="s">
        <v>0</v>
      </c>
      <c r="D796" s="53" t="s">
        <v>0</v>
      </c>
      <c r="E796" s="84" t="s">
        <v>972</v>
      </c>
      <c r="F796" s="11">
        <v>137</v>
      </c>
      <c r="G796" s="1">
        <v>113</v>
      </c>
      <c r="H796" s="2">
        <v>89</v>
      </c>
      <c r="I796" s="3">
        <v>137</v>
      </c>
      <c r="J796" s="4">
        <v>107</v>
      </c>
      <c r="K796" s="5">
        <v>97</v>
      </c>
      <c r="L796" s="10">
        <f t="shared" si="15"/>
        <v>680</v>
      </c>
      <c r="M796" s="139" t="s">
        <v>94</v>
      </c>
      <c r="N796" s="104" t="s">
        <v>134</v>
      </c>
      <c r="O796" s="25" t="s">
        <v>993</v>
      </c>
    </row>
    <row r="797" spans="1:15" ht="35.1" customHeight="1" x14ac:dyDescent="0.25">
      <c r="A797" s="42">
        <v>793</v>
      </c>
      <c r="B797" s="9" t="s">
        <v>0</v>
      </c>
      <c r="C797" s="53" t="s">
        <v>0</v>
      </c>
      <c r="D797" s="53" t="s">
        <v>0</v>
      </c>
      <c r="E797" s="84" t="s">
        <v>973</v>
      </c>
      <c r="F797" s="11">
        <v>109</v>
      </c>
      <c r="G797" s="1">
        <v>53</v>
      </c>
      <c r="H797" s="2">
        <v>47</v>
      </c>
      <c r="I797" s="3">
        <v>127</v>
      </c>
      <c r="J797" s="4">
        <v>131</v>
      </c>
      <c r="K797" s="5">
        <v>103</v>
      </c>
      <c r="L797" s="10">
        <f t="shared" si="15"/>
        <v>570</v>
      </c>
      <c r="M797" s="139" t="s">
        <v>109</v>
      </c>
      <c r="N797" s="104" t="s">
        <v>3</v>
      </c>
      <c r="O797" s="25" t="s">
        <v>852</v>
      </c>
    </row>
    <row r="798" spans="1:15" ht="35.1" customHeight="1" x14ac:dyDescent="0.25">
      <c r="A798" s="42">
        <v>794</v>
      </c>
      <c r="B798" s="9" t="s">
        <v>0</v>
      </c>
      <c r="C798" s="53" t="s">
        <v>0</v>
      </c>
      <c r="D798" s="53" t="s">
        <v>0</v>
      </c>
      <c r="E798" s="84" t="s">
        <v>974</v>
      </c>
      <c r="F798" s="11">
        <v>107</v>
      </c>
      <c r="G798" s="1">
        <v>139</v>
      </c>
      <c r="H798" s="2">
        <v>139</v>
      </c>
      <c r="I798" s="3">
        <v>53</v>
      </c>
      <c r="J798" s="4">
        <v>53</v>
      </c>
      <c r="K798" s="5">
        <v>79</v>
      </c>
      <c r="L798" s="10">
        <f t="shared" si="15"/>
        <v>570</v>
      </c>
      <c r="M798" s="139" t="s">
        <v>19</v>
      </c>
      <c r="N798" s="104" t="s">
        <v>982</v>
      </c>
      <c r="O798" s="25" t="s">
        <v>852</v>
      </c>
    </row>
    <row r="799" spans="1:15" ht="35.1" customHeight="1" x14ac:dyDescent="0.25">
      <c r="A799" s="42">
        <v>795</v>
      </c>
      <c r="B799" s="9" t="s">
        <v>0</v>
      </c>
      <c r="C799" s="53" t="s">
        <v>0</v>
      </c>
      <c r="D799" s="53" t="s">
        <v>0</v>
      </c>
      <c r="E799" s="84" t="s">
        <v>975</v>
      </c>
      <c r="F799" s="11">
        <v>71</v>
      </c>
      <c r="G799" s="1">
        <v>137</v>
      </c>
      <c r="H799" s="2">
        <v>37</v>
      </c>
      <c r="I799" s="3">
        <v>137</v>
      </c>
      <c r="J799" s="4">
        <v>37</v>
      </c>
      <c r="K799" s="5">
        <v>151</v>
      </c>
      <c r="L799" s="10">
        <f t="shared" si="15"/>
        <v>570</v>
      </c>
      <c r="M799" s="139" t="s">
        <v>19</v>
      </c>
      <c r="N799" s="104" t="s">
        <v>982</v>
      </c>
      <c r="O799" s="25" t="s">
        <v>852</v>
      </c>
    </row>
    <row r="800" spans="1:15" ht="35.1" customHeight="1" x14ac:dyDescent="0.25">
      <c r="A800" s="42">
        <v>796</v>
      </c>
      <c r="B800" s="9" t="s">
        <v>0</v>
      </c>
      <c r="C800" s="53" t="s">
        <v>0</v>
      </c>
      <c r="D800" s="53" t="s">
        <v>0</v>
      </c>
      <c r="E800" s="84" t="s">
        <v>976</v>
      </c>
      <c r="F800" s="11">
        <v>83</v>
      </c>
      <c r="G800" s="1">
        <v>89</v>
      </c>
      <c r="H800" s="2">
        <v>71</v>
      </c>
      <c r="I800" s="3">
        <v>173</v>
      </c>
      <c r="J800" s="4">
        <v>71</v>
      </c>
      <c r="K800" s="5">
        <v>83</v>
      </c>
      <c r="L800" s="10">
        <f t="shared" si="15"/>
        <v>570</v>
      </c>
      <c r="M800" s="139" t="s">
        <v>41</v>
      </c>
      <c r="N800" s="104"/>
      <c r="O800" s="25" t="s">
        <v>852</v>
      </c>
    </row>
    <row r="801" spans="1:15" ht="35.1" customHeight="1" x14ac:dyDescent="0.25">
      <c r="A801" s="42">
        <v>797</v>
      </c>
      <c r="B801" s="9" t="s">
        <v>0</v>
      </c>
      <c r="C801" s="53" t="s">
        <v>0</v>
      </c>
      <c r="D801" s="53" t="s">
        <v>0</v>
      </c>
      <c r="E801" s="84" t="s">
        <v>977</v>
      </c>
      <c r="F801" s="11">
        <v>97</v>
      </c>
      <c r="G801" s="1">
        <v>101</v>
      </c>
      <c r="H801" s="2">
        <v>103</v>
      </c>
      <c r="I801" s="3">
        <v>107</v>
      </c>
      <c r="J801" s="4">
        <v>101</v>
      </c>
      <c r="K801" s="5">
        <v>61</v>
      </c>
      <c r="L801" s="10">
        <f t="shared" si="15"/>
        <v>570</v>
      </c>
      <c r="M801" s="139" t="s">
        <v>119</v>
      </c>
      <c r="N801" s="104" t="s">
        <v>12</v>
      </c>
      <c r="O801" s="25" t="s">
        <v>852</v>
      </c>
    </row>
    <row r="802" spans="1:15" ht="35.1" customHeight="1" x14ac:dyDescent="0.25">
      <c r="A802" s="42">
        <v>798</v>
      </c>
      <c r="B802" s="9" t="s">
        <v>0</v>
      </c>
      <c r="C802" s="53" t="s">
        <v>0</v>
      </c>
      <c r="D802" s="53" t="s">
        <v>0</v>
      </c>
      <c r="E802" s="84" t="s">
        <v>978</v>
      </c>
      <c r="F802" s="11">
        <v>59</v>
      </c>
      <c r="G802" s="1">
        <v>181</v>
      </c>
      <c r="H802" s="2">
        <v>131</v>
      </c>
      <c r="I802" s="3">
        <v>59</v>
      </c>
      <c r="J802" s="4">
        <v>31</v>
      </c>
      <c r="K802" s="5">
        <v>109</v>
      </c>
      <c r="L802" s="10">
        <f t="shared" si="15"/>
        <v>570</v>
      </c>
      <c r="M802" s="139" t="s">
        <v>2</v>
      </c>
      <c r="N802" s="104" t="s">
        <v>119</v>
      </c>
      <c r="O802" s="25" t="s">
        <v>852</v>
      </c>
    </row>
    <row r="803" spans="1:15" ht="35.1" customHeight="1" x14ac:dyDescent="0.25">
      <c r="A803" s="42">
        <v>799</v>
      </c>
      <c r="B803" s="9" t="s">
        <v>0</v>
      </c>
      <c r="C803" s="53" t="s">
        <v>0</v>
      </c>
      <c r="D803" s="53" t="s">
        <v>0</v>
      </c>
      <c r="E803" s="84" t="s">
        <v>979</v>
      </c>
      <c r="F803" s="11">
        <v>223</v>
      </c>
      <c r="G803" s="1">
        <v>101</v>
      </c>
      <c r="H803" s="2">
        <v>53</v>
      </c>
      <c r="I803" s="3">
        <v>97</v>
      </c>
      <c r="J803" s="4">
        <v>53</v>
      </c>
      <c r="K803" s="5">
        <v>43</v>
      </c>
      <c r="L803" s="10">
        <f t="shared" si="15"/>
        <v>570</v>
      </c>
      <c r="M803" s="139" t="s">
        <v>254</v>
      </c>
      <c r="N803" s="104" t="s">
        <v>196</v>
      </c>
      <c r="O803" s="25" t="s">
        <v>852</v>
      </c>
    </row>
    <row r="804" spans="1:15" ht="35.1" customHeight="1" x14ac:dyDescent="0.25">
      <c r="A804" s="42">
        <v>800</v>
      </c>
      <c r="B804" s="9" t="s">
        <v>0</v>
      </c>
      <c r="C804" s="53" t="s">
        <v>0</v>
      </c>
      <c r="D804" s="53" t="s">
        <v>0</v>
      </c>
      <c r="E804" s="84" t="s">
        <v>980</v>
      </c>
      <c r="F804" s="11">
        <v>97</v>
      </c>
      <c r="G804" s="1">
        <v>107</v>
      </c>
      <c r="H804" s="2">
        <v>101</v>
      </c>
      <c r="I804" s="3">
        <v>127</v>
      </c>
      <c r="J804" s="4">
        <v>89</v>
      </c>
      <c r="K804" s="5">
        <v>79</v>
      </c>
      <c r="L804" s="10">
        <f t="shared" si="15"/>
        <v>600</v>
      </c>
      <c r="M804" s="139" t="s">
        <v>94</v>
      </c>
      <c r="N804" s="104"/>
      <c r="O804" s="25" t="s">
        <v>852</v>
      </c>
    </row>
    <row r="805" spans="1:15" ht="35.1" customHeight="1" thickBot="1" x14ac:dyDescent="0.3">
      <c r="A805" s="42">
        <v>801</v>
      </c>
      <c r="B805" s="9" t="s">
        <v>0</v>
      </c>
      <c r="C805" s="56" t="s">
        <v>852</v>
      </c>
      <c r="D805" s="53" t="s">
        <v>0</v>
      </c>
      <c r="E805" s="84" t="s">
        <v>981</v>
      </c>
      <c r="F805" s="11">
        <v>80</v>
      </c>
      <c r="G805" s="1">
        <v>95</v>
      </c>
      <c r="H805" s="2">
        <v>115</v>
      </c>
      <c r="I805" s="3">
        <v>130</v>
      </c>
      <c r="J805" s="4">
        <v>115</v>
      </c>
      <c r="K805" s="5">
        <v>65</v>
      </c>
      <c r="L805" s="10">
        <f t="shared" si="15"/>
        <v>600</v>
      </c>
      <c r="M805" s="139" t="s">
        <v>119</v>
      </c>
      <c r="N805" s="104" t="s">
        <v>56</v>
      </c>
      <c r="O805" s="25" t="s">
        <v>852</v>
      </c>
    </row>
    <row r="806" spans="1:15" ht="35.1" customHeight="1" thickBot="1" x14ac:dyDescent="0.3">
      <c r="A806" s="63">
        <v>802</v>
      </c>
      <c r="B806" s="64" t="s">
        <v>0</v>
      </c>
      <c r="C806" s="56" t="s">
        <v>852</v>
      </c>
      <c r="D806" s="56" t="s">
        <v>0</v>
      </c>
      <c r="E806" s="87" t="s">
        <v>994</v>
      </c>
      <c r="F806" s="75">
        <v>0</v>
      </c>
      <c r="G806" s="76">
        <v>2</v>
      </c>
      <c r="H806" s="68">
        <v>0</v>
      </c>
      <c r="I806" s="69">
        <v>0</v>
      </c>
      <c r="J806" s="70">
        <v>0</v>
      </c>
      <c r="K806" s="71">
        <v>1</v>
      </c>
      <c r="L806" s="72">
        <f t="shared" si="15"/>
        <v>3</v>
      </c>
      <c r="M806" s="140" t="s">
        <v>982</v>
      </c>
      <c r="N806" s="141" t="s">
        <v>134</v>
      </c>
      <c r="O806" s="16" t="s">
        <v>852</v>
      </c>
    </row>
  </sheetData>
  <mergeCells count="6">
    <mergeCell ref="L3:N3"/>
    <mergeCell ref="A1:O1"/>
    <mergeCell ref="A3:C3"/>
    <mergeCell ref="A2:O2"/>
    <mergeCell ref="D3:G3"/>
    <mergeCell ref="H3:K3"/>
  </mergeCells>
  <conditionalFormatting sqref="O5:O726">
    <cfRule type="containsText" dxfId="92" priority="165" operator="containsText" text="N/A">
      <formula>NOT(ISERROR(SEARCH("N/A",O5)))</formula>
    </cfRule>
  </conditionalFormatting>
  <conditionalFormatting sqref="A2:O2">
    <cfRule type="dataBar" priority="163">
      <dataBar showValue="0"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{7F12BE81-5F15-420B-9609-CE11BAB99201}</x14:id>
        </ext>
      </extLst>
    </cfRule>
  </conditionalFormatting>
  <conditionalFormatting sqref="B5:D804">
    <cfRule type="containsText" dxfId="91" priority="162" operator="containsText" text="N/A">
      <formula>NOT(ISERROR(SEARCH("N/A",B5)))</formula>
    </cfRule>
    <cfRule type="containsText" dxfId="90" priority="166" operator="containsText" text="N">
      <formula>NOT(ISERROR(SEARCH("N",B5)))</formula>
    </cfRule>
    <cfRule type="containsText" dxfId="89" priority="191" operator="containsText" text="Y">
      <formula>NOT(ISERROR(SEARCH("Y",B5)))</formula>
    </cfRule>
  </conditionalFormatting>
  <conditionalFormatting sqref="M5:N726">
    <cfRule type="containsText" dxfId="88" priority="167" operator="containsText" text="Fairy">
      <formula>NOT(ISERROR(SEARCH("Fairy",M5)))</formula>
    </cfRule>
    <cfRule type="containsText" dxfId="87" priority="168" operator="containsText" text="Steel">
      <formula>NOT(ISERROR(SEARCH("Steel",M5)))</formula>
    </cfRule>
    <cfRule type="containsText" dxfId="86" priority="169" operator="containsText" text="Dark">
      <formula>NOT(ISERROR(SEARCH("Dark",M5)))</formula>
    </cfRule>
    <cfRule type="containsText" dxfId="85" priority="170" operator="containsText" text="Ghost">
      <formula>NOT(ISERROR(SEARCH("Ghost",M5)))</formula>
    </cfRule>
    <cfRule type="containsText" dxfId="84" priority="171" operator="containsText" text="Dragon">
      <formula>NOT(ISERROR(SEARCH("Dragon",M5)))</formula>
    </cfRule>
    <cfRule type="containsText" dxfId="83" priority="172" operator="containsText" text="Bug">
      <formula>NOT(ISERROR(SEARCH("Bug",M5)))</formula>
    </cfRule>
    <cfRule type="containsText" dxfId="82" priority="173" operator="containsText" text="Ice">
      <formula>NOT(ISERROR(SEARCH("Ice",M5)))</formula>
    </cfRule>
    <cfRule type="containsText" dxfId="81" priority="174" operator="containsText" text="Rock">
      <formula>NOT(ISERROR(SEARCH("Rock",M5)))</formula>
    </cfRule>
    <cfRule type="containsText" dxfId="80" priority="175" operator="containsText" text="Psychic">
      <formula>NOT(ISERROR(SEARCH("Psychic",M5)))</formula>
    </cfRule>
    <cfRule type="containsText" dxfId="79" priority="176" operator="containsText" text="Ground">
      <formula>NOT(ISERROR(SEARCH("Ground",M5)))</formula>
    </cfRule>
    <cfRule type="containsText" dxfId="78" priority="177" operator="containsText" text="Electric">
      <formula>NOT(ISERROR(SEARCH("Electric",M5)))</formula>
    </cfRule>
    <cfRule type="containsText" dxfId="77" priority="178" operator="containsText" text="Poison">
      <formula>NOT(ISERROR(SEARCH("Poison",M5)))</formula>
    </cfRule>
    <cfRule type="containsText" dxfId="76" priority="179" operator="containsText" text="Grass">
      <formula>NOT(ISERROR(SEARCH("Grass",M5)))</formula>
    </cfRule>
    <cfRule type="containsText" dxfId="75" priority="180" operator="containsText" text="Flying">
      <formula>NOT(ISERROR(SEARCH("Flying",M5)))</formula>
    </cfRule>
    <cfRule type="containsText" dxfId="74" priority="181" operator="containsText" text="Water">
      <formula>NOT(ISERROR(SEARCH("Water",M5)))</formula>
    </cfRule>
    <cfRule type="containsText" dxfId="73" priority="182" operator="containsText" text="Fight">
      <formula>NOT(ISERROR(SEARCH("Fight",M5)))</formula>
    </cfRule>
    <cfRule type="containsText" dxfId="72" priority="183" operator="containsText" text="Fire">
      <formula>NOT(ISERROR(SEARCH("Fire",M5)))</formula>
    </cfRule>
    <cfRule type="containsText" dxfId="71" priority="184" operator="containsText" text="Normal">
      <formula>NOT(ISERROR(SEARCH("Normal",M5)))</formula>
    </cfRule>
  </conditionalFormatting>
  <conditionalFormatting sqref="O727:O805">
    <cfRule type="containsText" dxfId="70" priority="4" operator="containsText" text="N/A">
      <formula>NOT(ISERROR(SEARCH("N/A",O727)))</formula>
    </cfRule>
  </conditionalFormatting>
  <conditionalFormatting sqref="O806">
    <cfRule type="containsText" dxfId="69" priority="46" operator="containsText" text="N/A">
      <formula>NOT(ISERROR(SEARCH("N/A",O806)))</formula>
    </cfRule>
  </conditionalFormatting>
  <conditionalFormatting sqref="B806:D806">
    <cfRule type="containsText" dxfId="68" priority="45" operator="containsText" text="N/A">
      <formula>NOT(ISERROR(SEARCH("N/A",B806)))</formula>
    </cfRule>
    <cfRule type="containsText" dxfId="67" priority="47" operator="containsText" text="N">
      <formula>NOT(ISERROR(SEARCH("N",B806)))</formula>
    </cfRule>
    <cfRule type="containsText" dxfId="66" priority="66" operator="containsText" text="Y">
      <formula>NOT(ISERROR(SEARCH("Y",B806)))</formula>
    </cfRule>
  </conditionalFormatting>
  <conditionalFormatting sqref="M806:N806">
    <cfRule type="containsText" dxfId="65" priority="48" operator="containsText" text="Fairy">
      <formula>NOT(ISERROR(SEARCH("Fairy",M806)))</formula>
    </cfRule>
    <cfRule type="containsText" dxfId="64" priority="49" operator="containsText" text="Steel">
      <formula>NOT(ISERROR(SEARCH("Steel",M806)))</formula>
    </cfRule>
    <cfRule type="containsText" dxfId="63" priority="50" operator="containsText" text="Dark">
      <formula>NOT(ISERROR(SEARCH("Dark",M806)))</formula>
    </cfRule>
    <cfRule type="containsText" dxfId="62" priority="51" operator="containsText" text="Ghost">
      <formula>NOT(ISERROR(SEARCH("Ghost",M806)))</formula>
    </cfRule>
    <cfRule type="containsText" dxfId="61" priority="52" operator="containsText" text="Dragon">
      <formula>NOT(ISERROR(SEARCH("Dragon",M806)))</formula>
    </cfRule>
    <cfRule type="containsText" dxfId="60" priority="53" operator="containsText" text="Bug">
      <formula>NOT(ISERROR(SEARCH("Bug",M806)))</formula>
    </cfRule>
    <cfRule type="containsText" dxfId="59" priority="54" operator="containsText" text="Ice">
      <formula>NOT(ISERROR(SEARCH("Ice",M806)))</formula>
    </cfRule>
    <cfRule type="containsText" dxfId="58" priority="55" operator="containsText" text="Rock">
      <formula>NOT(ISERROR(SEARCH("Rock",M806)))</formula>
    </cfRule>
    <cfRule type="containsText" dxfId="57" priority="56" operator="containsText" text="Psychic">
      <formula>NOT(ISERROR(SEARCH("Psychic",M806)))</formula>
    </cfRule>
    <cfRule type="containsText" dxfId="56" priority="57" operator="containsText" text="Ground">
      <formula>NOT(ISERROR(SEARCH("Ground",M806)))</formula>
    </cfRule>
    <cfRule type="containsText" dxfId="55" priority="58" operator="containsText" text="Electric">
      <formula>NOT(ISERROR(SEARCH("Electric",M806)))</formula>
    </cfRule>
    <cfRule type="containsText" dxfId="54" priority="59" operator="containsText" text="Poison">
      <formula>NOT(ISERROR(SEARCH("Poison",M806)))</formula>
    </cfRule>
    <cfRule type="containsText" dxfId="53" priority="60" operator="containsText" text="Grass">
      <formula>NOT(ISERROR(SEARCH("Grass",M806)))</formula>
    </cfRule>
    <cfRule type="containsText" dxfId="52" priority="61" operator="containsText" text="Flying">
      <formula>NOT(ISERROR(SEARCH("Flying",M806)))</formula>
    </cfRule>
    <cfRule type="containsText" dxfId="51" priority="62" operator="containsText" text="Water">
      <formula>NOT(ISERROR(SEARCH("Water",M806)))</formula>
    </cfRule>
    <cfRule type="containsText" dxfId="50" priority="63" operator="containsText" text="Fight">
      <formula>NOT(ISERROR(SEARCH("Fight",M806)))</formula>
    </cfRule>
    <cfRule type="containsText" dxfId="49" priority="64" operator="containsText" text="Fire">
      <formula>NOT(ISERROR(SEARCH("Fire",M806)))</formula>
    </cfRule>
    <cfRule type="containsText" dxfId="48" priority="65" operator="containsText" text="Normal">
      <formula>NOT(ISERROR(SEARCH("Normal",M806)))</formula>
    </cfRule>
  </conditionalFormatting>
  <conditionalFormatting sqref="B805 D805">
    <cfRule type="containsText" dxfId="47" priority="23" operator="containsText" text="N/A">
      <formula>NOT(ISERROR(SEARCH("N/A",B805)))</formula>
    </cfRule>
    <cfRule type="containsText" dxfId="46" priority="25" operator="containsText" text="N">
      <formula>NOT(ISERROR(SEARCH("N",B805)))</formula>
    </cfRule>
    <cfRule type="containsText" dxfId="45" priority="44" operator="containsText" text="Y">
      <formula>NOT(ISERROR(SEARCH("Y",B805)))</formula>
    </cfRule>
  </conditionalFormatting>
  <conditionalFormatting sqref="M727:N805">
    <cfRule type="containsText" dxfId="44" priority="5" operator="containsText" text="Fairy">
      <formula>NOT(ISERROR(SEARCH("Fairy",M727)))</formula>
    </cfRule>
    <cfRule type="containsText" dxfId="43" priority="6" operator="containsText" text="Steel">
      <formula>NOT(ISERROR(SEARCH("Steel",M727)))</formula>
    </cfRule>
    <cfRule type="containsText" dxfId="42" priority="7" operator="containsText" text="Dark">
      <formula>NOT(ISERROR(SEARCH("Dark",M727)))</formula>
    </cfRule>
    <cfRule type="containsText" dxfId="41" priority="8" operator="containsText" text="Ghost">
      <formula>NOT(ISERROR(SEARCH("Ghost",M727)))</formula>
    </cfRule>
    <cfRule type="containsText" dxfId="40" priority="9" operator="containsText" text="Dragon">
      <formula>NOT(ISERROR(SEARCH("Dragon",M727)))</formula>
    </cfRule>
    <cfRule type="containsText" dxfId="39" priority="10" operator="containsText" text="Bug">
      <formula>NOT(ISERROR(SEARCH("Bug",M727)))</formula>
    </cfRule>
    <cfRule type="containsText" dxfId="38" priority="11" operator="containsText" text="Ice">
      <formula>NOT(ISERROR(SEARCH("Ice",M727)))</formula>
    </cfRule>
    <cfRule type="containsText" dxfId="37" priority="12" operator="containsText" text="Rock">
      <formula>NOT(ISERROR(SEARCH("Rock",M727)))</formula>
    </cfRule>
    <cfRule type="containsText" dxfId="36" priority="13" operator="containsText" text="Psychic">
      <formula>NOT(ISERROR(SEARCH("Psychic",M727)))</formula>
    </cfRule>
    <cfRule type="containsText" dxfId="35" priority="14" operator="containsText" text="Ground">
      <formula>NOT(ISERROR(SEARCH("Ground",M727)))</formula>
    </cfRule>
    <cfRule type="containsText" dxfId="34" priority="15" operator="containsText" text="Electric">
      <formula>NOT(ISERROR(SEARCH("Electric",M727)))</formula>
    </cfRule>
    <cfRule type="containsText" dxfId="33" priority="16" operator="containsText" text="Poison">
      <formula>NOT(ISERROR(SEARCH("Poison",M727)))</formula>
    </cfRule>
    <cfRule type="containsText" dxfId="32" priority="17" operator="containsText" text="Grass">
      <formula>NOT(ISERROR(SEARCH("Grass",M727)))</formula>
    </cfRule>
    <cfRule type="containsText" dxfId="31" priority="18" operator="containsText" text="Flying">
      <formula>NOT(ISERROR(SEARCH("Flying",M727)))</formula>
    </cfRule>
    <cfRule type="containsText" dxfId="30" priority="19" operator="containsText" text="Water">
      <formula>NOT(ISERROR(SEARCH("Water",M727)))</formula>
    </cfRule>
    <cfRule type="containsText" dxfId="29" priority="20" operator="containsText" text="Fight">
      <formula>NOT(ISERROR(SEARCH("Fight",M727)))</formula>
    </cfRule>
    <cfRule type="containsText" dxfId="28" priority="21" operator="containsText" text="Fire">
      <formula>NOT(ISERROR(SEARCH("Fire",M727)))</formula>
    </cfRule>
    <cfRule type="containsText" dxfId="27" priority="22" operator="containsText" text="Normal">
      <formula>NOT(ISERROR(SEARCH("Normal",M727)))</formula>
    </cfRule>
  </conditionalFormatting>
  <conditionalFormatting sqref="C805">
    <cfRule type="containsText" dxfId="26" priority="1" operator="containsText" text="N/A">
      <formula>NOT(ISERROR(SEARCH("N/A",C805)))</formula>
    </cfRule>
    <cfRule type="containsText" dxfId="25" priority="2" operator="containsText" text="N">
      <formula>NOT(ISERROR(SEARCH("N",C805)))</formula>
    </cfRule>
    <cfRule type="containsText" dxfId="24" priority="3" operator="containsText" text="Y">
      <formula>NOT(ISERROR(SEARCH("Y",C805)))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12BE81-5F15-420B-9609-CE11BAB9920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A2:O2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466C-3F69-424C-84B9-F2F92B8195E9}">
  <dimension ref="A1:AG810"/>
  <sheetViews>
    <sheetView tabSelected="1" workbookViewId="0">
      <selection activeCell="E7" sqref="E7"/>
    </sheetView>
  </sheetViews>
  <sheetFormatPr defaultRowHeight="14.4" x14ac:dyDescent="0.3"/>
  <cols>
    <col min="11" max="16" width="0" hidden="1" customWidth="1"/>
    <col min="17" max="23" width="8.88671875" customWidth="1"/>
  </cols>
  <sheetData>
    <row r="1" spans="1:33" x14ac:dyDescent="0.3">
      <c r="A1" t="s">
        <v>837</v>
      </c>
      <c r="B1" t="s">
        <v>850</v>
      </c>
      <c r="C1" t="s">
        <v>845</v>
      </c>
      <c r="D1" t="s">
        <v>846</v>
      </c>
      <c r="E1" t="s">
        <v>838</v>
      </c>
      <c r="F1" t="s">
        <v>839</v>
      </c>
      <c r="G1" t="s">
        <v>840</v>
      </c>
      <c r="H1" t="s">
        <v>841</v>
      </c>
      <c r="I1" t="s">
        <v>842</v>
      </c>
      <c r="J1" t="s">
        <v>843</v>
      </c>
      <c r="K1" t="s">
        <v>838</v>
      </c>
      <c r="L1" t="s">
        <v>839</v>
      </c>
      <c r="M1" t="s">
        <v>840</v>
      </c>
      <c r="N1" t="s">
        <v>841</v>
      </c>
      <c r="O1" t="s">
        <v>842</v>
      </c>
      <c r="P1" t="s">
        <v>843</v>
      </c>
      <c r="Q1" s="147" t="s">
        <v>1012</v>
      </c>
      <c r="R1">
        <v>50</v>
      </c>
      <c r="S1" s="147" t="s">
        <v>2835</v>
      </c>
      <c r="T1" s="147"/>
      <c r="U1" s="147"/>
      <c r="V1" s="147"/>
      <c r="W1" s="147"/>
      <c r="X1" s="147" t="s">
        <v>1013</v>
      </c>
      <c r="Y1" s="147" t="s">
        <v>2113</v>
      </c>
      <c r="Z1" s="147" t="s">
        <v>2114</v>
      </c>
      <c r="AA1" s="147" t="s">
        <v>2115</v>
      </c>
      <c r="AF1" s="147"/>
    </row>
    <row r="2" spans="1:33" x14ac:dyDescent="0.3">
      <c r="A2" t="s">
        <v>1</v>
      </c>
      <c r="B2">
        <v>1</v>
      </c>
      <c r="C2" t="s">
        <v>2</v>
      </c>
      <c r="D2" t="s">
        <v>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f t="shared" ref="K2:K65" si="0">ROUNDDOWN((((2*E2)+Q2+(0/4))/100)+$R$1+10,0)</f>
        <v>61</v>
      </c>
      <c r="L2">
        <f t="shared" ref="L2:L65" si="1">ROUNDDOWN(((((2*F2)+R2+(0/4))*$R$1)/100)+5,0)</f>
        <v>69</v>
      </c>
      <c r="M2">
        <f t="shared" ref="M2:M65" si="2">ROUNDDOWN(((((2*G2)+S2+(0/4))*$R$1)/100)+5,0)</f>
        <v>69</v>
      </c>
      <c r="N2">
        <f t="shared" ref="N2:N65" si="3">ROUNDDOWN(((((2*H2)+T2+(0/4))*$R$1)/100)+5,0)</f>
        <v>85</v>
      </c>
      <c r="O2">
        <f t="shared" ref="O2:O65" si="4">ROUNDDOWN(((((2*I2)+U2+(0/4))*$R$1)/100)+5,0)</f>
        <v>85</v>
      </c>
      <c r="P2">
        <f t="shared" ref="P2:P65" si="5">ROUNDDOWN(((((2*J2)+V2+(0/4))*$R$1)/100)+5,0)</f>
        <v>65</v>
      </c>
      <c r="Q2">
        <v>31</v>
      </c>
      <c r="R2">
        <v>31</v>
      </c>
      <c r="S2">
        <v>31</v>
      </c>
      <c r="T2">
        <v>31</v>
      </c>
      <c r="U2">
        <v>31</v>
      </c>
      <c r="V2">
        <v>31</v>
      </c>
      <c r="X2" t="s">
        <v>2572</v>
      </c>
      <c r="Y2" t="s">
        <v>2713</v>
      </c>
      <c r="Z2" t="s">
        <v>2192</v>
      </c>
      <c r="AA2" t="s">
        <v>2525</v>
      </c>
      <c r="AB2" t="str">
        <f ca="1">OFFSET(Damage!$A$1,(MATCH($C2,Damage!$C:$C,0)+RANDBETWEEN(1,COUNTIF(Damage!$C:$C,Sheet1!$C2)))-1,0,1,1)</f>
        <v>aPetalDance</v>
      </c>
      <c r="AC2" t="str">
        <f ca="1">OFFSET(Damage!$A$1,(MATCH(IF($D2&lt;&gt;"",$D2,"Normal"),Damage!$C:$C,0)+RANDBETWEEN(1,COUNTIF(Damage!$C:$C,IF($D2&lt;&gt;"",$D2,"Normal"))))-1,0,1,1)</f>
        <v>aSludgeBomb</v>
      </c>
      <c r="AD2" t="str">
        <f ca="1">OFFSET(NonDamage!$A$1,(MATCH($C2,NonDamage!$C:$C,0)+RANDBETWEEN(1,COUNTIF(NonDamage!$C:$C,Sheet1!$C2)))-1,0,1,1)</f>
        <v>aGrassWhistle</v>
      </c>
      <c r="AE2" t="str">
        <f ca="1">OFFSET(DB!$A$1,RANDBETWEEN(1,COUNTA(DB!$C:$C))-1,0,1,1)</f>
        <v>aForesight</v>
      </c>
      <c r="AG2" t="str">
        <f>CONCATENATE("var p",A2,"= new Pokemon(",$S$1,A2,$S$1,$Q$1,B2,$Q$1,$S$1,C2,$S$1,$Q$1,$S$1,D2,$S$1,$Q$1,"[",X2,$Q$1,Y2,$Q$1,Z2,$Q$1,AA2,"]",$Q$1,"[",E2,$Q$1,F2,$Q$1,G2,$Q$1,H2,$Q$1,I2,$Q$1,J2,"]",$Q$1,"true,'assets/images/",B2,,A2,".png');")</f>
        <v>var pBulbasaur= new Pokemon('Bulbasaur',1,'Grass','Poison',[aWoodHammer,aPoisonFang,aIngrain,aDestinyBond],[45,49,49,65,65,45],true,'assets/images/1Bulbasaur.png');</v>
      </c>
    </row>
    <row r="3" spans="1:33" x14ac:dyDescent="0.3">
      <c r="A3" t="s">
        <v>4</v>
      </c>
      <c r="B3">
        <v>2</v>
      </c>
      <c r="C3" t="s">
        <v>2</v>
      </c>
      <c r="D3" t="s">
        <v>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f t="shared" si="0"/>
        <v>61</v>
      </c>
      <c r="L3">
        <f t="shared" si="1"/>
        <v>82</v>
      </c>
      <c r="M3">
        <f t="shared" si="2"/>
        <v>83</v>
      </c>
      <c r="N3">
        <f t="shared" si="3"/>
        <v>100</v>
      </c>
      <c r="O3">
        <f t="shared" si="4"/>
        <v>100</v>
      </c>
      <c r="P3">
        <f t="shared" si="5"/>
        <v>80</v>
      </c>
      <c r="Q3">
        <v>31</v>
      </c>
      <c r="R3">
        <v>31</v>
      </c>
      <c r="S3">
        <v>31</v>
      </c>
      <c r="T3">
        <v>31</v>
      </c>
      <c r="U3">
        <v>31</v>
      </c>
      <c r="V3">
        <v>31</v>
      </c>
      <c r="X3" t="s">
        <v>2554</v>
      </c>
      <c r="Y3" t="s">
        <v>2308</v>
      </c>
      <c r="Z3" t="s">
        <v>2548</v>
      </c>
      <c r="AA3" t="s">
        <v>2711</v>
      </c>
      <c r="AB3" t="str">
        <f ca="1">OFFSET(Damage!$A$1,(MATCH($C3,Damage!$C:$C,0)+RANDBETWEEN(1,COUNTIF(Damage!$C:$C,Sheet1!$C3)))-1,0,1,1)</f>
        <v>aHornLeech</v>
      </c>
      <c r="AC3" t="str">
        <f ca="1">OFFSET(Damage!$A$1,(MATCH(IF($D3&lt;&gt;"",$D3,"Normal"),Damage!$C:$C,0)+RANDBETWEEN(1,COUNTIF(Damage!$C:$C,IF($D3&lt;&gt;"",$D3,"Normal"))))-1,0,1,1)</f>
        <v>aCrossPoison</v>
      </c>
      <c r="AD3" t="str">
        <f ca="1">OFFSET(NonDamage!$A$1,(MATCH($C3,NonDamage!$C:$C,0)+RANDBETWEEN(1,COUNTIF(NonDamage!$C:$C,Sheet1!$C3)))-1,0,1,1)</f>
        <v>aForestsCurse</v>
      </c>
      <c r="AE3" t="str">
        <f ca="1">OFFSET(DB!$A$1,RANDBETWEEN(1,COUNTA(DB!$C:$C))-1,0,1,1)</f>
        <v>aStormThrow</v>
      </c>
      <c r="AG3" t="str">
        <f t="shared" ref="AG3:AG66" si="6">CONCATENATE("var p",A3,"= new Pokemon(",$S$1,A3,$S$1,$Q$1,B3,$Q$1,$S$1,C3,$S$1,$Q$1,$S$1,D3,$S$1,$Q$1,"[",X3,$Q$1,Y3,$Q$1,Z3,$Q$1,AA3,"]",$Q$1,"[",E3,$Q$1,F3,$Q$1,G3,$Q$1,H3,$Q$1,I3,$Q$1,J3,"]",$Q$1,"true,'assets/images/",B3,,A3,".png');")</f>
        <v>var pIvysaur= new Pokemon('Ivysaur',2,'Grass','Poison',[aMegaDrain,aBelch,aSleepPowder,aAcidSpray],[60,62,63,80,80,60],true,'assets/images/2Ivysaur.png');</v>
      </c>
    </row>
    <row r="4" spans="1:33" x14ac:dyDescent="0.3">
      <c r="A4" t="s">
        <v>6</v>
      </c>
      <c r="B4">
        <v>3</v>
      </c>
      <c r="C4" t="s">
        <v>2</v>
      </c>
      <c r="D4" t="s">
        <v>3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f t="shared" si="0"/>
        <v>61</v>
      </c>
      <c r="L4">
        <f t="shared" si="1"/>
        <v>102</v>
      </c>
      <c r="M4">
        <f t="shared" si="2"/>
        <v>103</v>
      </c>
      <c r="N4">
        <f t="shared" si="3"/>
        <v>120</v>
      </c>
      <c r="O4">
        <f t="shared" si="4"/>
        <v>120</v>
      </c>
      <c r="P4">
        <f t="shared" si="5"/>
        <v>100</v>
      </c>
      <c r="Q4">
        <v>31</v>
      </c>
      <c r="R4">
        <v>31</v>
      </c>
      <c r="S4">
        <v>31</v>
      </c>
      <c r="T4">
        <v>31</v>
      </c>
      <c r="U4">
        <v>31</v>
      </c>
      <c r="V4">
        <v>31</v>
      </c>
      <c r="X4" t="s">
        <v>2566</v>
      </c>
      <c r="Y4" t="s">
        <v>2719</v>
      </c>
      <c r="Z4" t="s">
        <v>2547</v>
      </c>
      <c r="AA4" t="s">
        <v>2241</v>
      </c>
      <c r="AB4" t="str">
        <f ca="1">OFFSET(Damage!$A$1,(MATCH($C4,Damage!$C:$C,0)+RANDBETWEEN(1,COUNTIF(Damage!$C:$C,Sheet1!$C4)))-1,0,1,1)</f>
        <v>aMegaDrain</v>
      </c>
      <c r="AC4" t="str">
        <f ca="1">OFFSET(Damage!$A$1,(MATCH(IF($D4&lt;&gt;"",$D4,"Normal"),Damage!$C:$C,0)+RANDBETWEEN(1,COUNTIF(Damage!$C:$C,IF($D4&lt;&gt;"",$D4,"Normal"))))-1,0,1,1)</f>
        <v>aAcidSpray</v>
      </c>
      <c r="AD4" t="str">
        <f ca="1">OFFSET(NonDamage!$A$1,(MATCH($C4,NonDamage!$C:$C,0)+RANDBETWEEN(1,COUNTIF(NonDamage!$C:$C,Sheet1!$C4)))-1,0,1,1)</f>
        <v>aGrassWhistle</v>
      </c>
      <c r="AE4" t="str">
        <f ca="1">OFFSET(DB!$A$1,RANDBETWEEN(1,COUNTA(DB!$C:$C))-1,0,1,1)</f>
        <v>aFlail</v>
      </c>
      <c r="AG4" t="str">
        <f t="shared" si="6"/>
        <v>var pVenusaur= new Pokemon('Venusaur',3,'Grass','Poison',[aLeafBlade,aGunkShot,aLeechSeed,aLock-On],[80,82,83,100,100,80],true,'assets/images/3Venusaur.png');</v>
      </c>
    </row>
    <row r="5" spans="1:33" x14ac:dyDescent="0.3">
      <c r="A5" t="s">
        <v>8</v>
      </c>
      <c r="B5">
        <v>4</v>
      </c>
      <c r="C5" t="s">
        <v>9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>
        <f t="shared" si="0"/>
        <v>61</v>
      </c>
      <c r="L5">
        <f t="shared" si="1"/>
        <v>72</v>
      </c>
      <c r="M5">
        <f t="shared" si="2"/>
        <v>63</v>
      </c>
      <c r="N5">
        <f t="shared" si="3"/>
        <v>80</v>
      </c>
      <c r="O5">
        <f t="shared" si="4"/>
        <v>70</v>
      </c>
      <c r="P5">
        <f t="shared" si="5"/>
        <v>85</v>
      </c>
      <c r="Q5">
        <v>31</v>
      </c>
      <c r="R5">
        <v>31</v>
      </c>
      <c r="S5">
        <v>31</v>
      </c>
      <c r="T5">
        <v>31</v>
      </c>
      <c r="U5">
        <v>31</v>
      </c>
      <c r="V5">
        <v>31</v>
      </c>
      <c r="X5" t="s">
        <v>2503</v>
      </c>
      <c r="Y5" t="s">
        <v>2296</v>
      </c>
      <c r="Z5" t="s">
        <v>2171</v>
      </c>
      <c r="AA5" t="s">
        <v>2744</v>
      </c>
      <c r="AB5" t="str">
        <f ca="1">OFFSET(Damage!$A$1,(MATCH($C5,Damage!$C:$C,0)+RANDBETWEEN(1,COUNTIF(Damage!$C:$C,Sheet1!$C5)))-1,0,1,1)</f>
        <v>aMagmaStorm</v>
      </c>
      <c r="AC5" t="str">
        <f ca="1">OFFSET(Damage!$A$1,(MATCH(IF($D5&lt;&gt;"",$D5,"Normal"),Damage!$C:$C,0)+RANDBETWEEN(1,COUNTIF(Damage!$C:$C,IF($D5&lt;&gt;"",$D5,"Normal"))))-1,0,1,1)</f>
        <v>aSkullBash</v>
      </c>
      <c r="AD5" t="str">
        <f ca="1">OFFSET(NonDamage!$A$1,(MATCH($C5,NonDamage!$C:$C,0)+RANDBETWEEN(1,COUNTIF(NonDamage!$C:$C,Sheet1!$C5)))-1,0,1,1)</f>
        <v>aInfernoOverdrive</v>
      </c>
      <c r="AE5" t="str">
        <f ca="1">OFFSET(DB!$A$1,RANDBETWEEN(1,COUNTA(DB!$C:$C))-1,0,1,1)</f>
        <v>aFakeOut</v>
      </c>
      <c r="AG5" t="str">
        <f t="shared" si="6"/>
        <v>var pCharmander= new Pokemon('Charmander',4,'Fire','',[aFlareBlitz,aDouble-Edge,aDefog,aTrickRoom],[39,52,43,60,50,65],true,'assets/images/4Charmander.png');</v>
      </c>
    </row>
    <row r="6" spans="1:33" x14ac:dyDescent="0.3">
      <c r="A6" t="s">
        <v>10</v>
      </c>
      <c r="B6">
        <v>5</v>
      </c>
      <c r="C6" t="s">
        <v>9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>
        <f t="shared" si="0"/>
        <v>61</v>
      </c>
      <c r="L6">
        <f t="shared" si="1"/>
        <v>84</v>
      </c>
      <c r="M6">
        <f t="shared" si="2"/>
        <v>78</v>
      </c>
      <c r="N6">
        <f t="shared" si="3"/>
        <v>100</v>
      </c>
      <c r="O6">
        <f t="shared" si="4"/>
        <v>85</v>
      </c>
      <c r="P6">
        <f t="shared" si="5"/>
        <v>100</v>
      </c>
      <c r="Q6">
        <v>31</v>
      </c>
      <c r="R6">
        <v>31</v>
      </c>
      <c r="S6">
        <v>31</v>
      </c>
      <c r="T6">
        <v>31</v>
      </c>
      <c r="U6">
        <v>31</v>
      </c>
      <c r="V6">
        <v>31</v>
      </c>
      <c r="X6" t="s">
        <v>2497</v>
      </c>
      <c r="Y6" t="s">
        <v>2662</v>
      </c>
      <c r="Z6" t="s">
        <v>2485</v>
      </c>
      <c r="AA6" t="s">
        <v>2536</v>
      </c>
      <c r="AB6" t="str">
        <f ca="1">OFFSET(Damage!$A$1,(MATCH($C6,Damage!$C:$C,0)+RANDBETWEEN(1,COUNTIF(Damage!$C:$C,Sheet1!$C6)))-1,0,1,1)</f>
        <v>aV-create</v>
      </c>
      <c r="AC6" t="str">
        <f ca="1">OFFSET(Damage!$A$1,(MATCH(IF($D6&lt;&gt;"",$D6,"Normal"),Damage!$C:$C,0)+RANDBETWEEN(1,COUNTIF(Damage!$C:$C,IF($D6&lt;&gt;"",$D6,"Normal"))))-1,0,1,1)</f>
        <v>aHyperBeam</v>
      </c>
      <c r="AD6" t="str">
        <f ca="1">OFFSET(NonDamage!$A$1,(MATCH($C6,NonDamage!$C:$C,0)+RANDBETWEEN(1,COUNTIF(NonDamage!$C:$C,Sheet1!$C6)))-1,0,1,1)</f>
        <v>aSunnyDay</v>
      </c>
      <c r="AE6" t="str">
        <f ca="1">OFFSET(DB!$A$1,RANDBETWEEN(1,COUNTA(DB!$C:$C))-1,0,1,1)</f>
        <v>aIceFang</v>
      </c>
      <c r="AG6" t="str">
        <f t="shared" si="6"/>
        <v>var pCharmeleon= new Pokemon('Charmeleon',5,'Fire','',[aBlazeKick,aRapidSpin,aSunnyDay,aSpectralThief],[58,64,58,80,65,80],true,'assets/images/5Charmeleon.png');</v>
      </c>
    </row>
    <row r="7" spans="1:33" x14ac:dyDescent="0.3">
      <c r="A7" t="s">
        <v>11</v>
      </c>
      <c r="B7">
        <v>6</v>
      </c>
      <c r="C7" t="s">
        <v>9</v>
      </c>
      <c r="D7" t="s">
        <v>12</v>
      </c>
      <c r="E7">
        <v>78</v>
      </c>
      <c r="F7">
        <v>84</v>
      </c>
      <c r="G7">
        <v>78</v>
      </c>
      <c r="H7">
        <v>109</v>
      </c>
      <c r="I7">
        <v>85</v>
      </c>
      <c r="J7">
        <v>100</v>
      </c>
      <c r="K7">
        <f t="shared" si="0"/>
        <v>61</v>
      </c>
      <c r="L7">
        <f t="shared" si="1"/>
        <v>104</v>
      </c>
      <c r="M7">
        <f t="shared" si="2"/>
        <v>98</v>
      </c>
      <c r="N7">
        <f t="shared" si="3"/>
        <v>129</v>
      </c>
      <c r="O7">
        <f t="shared" si="4"/>
        <v>105</v>
      </c>
      <c r="P7">
        <f t="shared" si="5"/>
        <v>120</v>
      </c>
      <c r="Q7">
        <v>31</v>
      </c>
      <c r="R7">
        <v>31</v>
      </c>
      <c r="S7">
        <v>31</v>
      </c>
      <c r="T7">
        <v>31</v>
      </c>
      <c r="U7">
        <v>31</v>
      </c>
      <c r="V7">
        <v>31</v>
      </c>
      <c r="X7" t="s">
        <v>2488</v>
      </c>
      <c r="Y7" t="s">
        <v>2517</v>
      </c>
      <c r="Z7" t="s">
        <v>2484</v>
      </c>
      <c r="AA7" t="s">
        <v>2128</v>
      </c>
      <c r="AB7" t="str">
        <f ca="1">OFFSET(Damage!$A$1,(MATCH($C7,Damage!$C:$C,0)+RANDBETWEEN(1,COUNTIF(Damage!$C:$C,Sheet1!$C7)))-1,0,1,1)</f>
        <v>aFireLash</v>
      </c>
      <c r="AC7" t="str">
        <f ca="1">OFFSET(Damage!$A$1,(MATCH(IF($D7&lt;&gt;"",$D7,"Normal"),Damage!$C:$C,0)+RANDBETWEEN(1,COUNTIF(Damage!$C:$C,IF($D7&lt;&gt;"",$D7,"Normal"))))-1,0,1,1)</f>
        <v>aBounce</v>
      </c>
      <c r="AD7" t="str">
        <f ca="1">OFFSET(NonDamage!$A$1,(MATCH($C7,NonDamage!$C:$C,0)+RANDBETWEEN(1,COUNTIF(NonDamage!$C:$C,Sheet1!$C7)))-1,0,1,1)</f>
        <v>aSunnyDay</v>
      </c>
      <c r="AE7" t="str">
        <f ca="1">OFFSET(DB!$A$1,RANDBETWEEN(1,COUNTA(DB!$C:$C))-1,0,1,1)</f>
        <v>aAttract</v>
      </c>
      <c r="AG7" t="str">
        <f t="shared" si="6"/>
        <v>var pCharizard= new Pokemon('Charizard',6,'Fire','Flying',[aFlameWheel,aAirSlash,aInfernoOverdrive,aPunishment],[78,84,78,109,85,100],true,'assets/images/6Charizard.png');</v>
      </c>
    </row>
    <row r="8" spans="1:33" x14ac:dyDescent="0.3">
      <c r="A8" t="s">
        <v>14</v>
      </c>
      <c r="B8">
        <v>7</v>
      </c>
      <c r="C8" t="s">
        <v>15</v>
      </c>
      <c r="E8">
        <v>44</v>
      </c>
      <c r="F8">
        <v>48</v>
      </c>
      <c r="G8">
        <v>65</v>
      </c>
      <c r="H8">
        <v>60</v>
      </c>
      <c r="I8">
        <v>54</v>
      </c>
      <c r="J8">
        <v>43</v>
      </c>
      <c r="K8">
        <f t="shared" si="0"/>
        <v>61</v>
      </c>
      <c r="L8">
        <f t="shared" si="1"/>
        <v>68</v>
      </c>
      <c r="M8">
        <f t="shared" si="2"/>
        <v>85</v>
      </c>
      <c r="N8">
        <f t="shared" si="3"/>
        <v>80</v>
      </c>
      <c r="O8">
        <f t="shared" si="4"/>
        <v>74</v>
      </c>
      <c r="P8">
        <f t="shared" si="5"/>
        <v>63</v>
      </c>
      <c r="Q8">
        <v>31</v>
      </c>
      <c r="R8">
        <v>31</v>
      </c>
      <c r="S8">
        <v>31</v>
      </c>
      <c r="T8">
        <v>31</v>
      </c>
      <c r="U8">
        <v>31</v>
      </c>
      <c r="V8">
        <v>31</v>
      </c>
      <c r="X8" t="s">
        <v>2346</v>
      </c>
      <c r="Y8" t="s">
        <v>2673</v>
      </c>
      <c r="Z8" t="s">
        <v>2803</v>
      </c>
      <c r="AA8" t="s">
        <v>2623</v>
      </c>
      <c r="AB8" t="str">
        <f ca="1">OFFSET(Damage!$A$1,(MATCH($C8,Damage!$C:$C,0)+RANDBETWEEN(1,COUNTIF(Damage!$C:$C,Sheet1!$C8)))-1,0,1,1)</f>
        <v>aCrabhammer</v>
      </c>
      <c r="AC8" t="str">
        <f ca="1">OFFSET(Damage!$A$1,(MATCH(IF($D8&lt;&gt;"",$D8,"Normal"),Damage!$C:$C,0)+RANDBETWEEN(1,COUNTIF(Damage!$C:$C,IF($D8&lt;&gt;"",$D8,"Normal"))))-1,0,1,1)</f>
        <v>aStrength</v>
      </c>
      <c r="AD8" t="str">
        <f ca="1">OFFSET(NonDamage!$A$1,(MATCH($C8,NonDamage!$C:$C,0)+RANDBETWEEN(1,COUNTIF(NonDamage!$C:$C,Sheet1!$C8)))-1,0,1,1)</f>
        <v>aHydroVortex</v>
      </c>
      <c r="AE8" t="str">
        <f ca="1">OFFSET(DB!$A$1,RANDBETWEEN(1,COUNTA(DB!$C:$C))-1,0,1,1)</f>
        <v>aPinMissile</v>
      </c>
      <c r="AG8" t="str">
        <f t="shared" si="6"/>
        <v>var pSquirtle= new Pokemon('Squirtle',7,'Water','',[aSurf,aViceGrip,aWaterSport,aHoldHands],[44,48,65,60,54,43],true,'assets/images/7Squirtle.png');</v>
      </c>
    </row>
    <row r="9" spans="1:33" x14ac:dyDescent="0.3">
      <c r="A9" t="s">
        <v>16</v>
      </c>
      <c r="B9">
        <v>8</v>
      </c>
      <c r="C9" t="s">
        <v>15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>
        <f t="shared" si="0"/>
        <v>61</v>
      </c>
      <c r="L9">
        <f t="shared" si="1"/>
        <v>83</v>
      </c>
      <c r="M9">
        <f t="shared" si="2"/>
        <v>100</v>
      </c>
      <c r="N9">
        <f t="shared" si="3"/>
        <v>85</v>
      </c>
      <c r="O9">
        <f t="shared" si="4"/>
        <v>100</v>
      </c>
      <c r="P9">
        <f t="shared" si="5"/>
        <v>78</v>
      </c>
      <c r="Q9">
        <v>31</v>
      </c>
      <c r="R9">
        <v>31</v>
      </c>
      <c r="S9">
        <v>31</v>
      </c>
      <c r="T9">
        <v>31</v>
      </c>
      <c r="U9">
        <v>31</v>
      </c>
      <c r="V9">
        <v>31</v>
      </c>
      <c r="X9" t="s">
        <v>2811</v>
      </c>
      <c r="Y9" t="s">
        <v>2680</v>
      </c>
      <c r="Z9" t="s">
        <v>2335</v>
      </c>
      <c r="AA9" t="s">
        <v>2264</v>
      </c>
      <c r="AB9" t="str">
        <f ca="1">OFFSET(Damage!$A$1,(MATCH($C9,Damage!$C:$C,0)+RANDBETWEEN(1,COUNTIF(Damage!$C:$C,Sheet1!$C9)))-1,0,1,1)</f>
        <v>aAquaJet</v>
      </c>
      <c r="AC9" t="str">
        <f ca="1">OFFSET(Damage!$A$1,(MATCH(IF($D9&lt;&gt;"",$D9,"Normal"),Damage!$C:$C,0)+RANDBETWEEN(1,COUNTIF(Damage!$C:$C,IF($D9&lt;&gt;"",$D9,"Normal"))))-1,0,1,1)</f>
        <v>aTriAttack</v>
      </c>
      <c r="AD9" t="str">
        <f ca="1">OFFSET(NonDamage!$A$1,(MATCH($C9,NonDamage!$C:$C,0)+RANDBETWEEN(1,COUNTIF(NonDamage!$C:$C,Sheet1!$C9)))-1,0,1,1)</f>
        <v>aHydroVortex</v>
      </c>
      <c r="AE9" t="str">
        <f ca="1">OFFSET(DB!$A$1,RANDBETWEEN(1,COUNTA(DB!$C:$C))-1,0,1,1)</f>
        <v>aBugBite</v>
      </c>
      <c r="AG9" t="str">
        <f t="shared" si="6"/>
        <v>var pWartortle= new Pokemon('Wartortle',8,'Water','',[aAquaTail,aCrushClaw,aSoak,aSwagger],[59,63,80,65,80,58],true,'assets/images/8Wartortle.png');</v>
      </c>
    </row>
    <row r="10" spans="1:33" x14ac:dyDescent="0.3">
      <c r="A10" t="s">
        <v>17</v>
      </c>
      <c r="B10">
        <v>9</v>
      </c>
      <c r="C10" t="s">
        <v>15</v>
      </c>
      <c r="E10">
        <v>79</v>
      </c>
      <c r="F10">
        <v>83</v>
      </c>
      <c r="G10">
        <v>100</v>
      </c>
      <c r="H10">
        <v>85</v>
      </c>
      <c r="I10">
        <v>105</v>
      </c>
      <c r="J10">
        <v>78</v>
      </c>
      <c r="K10">
        <f t="shared" si="0"/>
        <v>61</v>
      </c>
      <c r="L10">
        <f t="shared" si="1"/>
        <v>103</v>
      </c>
      <c r="M10">
        <f t="shared" si="2"/>
        <v>120</v>
      </c>
      <c r="N10">
        <f t="shared" si="3"/>
        <v>105</v>
      </c>
      <c r="O10">
        <f t="shared" si="4"/>
        <v>125</v>
      </c>
      <c r="P10">
        <f t="shared" si="5"/>
        <v>98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X10" t="s">
        <v>2807</v>
      </c>
      <c r="Y10" t="s">
        <v>2298</v>
      </c>
      <c r="Z10" t="s">
        <v>2800</v>
      </c>
      <c r="AA10" t="s">
        <v>2813</v>
      </c>
      <c r="AB10" t="str">
        <f ca="1">OFFSET(Damage!$A$1,(MATCH($C10,Damage!$C:$C,0)+RANDBETWEEN(1,COUNTIF(Damage!$C:$C,Sheet1!$C10)))-1,0,1,1)</f>
        <v>aWaterPulse</v>
      </c>
      <c r="AC10" t="str">
        <f ca="1">OFFSET(Damage!$A$1,(MATCH(IF($D10&lt;&gt;"",$D10,"Normal"),Damage!$C:$C,0)+RANDBETWEEN(1,COUNTIF(Damage!$C:$C,IF($D10&lt;&gt;"",$D10,"Normal"))))-1,0,1,1)</f>
        <v>aFacade</v>
      </c>
      <c r="AD10" t="str">
        <f ca="1">OFFSET(NonDamage!$A$1,(MATCH($C10,NonDamage!$C:$C,0)+RANDBETWEEN(1,COUNTIF(NonDamage!$C:$C,Sheet1!$C10)))-1,0,1,1)</f>
        <v>aRainDance</v>
      </c>
      <c r="AE10" t="str">
        <f ca="1">OFFSET(DB!$A$1,RANDBETWEEN(1,COUNTA(DB!$C:$C))-1,0,1,1)</f>
        <v>aSpite</v>
      </c>
      <c r="AG10" t="str">
        <f t="shared" si="6"/>
        <v>var pBlastoise= new Pokemon('Blastoise',9,'Water','',[aWaterPulse,aBoomburst,aAquaRing,aSparklingAria],[79,83,100,85,105,78],true,'assets/images/9Blastoise.png');</v>
      </c>
    </row>
    <row r="11" spans="1:33" x14ac:dyDescent="0.3">
      <c r="A11" t="s">
        <v>18</v>
      </c>
      <c r="B11">
        <v>10</v>
      </c>
      <c r="C11" t="s">
        <v>19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>
        <f t="shared" si="0"/>
        <v>61</v>
      </c>
      <c r="L11">
        <f t="shared" si="1"/>
        <v>50</v>
      </c>
      <c r="M11">
        <f t="shared" si="2"/>
        <v>55</v>
      </c>
      <c r="N11">
        <f t="shared" si="3"/>
        <v>40</v>
      </c>
      <c r="O11">
        <f t="shared" si="4"/>
        <v>40</v>
      </c>
      <c r="P11">
        <f t="shared" si="5"/>
        <v>65</v>
      </c>
      <c r="Q11">
        <v>31</v>
      </c>
      <c r="R11">
        <v>31</v>
      </c>
      <c r="S11">
        <v>31</v>
      </c>
      <c r="T11">
        <v>31</v>
      </c>
      <c r="U11">
        <v>31</v>
      </c>
      <c r="V11">
        <v>31</v>
      </c>
      <c r="X11" t="s">
        <v>2123</v>
      </c>
      <c r="Y11" t="s">
        <v>2284</v>
      </c>
      <c r="Z11" t="s">
        <v>2355</v>
      </c>
      <c r="AA11" t="s">
        <v>2434</v>
      </c>
      <c r="AB11" t="str">
        <f ca="1">OFFSET(Damage!$A$1,(MATCH($C11,Damage!$C:$C,0)+RANDBETWEEN(1,COUNTIF(Damage!$C:$C,Sheet1!$C11)))-1,0,1,1)</f>
        <v>aFuryCutter</v>
      </c>
      <c r="AC11" t="str">
        <f ca="1">OFFSET(Damage!$A$1,(MATCH(IF($D11&lt;&gt;"",$D11,"Normal"),Damage!$C:$C,0)+RANDBETWEEN(1,COUNTIF(Damage!$C:$C,IF($D11&lt;&gt;"",$D11,"Normal"))))-1,0,1,1)</f>
        <v>aRetaliate</v>
      </c>
      <c r="AD11" t="str">
        <f ca="1">OFFSET(NonDamage!$A$1,(MATCH($C11,NonDamage!$C:$C,0)+RANDBETWEEN(1,COUNTIF(NonDamage!$C:$C,Sheet1!$C11)))-1,0,1,1)</f>
        <v>aBeatUp</v>
      </c>
      <c r="AE11" t="str">
        <f ca="1">OFFSET(DB!$A$1,RANDBETWEEN(1,COUNTA(DB!$C:$C))-1,0,1,1)</f>
        <v>aSignalBeam</v>
      </c>
      <c r="AG11" t="str">
        <f t="shared" si="6"/>
        <v>var pCaterpie= new Pokemon('Caterpie',10,'Bug','',[aMegahorn,aRound,aStringShot,aFlowerShield],[45,30,35,20,20,45],true,'assets/images/10Caterpie.png');</v>
      </c>
    </row>
    <row r="12" spans="1:33" x14ac:dyDescent="0.3">
      <c r="A12" t="s">
        <v>20</v>
      </c>
      <c r="B12">
        <v>11</v>
      </c>
      <c r="C12" t="s">
        <v>19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>
        <f t="shared" si="0"/>
        <v>61</v>
      </c>
      <c r="L12">
        <f t="shared" si="1"/>
        <v>40</v>
      </c>
      <c r="M12">
        <f t="shared" si="2"/>
        <v>75</v>
      </c>
      <c r="N12">
        <f t="shared" si="3"/>
        <v>45</v>
      </c>
      <c r="O12">
        <f t="shared" si="4"/>
        <v>45</v>
      </c>
      <c r="P12">
        <f t="shared" si="5"/>
        <v>50</v>
      </c>
      <c r="Q12">
        <v>31</v>
      </c>
      <c r="R12">
        <v>31</v>
      </c>
      <c r="S12">
        <v>31</v>
      </c>
      <c r="T12">
        <v>31</v>
      </c>
      <c r="U12">
        <v>31</v>
      </c>
      <c r="V12">
        <v>31</v>
      </c>
      <c r="X12" t="s">
        <v>2359</v>
      </c>
      <c r="Y12" t="s">
        <v>2299</v>
      </c>
      <c r="Z12" t="s">
        <v>2349</v>
      </c>
      <c r="AA12" t="s">
        <v>2624</v>
      </c>
      <c r="AB12" t="str">
        <f ca="1">OFFSET(Damage!$A$1,(MATCH($C12,Damage!$C:$C,0)+RANDBETWEEN(1,COUNTIF(Damage!$C:$C,Sheet1!$C12)))-1,0,1,1)</f>
        <v>aAttackOrder</v>
      </c>
      <c r="AC12" t="str">
        <f ca="1">OFFSET(Damage!$A$1,(MATCH(IF($D12&lt;&gt;"",$D12,"Normal"),Damage!$C:$C,0)+RANDBETWEEN(1,COUNTIF(Damage!$C:$C,IF($D12&lt;&gt;"",$D12,"Normal"))))-1,0,1,1)</f>
        <v>aRockClimb</v>
      </c>
      <c r="AD12" t="str">
        <f ca="1">OFFSET(NonDamage!$A$1,(MATCH($C12,NonDamage!$C:$C,0)+RANDBETWEEN(1,COUNTIF(NonDamage!$C:$C,Sheet1!$C12)))-1,0,1,1)</f>
        <v>aPowder</v>
      </c>
      <c r="AE12" t="str">
        <f ca="1">OFFSET(DB!$A$1,RANDBETWEEN(1,COUNTA(DB!$C:$C))-1,0,1,1)</f>
        <v>aRoar</v>
      </c>
      <c r="AG12" t="str">
        <f t="shared" si="6"/>
        <v>var pMetapod= new Pokemon('Metapod',11,'Bug','',[aFellStinger,aSelf-Destruct,aHealOrder,aHornDrill],[50,20,55,25,25,30],true,'assets/images/11Metapod.png');</v>
      </c>
    </row>
    <row r="13" spans="1:33" x14ac:dyDescent="0.3">
      <c r="A13" t="s">
        <v>22</v>
      </c>
      <c r="B13">
        <v>12</v>
      </c>
      <c r="C13" t="s">
        <v>19</v>
      </c>
      <c r="D13" t="s">
        <v>12</v>
      </c>
      <c r="E13">
        <v>60</v>
      </c>
      <c r="F13">
        <v>45</v>
      </c>
      <c r="G13">
        <v>50</v>
      </c>
      <c r="H13">
        <v>80</v>
      </c>
      <c r="I13">
        <v>80</v>
      </c>
      <c r="J13">
        <v>70</v>
      </c>
      <c r="K13">
        <f t="shared" si="0"/>
        <v>61</v>
      </c>
      <c r="L13">
        <f t="shared" si="1"/>
        <v>65</v>
      </c>
      <c r="M13">
        <f t="shared" si="2"/>
        <v>70</v>
      </c>
      <c r="N13">
        <f t="shared" si="3"/>
        <v>100</v>
      </c>
      <c r="O13">
        <f t="shared" si="4"/>
        <v>100</v>
      </c>
      <c r="P13">
        <f t="shared" si="5"/>
        <v>90</v>
      </c>
      <c r="Q13">
        <v>31</v>
      </c>
      <c r="R13">
        <v>31</v>
      </c>
      <c r="S13">
        <v>31</v>
      </c>
      <c r="T13">
        <v>31</v>
      </c>
      <c r="U13">
        <v>31</v>
      </c>
      <c r="V13">
        <v>31</v>
      </c>
      <c r="X13" t="s">
        <v>2367</v>
      </c>
      <c r="Y13" t="s">
        <v>2176</v>
      </c>
      <c r="Z13" t="s">
        <v>2356</v>
      </c>
      <c r="AA13" t="s">
        <v>2182</v>
      </c>
      <c r="AB13" t="str">
        <f ca="1">OFFSET(Damage!$A$1,(MATCH($C13,Damage!$C:$C,0)+RANDBETWEEN(1,COUNTIF(Damage!$C:$C,Sheet1!$C13)))-1,0,1,1)</f>
        <v>aPowerTrip</v>
      </c>
      <c r="AC13" t="str">
        <f ca="1">OFFSET(Damage!$A$1,(MATCH(IF($D13&lt;&gt;"",$D13,"Normal"),Damage!$C:$C,0)+RANDBETWEEN(1,COUNTIF(Damage!$C:$C,IF($D13&lt;&gt;"",$D13,"Normal"))))-1,0,1,1)</f>
        <v>aDragonAscent</v>
      </c>
      <c r="AD13" t="str">
        <f ca="1">OFFSET(NonDamage!$A$1,(MATCH($C13,NonDamage!$C:$C,0)+RANDBETWEEN(1,COUNTIF(NonDamage!$C:$C,Sheet1!$C13)))-1,0,1,1)</f>
        <v>aPowder</v>
      </c>
      <c r="AE13" t="str">
        <f ca="1">OFFSET(DB!$A$1,RANDBETWEEN(1,COUNTA(DB!$C:$C))-1,0,1,1)</f>
        <v>aHornLeech</v>
      </c>
      <c r="AG13" t="str">
        <f t="shared" si="6"/>
        <v>var pButterfree= new Pokemon('Butterfree',12,'Bug','Flying',[aFirstImpression,aAcrobatics,aTailGlow,aHurricane],[60,45,50,80,80,70],true,'assets/images/12Butterfree.png');</v>
      </c>
    </row>
    <row r="14" spans="1:33" x14ac:dyDescent="0.3">
      <c r="A14" t="s">
        <v>24</v>
      </c>
      <c r="B14">
        <v>13</v>
      </c>
      <c r="C14" t="s">
        <v>19</v>
      </c>
      <c r="D14" t="s">
        <v>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>
        <f t="shared" si="0"/>
        <v>61</v>
      </c>
      <c r="L14">
        <f t="shared" si="1"/>
        <v>55</v>
      </c>
      <c r="M14">
        <f t="shared" si="2"/>
        <v>50</v>
      </c>
      <c r="N14">
        <f t="shared" si="3"/>
        <v>40</v>
      </c>
      <c r="O14">
        <f t="shared" si="4"/>
        <v>40</v>
      </c>
      <c r="P14">
        <f t="shared" si="5"/>
        <v>70</v>
      </c>
      <c r="Q14">
        <v>31</v>
      </c>
      <c r="R14">
        <v>31</v>
      </c>
      <c r="S14">
        <v>31</v>
      </c>
      <c r="T14">
        <v>31</v>
      </c>
      <c r="U14">
        <v>31</v>
      </c>
      <c r="V14">
        <v>31</v>
      </c>
      <c r="X14" t="s">
        <v>2359</v>
      </c>
      <c r="Y14" t="s">
        <v>2713</v>
      </c>
      <c r="Z14" t="s">
        <v>2349</v>
      </c>
      <c r="AA14" t="s">
        <v>2338</v>
      </c>
      <c r="AB14" t="str">
        <f ca="1">OFFSET(Damage!$A$1,(MATCH($C14,Damage!$C:$C,0)+RANDBETWEEN(1,COUNTIF(Damage!$C:$C,Sheet1!$C14)))-1,0,1,1)</f>
        <v>aSteamroller</v>
      </c>
      <c r="AC14" t="str">
        <f ca="1">OFFSET(Damage!$A$1,(MATCH(IF($D14&lt;&gt;"",$D14,"Normal"),Damage!$C:$C,0)+RANDBETWEEN(1,COUNTIF(Damage!$C:$C,IF($D14&lt;&gt;"",$D14,"Normal"))))-1,0,1,1)</f>
        <v>aVenoshock</v>
      </c>
      <c r="AD14" t="str">
        <f ca="1">OFFSET(NonDamage!$A$1,(MATCH($C14,NonDamage!$C:$C,0)+RANDBETWEEN(1,COUNTIF(NonDamage!$C:$C,Sheet1!$C14)))-1,0,1,1)</f>
        <v>aStickyWeb</v>
      </c>
      <c r="AE14" t="str">
        <f ca="1">OFFSET(DB!$A$1,RANDBETWEEN(1,COUNTA(DB!$C:$C))-1,0,1,1)</f>
        <v>aBatonPass</v>
      </c>
      <c r="AG14" t="str">
        <f t="shared" si="6"/>
        <v>var pWeedle= new Pokemon('Weedle',13,'Bug','Poison',[aFellStinger,aPoisonFang,aHealOrder,aWhirlpool],[40,35,30,20,20,50],true,'assets/images/13Weedle.png');</v>
      </c>
    </row>
    <row r="15" spans="1:33" x14ac:dyDescent="0.3">
      <c r="A15" t="s">
        <v>25</v>
      </c>
      <c r="B15">
        <v>14</v>
      </c>
      <c r="C15" t="s">
        <v>19</v>
      </c>
      <c r="D15" t="s">
        <v>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>
        <f t="shared" si="0"/>
        <v>61</v>
      </c>
      <c r="L15">
        <f t="shared" si="1"/>
        <v>45</v>
      </c>
      <c r="M15">
        <f t="shared" si="2"/>
        <v>70</v>
      </c>
      <c r="N15">
        <f t="shared" si="3"/>
        <v>45</v>
      </c>
      <c r="O15">
        <f t="shared" si="4"/>
        <v>45</v>
      </c>
      <c r="P15">
        <f t="shared" si="5"/>
        <v>55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X15" t="s">
        <v>2367</v>
      </c>
      <c r="Y15" t="s">
        <v>2307</v>
      </c>
      <c r="Z15" t="s">
        <v>2350</v>
      </c>
      <c r="AA15" t="s">
        <v>2497</v>
      </c>
      <c r="AB15" t="str">
        <f ca="1">OFFSET(Damage!$A$1,(MATCH($C15,Damage!$C:$C,0)+RANDBETWEEN(1,COUNTIF(Damage!$C:$C,Sheet1!$C15)))-1,0,1,1)</f>
        <v>aBugBuzz</v>
      </c>
      <c r="AC15" t="str">
        <f ca="1">OFFSET(Damage!$A$1,(MATCH(IF($D15&lt;&gt;"",$D15,"Normal"),Damage!$C:$C,0)+RANDBETWEEN(1,COUNTIF(Damage!$C:$C,IF($D15&lt;&gt;"",$D15,"Normal"))))-1,0,1,1)</f>
        <v>aAcidSpray</v>
      </c>
      <c r="AD15" t="str">
        <f ca="1">OFFSET(NonDamage!$A$1,(MATCH($C15,NonDamage!$C:$C,0)+RANDBETWEEN(1,COUNTIF(NonDamage!$C:$C,Sheet1!$C15)))-1,0,1,1)</f>
        <v>aBeatUp</v>
      </c>
      <c r="AE15" t="str">
        <f ca="1">OFFSET(DB!$A$1,RANDBETWEEN(1,COUNTA(DB!$C:$C))-1,0,1,1)</f>
        <v>aRound</v>
      </c>
      <c r="AG15" t="str">
        <f t="shared" si="6"/>
        <v>var pKakuna= new Pokemon('Kakuna',14,'Bug','Poison',[aFirstImpression,aVenoshock,aQuiverDance,aBlazeKick],[45,25,50,25,25,35],true,'assets/images/14Kakuna.png');</v>
      </c>
    </row>
    <row r="16" spans="1:33" x14ac:dyDescent="0.3">
      <c r="A16" t="s">
        <v>26</v>
      </c>
      <c r="B16">
        <v>15</v>
      </c>
      <c r="C16" t="s">
        <v>19</v>
      </c>
      <c r="D16" t="s">
        <v>3</v>
      </c>
      <c r="E16">
        <v>65</v>
      </c>
      <c r="F16">
        <v>80</v>
      </c>
      <c r="G16">
        <v>40</v>
      </c>
      <c r="H16">
        <v>40</v>
      </c>
      <c r="I16">
        <v>80</v>
      </c>
      <c r="J16">
        <v>75</v>
      </c>
      <c r="K16">
        <f t="shared" si="0"/>
        <v>61</v>
      </c>
      <c r="L16">
        <f t="shared" si="1"/>
        <v>100</v>
      </c>
      <c r="M16">
        <f t="shared" si="2"/>
        <v>60</v>
      </c>
      <c r="N16">
        <f t="shared" si="3"/>
        <v>60</v>
      </c>
      <c r="O16">
        <f t="shared" si="4"/>
        <v>100</v>
      </c>
      <c r="P16">
        <f t="shared" si="5"/>
        <v>95</v>
      </c>
      <c r="Q16">
        <v>31</v>
      </c>
      <c r="R16">
        <v>31</v>
      </c>
      <c r="S16">
        <v>31</v>
      </c>
      <c r="T16">
        <v>31</v>
      </c>
      <c r="U16">
        <v>31</v>
      </c>
      <c r="V16">
        <v>31</v>
      </c>
      <c r="X16" t="s">
        <v>2362</v>
      </c>
      <c r="Y16" t="s">
        <v>2715</v>
      </c>
      <c r="Z16" t="s">
        <v>2349</v>
      </c>
      <c r="AA16" t="s">
        <v>2234</v>
      </c>
      <c r="AB16" t="str">
        <f ca="1">OFFSET(Damage!$A$1,(MATCH($C16,Damage!$C:$C,0)+RANDBETWEEN(1,COUNTIF(Damage!$C:$C,Sheet1!$C16)))-1,0,1,1)</f>
        <v>aSteamroller</v>
      </c>
      <c r="AC16" t="str">
        <f ca="1">OFFSET(Damage!$A$1,(MATCH(IF($D16&lt;&gt;"",$D16,"Normal"),Damage!$C:$C,0)+RANDBETWEEN(1,COUNTIF(Damage!$C:$C,IF($D16&lt;&gt;"",$D16,"Normal"))))-1,0,1,1)</f>
        <v>aCrossPoison</v>
      </c>
      <c r="AD16" t="str">
        <f ca="1">OFFSET(NonDamage!$A$1,(MATCH($C16,NonDamage!$C:$C,0)+RANDBETWEEN(1,COUNTIF(NonDamage!$C:$C,Sheet1!$C16)))-1,0,1,1)</f>
        <v>aStringShot</v>
      </c>
      <c r="AE16" t="str">
        <f ca="1">OFFSET(DB!$A$1,RANDBETWEEN(1,COUNTA(DB!$C:$C))-1,0,1,1)</f>
        <v>aBoltStrike</v>
      </c>
      <c r="AG16" t="str">
        <f t="shared" si="6"/>
        <v>var pBeedrill= new Pokemon('Beedrill',15,'Bug','Poison',[aSilverWind,aCrossPoison,aHealOrder,aGlare],[65,80,40,40,80,75],true,'assets/images/15Beedrill.png');</v>
      </c>
    </row>
    <row r="17" spans="1:33" x14ac:dyDescent="0.3">
      <c r="A17" t="s">
        <v>27</v>
      </c>
      <c r="B17">
        <v>16</v>
      </c>
      <c r="C17" t="s">
        <v>28</v>
      </c>
      <c r="D17" t="s">
        <v>12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>
        <f t="shared" si="0"/>
        <v>61</v>
      </c>
      <c r="L17">
        <f t="shared" si="1"/>
        <v>65</v>
      </c>
      <c r="M17">
        <f t="shared" si="2"/>
        <v>60</v>
      </c>
      <c r="N17">
        <f t="shared" si="3"/>
        <v>55</v>
      </c>
      <c r="O17">
        <f t="shared" si="4"/>
        <v>55</v>
      </c>
      <c r="P17">
        <f t="shared" si="5"/>
        <v>76</v>
      </c>
      <c r="Q17">
        <v>31</v>
      </c>
      <c r="R17">
        <v>31</v>
      </c>
      <c r="S17">
        <v>31</v>
      </c>
      <c r="T17">
        <v>31</v>
      </c>
      <c r="U17">
        <v>31</v>
      </c>
      <c r="V17">
        <v>31</v>
      </c>
      <c r="X17" t="s">
        <v>2291</v>
      </c>
      <c r="Y17" t="s">
        <v>2518</v>
      </c>
      <c r="Z17" t="s">
        <v>2647</v>
      </c>
      <c r="AA17" t="s">
        <v>2501</v>
      </c>
      <c r="AB17" t="str">
        <f ca="1">OFFSET(Damage!$A$1,(MATCH($C17,Damage!$C:$C,0)+RANDBETWEEN(1,COUNTIF(Damage!$C:$C,Sheet1!$C17)))-1,0,1,1)</f>
        <v>aFacade</v>
      </c>
      <c r="AC17" t="str">
        <f ca="1">OFFSET(Damage!$A$1,(MATCH(IF($D17&lt;&gt;"",$D17,"Normal"),Damage!$C:$C,0)+RANDBETWEEN(1,COUNTIF(Damage!$C:$C,IF($D17&lt;&gt;"",$D17,"Normal"))))-1,0,1,1)</f>
        <v>aAirSlash</v>
      </c>
      <c r="AD17" t="str">
        <f ca="1">OFFSET(NonDamage!$A$1,(MATCH($C17,NonDamage!$C:$C,0)+RANDBETWEEN(1,COUNTIF(NonDamage!$C:$C,Sheet1!$C17)))-1,0,1,1)</f>
        <v>aDoubleTeam</v>
      </c>
      <c r="AE17" t="str">
        <f ca="1">OFFSET(DB!$A$1,RANDBETWEEN(1,COUNTA(DB!$C:$C))-1,0,1,1)</f>
        <v>aSpite</v>
      </c>
      <c r="AG17" t="str">
        <f t="shared" si="6"/>
        <v>var pPidgey= new Pokemon('Pidgey',16,'Normal','Flying',[aSlam,aDrillPeck,aSonicBoom,aSearingShot],[40,45,40,35,35,56],true,'assets/images/16Pidgey.png');</v>
      </c>
    </row>
    <row r="18" spans="1:33" x14ac:dyDescent="0.3">
      <c r="A18" t="s">
        <v>29</v>
      </c>
      <c r="B18">
        <v>17</v>
      </c>
      <c r="C18" t="s">
        <v>28</v>
      </c>
      <c r="D18" t="s">
        <v>12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>
        <f t="shared" si="0"/>
        <v>61</v>
      </c>
      <c r="L18">
        <f t="shared" si="1"/>
        <v>80</v>
      </c>
      <c r="M18">
        <f t="shared" si="2"/>
        <v>75</v>
      </c>
      <c r="N18">
        <f t="shared" si="3"/>
        <v>70</v>
      </c>
      <c r="O18">
        <f t="shared" si="4"/>
        <v>70</v>
      </c>
      <c r="P18">
        <f t="shared" si="5"/>
        <v>91</v>
      </c>
      <c r="Q18">
        <v>31</v>
      </c>
      <c r="R18">
        <v>31</v>
      </c>
      <c r="S18">
        <v>31</v>
      </c>
      <c r="T18">
        <v>31</v>
      </c>
      <c r="U18">
        <v>31</v>
      </c>
      <c r="V18">
        <v>31</v>
      </c>
      <c r="X18" t="s">
        <v>2272</v>
      </c>
      <c r="Y18" t="s">
        <v>2177</v>
      </c>
      <c r="Z18" t="s">
        <v>2615</v>
      </c>
      <c r="AA18" t="s">
        <v>2739</v>
      </c>
      <c r="AB18" t="str">
        <f ca="1">OFFSET(Damage!$A$1,(MATCH($C18,Damage!$C:$C,0)+RANDBETWEEN(1,COUNTIF(Damage!$C:$C,Sheet1!$C18)))-1,0,1,1)</f>
        <v>aCovet</v>
      </c>
      <c r="AC18" t="str">
        <f ca="1">OFFSET(Damage!$A$1,(MATCH(IF($D18&lt;&gt;"",$D18,"Normal"),Damage!$C:$C,0)+RANDBETWEEN(1,COUNTIF(Damage!$C:$C,IF($D18&lt;&gt;"",$D18,"Normal"))))-1,0,1,1)</f>
        <v>aHurricane</v>
      </c>
      <c r="AD18" t="str">
        <f ca="1">OFFSET(NonDamage!$A$1,(MATCH($C18,NonDamage!$C:$C,0)+RANDBETWEEN(1,COUNTIF(NonDamage!$C:$C,Sheet1!$C18)))-1,0,1,1)</f>
        <v>aNaturalGift</v>
      </c>
      <c r="AE18" t="str">
        <f ca="1">OFFSET(DB!$A$1,RANDBETWEEN(1,COUNTA(DB!$C:$C))-1,0,1,1)</f>
        <v>aSandstorm</v>
      </c>
      <c r="AG18" t="str">
        <f t="shared" si="6"/>
        <v>var pPidgeotto= new Pokemon('Pidgeotto',17,'Normal','Flying',[aBarrage,aPluck,aDefenseCurl,aPsychoShift],[63,60,55,50,50,71],true,'assets/images/17Pidgeotto.png');</v>
      </c>
    </row>
    <row r="19" spans="1:33" x14ac:dyDescent="0.3">
      <c r="A19" t="s">
        <v>31</v>
      </c>
      <c r="B19">
        <v>18</v>
      </c>
      <c r="C19" t="s">
        <v>28</v>
      </c>
      <c r="D19" t="s">
        <v>12</v>
      </c>
      <c r="E19">
        <v>83</v>
      </c>
      <c r="F19">
        <v>80</v>
      </c>
      <c r="G19">
        <v>75</v>
      </c>
      <c r="H19">
        <v>70</v>
      </c>
      <c r="I19">
        <v>70</v>
      </c>
      <c r="J19">
        <v>91</v>
      </c>
      <c r="K19">
        <f t="shared" si="0"/>
        <v>61</v>
      </c>
      <c r="L19">
        <f t="shared" si="1"/>
        <v>100</v>
      </c>
      <c r="M19">
        <f t="shared" si="2"/>
        <v>95</v>
      </c>
      <c r="N19">
        <f t="shared" si="3"/>
        <v>90</v>
      </c>
      <c r="O19">
        <f t="shared" si="4"/>
        <v>90</v>
      </c>
      <c r="P19">
        <f t="shared" si="5"/>
        <v>111</v>
      </c>
      <c r="Q19">
        <v>31</v>
      </c>
      <c r="R19">
        <v>31</v>
      </c>
      <c r="S19">
        <v>31</v>
      </c>
      <c r="T19">
        <v>31</v>
      </c>
      <c r="U19">
        <v>31</v>
      </c>
      <c r="V19">
        <v>31</v>
      </c>
      <c r="X19" t="s">
        <v>2694</v>
      </c>
      <c r="Y19" t="s">
        <v>2174</v>
      </c>
      <c r="Z19" t="s">
        <v>2622</v>
      </c>
      <c r="AA19" t="s">
        <v>2362</v>
      </c>
      <c r="AB19" t="str">
        <f ca="1">OFFSET(Damage!$A$1,(MATCH($C19,Damage!$C:$C,0)+RANDBETWEEN(1,COUNTIF(Damage!$C:$C,Sheet1!$C19)))-1,0,1,1)</f>
        <v>aRevelationDance</v>
      </c>
      <c r="AC19" t="str">
        <f ca="1">OFFSET(Damage!$A$1,(MATCH(IF($D19&lt;&gt;"",$D19,"Normal"),Damage!$C:$C,0)+RANDBETWEEN(1,COUNTIF(Damage!$C:$C,IF($D19&lt;&gt;"",$D19,"Normal"))))-1,0,1,1)</f>
        <v>aWingAttack</v>
      </c>
      <c r="AD19" t="str">
        <f ca="1">OFFSET(NonDamage!$A$1,(MATCH($C19,NonDamage!$C:$C,0)+RANDBETWEEN(1,COUNTIF(NonDamage!$C:$C,Sheet1!$C19)))-1,0,1,1)</f>
        <v>aReflectType</v>
      </c>
      <c r="AE19" t="str">
        <f ca="1">OFFSET(DB!$A$1,RANDBETWEEN(1,COUNTA(DB!$C:$C))-1,0,1,1)</f>
        <v>aSoul_Stealing7_StarStrike</v>
      </c>
      <c r="AG19" t="str">
        <f t="shared" si="6"/>
        <v>var pPidgeot= new Pokemon('Pidgeot',18,'Normal','Flying',[aMegaKick,aPeck,aHelpingHand,aSilverWind],[83,80,75,70,70,91],true,'assets/images/18Pidgeot.png');</v>
      </c>
    </row>
    <row r="20" spans="1:33" x14ac:dyDescent="0.3">
      <c r="A20" t="s">
        <v>32</v>
      </c>
      <c r="B20">
        <v>19</v>
      </c>
      <c r="C20" t="s">
        <v>28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>
        <f t="shared" si="0"/>
        <v>60</v>
      </c>
      <c r="L20">
        <f t="shared" si="1"/>
        <v>76</v>
      </c>
      <c r="M20">
        <f t="shared" si="2"/>
        <v>55</v>
      </c>
      <c r="N20">
        <f t="shared" si="3"/>
        <v>45</v>
      </c>
      <c r="O20">
        <f t="shared" si="4"/>
        <v>55</v>
      </c>
      <c r="P20">
        <f t="shared" si="5"/>
        <v>92</v>
      </c>
      <c r="Q20">
        <v>31</v>
      </c>
      <c r="R20">
        <v>31</v>
      </c>
      <c r="S20">
        <v>31</v>
      </c>
      <c r="T20">
        <v>31</v>
      </c>
      <c r="U20">
        <v>31</v>
      </c>
      <c r="V20">
        <v>31</v>
      </c>
      <c r="X20" t="s">
        <v>2664</v>
      </c>
      <c r="Y20" t="s">
        <v>2285</v>
      </c>
      <c r="Z20" t="s">
        <v>2654</v>
      </c>
      <c r="AA20" t="s">
        <v>2219</v>
      </c>
      <c r="AB20" t="str">
        <f ca="1">OFFSET(Damage!$A$1,(MATCH($C20,Damage!$C:$C,0)+RANDBETWEEN(1,COUNTIF(Damage!$C:$C,Sheet1!$C20)))-1,0,1,1)</f>
        <v>aSkullBash</v>
      </c>
      <c r="AC20" t="str">
        <f ca="1">OFFSET(Damage!$A$1,(MATCH(IF($D20&lt;&gt;"",$D20,"Normal"),Damage!$C:$C,0)+RANDBETWEEN(1,COUNTIF(Damage!$C:$C,IF($D20&lt;&gt;"",$D20,"Normal"))))-1,0,1,1)</f>
        <v>aBodySlam</v>
      </c>
      <c r="AD20" t="str">
        <f ca="1">OFFSET(NonDamage!$A$1,(MATCH($C20,NonDamage!$C:$C,0)+RANDBETWEEN(1,COUNTIF(NonDamage!$C:$C,Sheet1!$C20)))-1,0,1,1)</f>
        <v>aScreech</v>
      </c>
      <c r="AE20" t="str">
        <f ca="1">OFFSET(DB!$A$1,RANDBETWEEN(1,COUNTA(DB!$C:$C))-1,0,1,1)</f>
        <v>aPsybeam</v>
      </c>
      <c r="AG20" t="str">
        <f t="shared" si="6"/>
        <v>var pRattata= new Pokemon('Rattata',19,'Normal','',[aTailSlap,aSwift,aTeeterDance,aCamouflage],[30,56,35,25,35,72],true,'assets/images/19Rattata.png');</v>
      </c>
    </row>
    <row r="21" spans="1:33" x14ac:dyDescent="0.3">
      <c r="A21" t="s">
        <v>2821</v>
      </c>
      <c r="B21">
        <v>19</v>
      </c>
      <c r="C21" t="s">
        <v>254</v>
      </c>
      <c r="D21" t="s">
        <v>28</v>
      </c>
      <c r="E21">
        <v>30</v>
      </c>
      <c r="F21">
        <v>56</v>
      </c>
      <c r="G21">
        <v>35</v>
      </c>
      <c r="H21">
        <v>25</v>
      </c>
      <c r="I21">
        <v>35</v>
      </c>
      <c r="J21">
        <v>72</v>
      </c>
      <c r="K21">
        <f t="shared" si="0"/>
        <v>60</v>
      </c>
      <c r="L21">
        <f t="shared" si="1"/>
        <v>76</v>
      </c>
      <c r="M21">
        <f t="shared" si="2"/>
        <v>55</v>
      </c>
      <c r="N21">
        <f t="shared" si="3"/>
        <v>45</v>
      </c>
      <c r="O21">
        <f t="shared" si="4"/>
        <v>55</v>
      </c>
      <c r="P21">
        <f t="shared" si="5"/>
        <v>92</v>
      </c>
      <c r="Q21">
        <v>31</v>
      </c>
      <c r="R21">
        <v>31</v>
      </c>
      <c r="S21">
        <v>31</v>
      </c>
      <c r="T21">
        <v>31</v>
      </c>
      <c r="U21">
        <v>31</v>
      </c>
      <c r="V21">
        <v>31</v>
      </c>
      <c r="X21" t="s">
        <v>2135</v>
      </c>
      <c r="Y21" t="s">
        <v>2686</v>
      </c>
      <c r="Z21" t="s">
        <v>2128</v>
      </c>
      <c r="AA21" t="s">
        <v>2381</v>
      </c>
      <c r="AB21" t="str">
        <f ca="1">OFFSET(Damage!$A$1,(MATCH($C21,Damage!$C:$C,0)+RANDBETWEEN(1,COUNTIF(Damage!$C:$C,Sheet1!$C21)))-1,0,1,1)</f>
        <v>aPayback</v>
      </c>
      <c r="AC21" t="str">
        <f ca="1">OFFSET(Damage!$A$1,(MATCH(IF($D21&lt;&gt;"",$D21,"Normal"),Damage!$C:$C,0)+RANDBETWEEN(1,COUNTIF(Damage!$C:$C,IF($D21&lt;&gt;"",$D21,"Normal"))))-1,0,1,1)</f>
        <v>aWrap</v>
      </c>
      <c r="AD21" t="str">
        <f ca="1">OFFSET(NonDamage!$A$1,(MATCH($C21,NonDamage!$C:$C,0)+RANDBETWEEN(1,COUNTIF(NonDamage!$C:$C,Sheet1!$C21)))-1,0,1,1)</f>
        <v>aPartingShot</v>
      </c>
      <c r="AE21" t="str">
        <f ca="1">OFFSET(DB!$A$1,RANDBETWEEN(1,COUNTA(DB!$C:$C))-1,0,1,1)</f>
        <v>aStunSpore</v>
      </c>
      <c r="AG21" t="str">
        <f t="shared" si="6"/>
        <v>var pRattata_alola= new Pokemon('Rattata_alola',19,'Dark','Normal',[aPursuit,aTriAttack,aPunishment,aSuckerPunch],[30,56,35,25,35,72],true,'assets/images/19Rattata_alola.png');</v>
      </c>
    </row>
    <row r="22" spans="1:33" x14ac:dyDescent="0.3">
      <c r="A22" t="s">
        <v>33</v>
      </c>
      <c r="B22">
        <v>20</v>
      </c>
      <c r="C22" t="s">
        <v>28</v>
      </c>
      <c r="E22">
        <v>55</v>
      </c>
      <c r="F22">
        <v>81</v>
      </c>
      <c r="G22">
        <v>60</v>
      </c>
      <c r="H22">
        <v>50</v>
      </c>
      <c r="I22">
        <v>70</v>
      </c>
      <c r="J22">
        <v>97</v>
      </c>
      <c r="K22">
        <f t="shared" si="0"/>
        <v>61</v>
      </c>
      <c r="L22">
        <f t="shared" si="1"/>
        <v>101</v>
      </c>
      <c r="M22">
        <f t="shared" si="2"/>
        <v>80</v>
      </c>
      <c r="N22">
        <f t="shared" si="3"/>
        <v>70</v>
      </c>
      <c r="O22">
        <f t="shared" si="4"/>
        <v>90</v>
      </c>
      <c r="P22">
        <f t="shared" si="5"/>
        <v>117</v>
      </c>
      <c r="Q22">
        <v>31</v>
      </c>
      <c r="R22">
        <v>31</v>
      </c>
      <c r="S22">
        <v>31</v>
      </c>
      <c r="T22">
        <v>31</v>
      </c>
      <c r="U22">
        <v>31</v>
      </c>
      <c r="V22">
        <v>31</v>
      </c>
      <c r="X22" t="s">
        <v>2294</v>
      </c>
      <c r="Y22" t="s">
        <v>2698</v>
      </c>
      <c r="Z22" t="s">
        <v>2237</v>
      </c>
      <c r="AA22" t="s">
        <v>2494</v>
      </c>
      <c r="AB22" t="str">
        <f ca="1">OFFSET(Damage!$A$1,(MATCH($C22,Damage!$C:$C,0)+RANDBETWEEN(1,COUNTIF(Damage!$C:$C,Sheet1!$C22)))-1,0,1,1)</f>
        <v>aSkullBash</v>
      </c>
      <c r="AC22" t="str">
        <f ca="1">OFFSET(Damage!$A$1,(MATCH(IF($D22&lt;&gt;"",$D22,"Normal"),Damage!$C:$C,0)+RANDBETWEEN(1,COUNTIF(Damage!$C:$C,IF($D22&lt;&gt;"",$D22,"Normal"))))-1,0,1,1)</f>
        <v>aCometPunch</v>
      </c>
      <c r="AD22" t="str">
        <f ca="1">OFFSET(NonDamage!$A$1,(MATCH($C22,NonDamage!$C:$C,0)+RANDBETWEEN(1,COUNTIF(NonDamage!$C:$C,Sheet1!$C22)))-1,0,1,1)</f>
        <v>aSketch</v>
      </c>
      <c r="AE22" t="str">
        <f ca="1">OFFSET(DB!$A$1,RANDBETWEEN(1,COUNTA(DB!$C:$C))-1,0,1,1)</f>
        <v>aSeedFlare</v>
      </c>
      <c r="AG22" t="str">
        <f t="shared" si="6"/>
        <v>var pRaticate= new Pokemon('Raticate',20,'Normal','',[aUproar,aGigaImpact,aGuillotine,aFireLash],[55,81,60,50,70,97],true,'assets/images/20Raticate.png');</v>
      </c>
    </row>
    <row r="23" spans="1:33" x14ac:dyDescent="0.3">
      <c r="A23" t="s">
        <v>2822</v>
      </c>
      <c r="B23">
        <v>20</v>
      </c>
      <c r="C23" t="s">
        <v>254</v>
      </c>
      <c r="D23" t="s">
        <v>28</v>
      </c>
      <c r="E23">
        <v>55</v>
      </c>
      <c r="F23">
        <v>81</v>
      </c>
      <c r="G23">
        <v>60</v>
      </c>
      <c r="H23">
        <v>50</v>
      </c>
      <c r="I23">
        <v>70</v>
      </c>
      <c r="J23">
        <v>97</v>
      </c>
      <c r="K23">
        <f t="shared" si="0"/>
        <v>61</v>
      </c>
      <c r="L23">
        <f t="shared" si="1"/>
        <v>101</v>
      </c>
      <c r="M23">
        <f t="shared" si="2"/>
        <v>80</v>
      </c>
      <c r="N23">
        <f t="shared" si="3"/>
        <v>70</v>
      </c>
      <c r="O23">
        <f t="shared" si="4"/>
        <v>90</v>
      </c>
      <c r="P23">
        <f t="shared" si="5"/>
        <v>117</v>
      </c>
      <c r="Q23">
        <v>31</v>
      </c>
      <c r="R23">
        <v>31</v>
      </c>
      <c r="S23">
        <v>31</v>
      </c>
      <c r="T23">
        <v>31</v>
      </c>
      <c r="U23">
        <v>31</v>
      </c>
      <c r="V23">
        <v>31</v>
      </c>
      <c r="X23" t="s">
        <v>2135</v>
      </c>
      <c r="Y23" t="s">
        <v>2273</v>
      </c>
      <c r="Z23" t="s">
        <v>2375</v>
      </c>
      <c r="AA23" t="s">
        <v>2735</v>
      </c>
      <c r="AB23" t="str">
        <f ca="1">OFFSET(Damage!$A$1,(MATCH($C23,Damage!$C:$C,0)+RANDBETWEEN(1,COUNTIF(Damage!$C:$C,Sheet1!$C23)))-1,0,1,1)</f>
        <v>aKnockOff</v>
      </c>
      <c r="AC23" t="str">
        <f ca="1">OFFSET(Damage!$A$1,(MATCH(IF($D23&lt;&gt;"",$D23,"Normal"),Damage!$C:$C,0)+RANDBETWEEN(1,COUNTIF(Damage!$C:$C,IF($D23&lt;&gt;"",$D23,"Normal"))))-1,0,1,1)</f>
        <v>aTakeDown</v>
      </c>
      <c r="AD23" t="str">
        <f ca="1">OFFSET(NonDamage!$A$1,(MATCH($C23,NonDamage!$C:$C,0)+RANDBETWEEN(1,COUNTIF(NonDamage!$C:$C,Sheet1!$C23)))-1,0,1,1)</f>
        <v>aDarkVoid</v>
      </c>
      <c r="AE23" t="str">
        <f ca="1">OFFSET(DB!$A$1,RANDBETWEEN(1,COUNTA(DB!$C:$C))-1,0,1,1)</f>
        <v>aHiddenPower</v>
      </c>
      <c r="AG23" t="str">
        <f t="shared" si="6"/>
        <v>var pRaticate_alola= new Pokemon('Raticate_alola',20,'Dark','Normal',[aPursuit,aBind,aPartingShot,aPowerSplit],[55,81,60,50,70,97],true,'assets/images/20Raticate_alola.png');</v>
      </c>
    </row>
    <row r="24" spans="1:33" x14ac:dyDescent="0.3">
      <c r="A24" t="s">
        <v>35</v>
      </c>
      <c r="B24">
        <v>21</v>
      </c>
      <c r="C24" t="s">
        <v>28</v>
      </c>
      <c r="D24" t="s">
        <v>12</v>
      </c>
      <c r="E24">
        <v>40</v>
      </c>
      <c r="F24">
        <v>60</v>
      </c>
      <c r="G24">
        <v>30</v>
      </c>
      <c r="H24">
        <v>31</v>
      </c>
      <c r="I24">
        <v>31</v>
      </c>
      <c r="J24">
        <v>70</v>
      </c>
      <c r="K24">
        <f t="shared" si="0"/>
        <v>61</v>
      </c>
      <c r="L24">
        <f t="shared" si="1"/>
        <v>80</v>
      </c>
      <c r="M24">
        <f t="shared" si="2"/>
        <v>50</v>
      </c>
      <c r="N24">
        <f t="shared" si="3"/>
        <v>51</v>
      </c>
      <c r="O24">
        <f t="shared" si="4"/>
        <v>51</v>
      </c>
      <c r="P24">
        <f t="shared" si="5"/>
        <v>90</v>
      </c>
      <c r="Q24">
        <v>31</v>
      </c>
      <c r="R24">
        <v>31</v>
      </c>
      <c r="S24">
        <v>31</v>
      </c>
      <c r="T24">
        <v>31</v>
      </c>
      <c r="U24">
        <v>31</v>
      </c>
      <c r="V24">
        <v>31</v>
      </c>
      <c r="X24" t="s">
        <v>2672</v>
      </c>
      <c r="Y24" t="s">
        <v>2175</v>
      </c>
      <c r="Z24" t="s">
        <v>2639</v>
      </c>
      <c r="AA24" t="s">
        <v>2689</v>
      </c>
      <c r="AB24" t="str">
        <f ca="1">OFFSET(Damage!$A$1,(MATCH($C24,Damage!$C:$C,0)+RANDBETWEEN(1,COUNTIF(Damage!$C:$C,Sheet1!$C24)))-1,0,1,1)</f>
        <v>aHeadCharge</v>
      </c>
      <c r="AC24" t="str">
        <f ca="1">OFFSET(Damage!$A$1,(MATCH(IF($D24&lt;&gt;"",$D24,"Normal"),Damage!$C:$C,0)+RANDBETWEEN(1,COUNTIF(Damage!$C:$C,IF($D24&lt;&gt;"",$D24,"Normal"))))-1,0,1,1)</f>
        <v>aSkyAttack</v>
      </c>
      <c r="AD24" t="str">
        <f ca="1">OFFSET(NonDamage!$A$1,(MATCH($C24,NonDamage!$C:$C,0)+RANDBETWEEN(1,COUNTIF(NonDamage!$C:$C,Sheet1!$C24)))-1,0,1,1)</f>
        <v>aFlash</v>
      </c>
      <c r="AE24" t="str">
        <f ca="1">OFFSET(DB!$A$1,RANDBETWEEN(1,COUNTA(DB!$C:$C))-1,0,1,1)</f>
        <v>aMagicRoom</v>
      </c>
      <c r="AG24" t="str">
        <f t="shared" si="6"/>
        <v>var pSpearow= new Pokemon('Spearow',21,'Normal','Flying',[aWeatherBall,aGust,aPlayNice,aRevelationDance],[40,60,30,31,31,70],true,'assets/images/21Spearow.png');</v>
      </c>
    </row>
    <row r="25" spans="1:33" x14ac:dyDescent="0.3">
      <c r="A25" t="s">
        <v>36</v>
      </c>
      <c r="B25">
        <v>22</v>
      </c>
      <c r="C25" t="s">
        <v>28</v>
      </c>
      <c r="D25" t="s">
        <v>12</v>
      </c>
      <c r="E25">
        <v>65</v>
      </c>
      <c r="F25">
        <v>90</v>
      </c>
      <c r="G25">
        <v>65</v>
      </c>
      <c r="H25">
        <v>61</v>
      </c>
      <c r="I25">
        <v>61</v>
      </c>
      <c r="J25">
        <v>100</v>
      </c>
      <c r="K25">
        <f t="shared" si="0"/>
        <v>61</v>
      </c>
      <c r="L25">
        <f t="shared" si="1"/>
        <v>110</v>
      </c>
      <c r="M25">
        <f t="shared" si="2"/>
        <v>85</v>
      </c>
      <c r="N25">
        <f t="shared" si="3"/>
        <v>81</v>
      </c>
      <c r="O25">
        <f t="shared" si="4"/>
        <v>81</v>
      </c>
      <c r="P25">
        <f t="shared" si="5"/>
        <v>120</v>
      </c>
      <c r="Q25">
        <v>31</v>
      </c>
      <c r="R25">
        <v>31</v>
      </c>
      <c r="S25">
        <v>31</v>
      </c>
      <c r="T25">
        <v>31</v>
      </c>
      <c r="U25">
        <v>31</v>
      </c>
      <c r="V25">
        <v>31</v>
      </c>
      <c r="X25" t="s">
        <v>2673</v>
      </c>
      <c r="Y25" t="s">
        <v>2174</v>
      </c>
      <c r="Z25" t="s">
        <v>2646</v>
      </c>
      <c r="AA25" t="s">
        <v>2358</v>
      </c>
      <c r="AB25" t="str">
        <f ca="1">OFFSET(Damage!$A$1,(MATCH($C25,Damage!$C:$C,0)+RANDBETWEEN(1,COUNTIF(Damage!$C:$C,Sheet1!$C25)))-1,0,1,1)</f>
        <v>aBoomburst</v>
      </c>
      <c r="AC25" t="str">
        <f ca="1">OFFSET(Damage!$A$1,(MATCH(IF($D25&lt;&gt;"",$D25,"Normal"),Damage!$C:$C,0)+RANDBETWEEN(1,COUNTIF(Damage!$C:$C,IF($D25&lt;&gt;"",$D25,"Normal"))))-1,0,1,1)</f>
        <v>aAirCutter</v>
      </c>
      <c r="AD25" t="str">
        <f ca="1">OFFSET(NonDamage!$A$1,(MATCH($C25,NonDamage!$C:$C,0)+RANDBETWEEN(1,COUNTIF(NonDamage!$C:$C,Sheet1!$C25)))-1,0,1,1)</f>
        <v>aHornDrill</v>
      </c>
      <c r="AE25" t="str">
        <f ca="1">OFFSET(DB!$A$1,RANDBETWEEN(1,COUNTA(DB!$C:$C))-1,0,1,1)</f>
        <v>aHydroVortex</v>
      </c>
      <c r="AG25" t="str">
        <f t="shared" si="6"/>
        <v>var pFearow= new Pokemon('Fearow',22,'Normal','Flying',[aViceGrip,aPeck,aSleepTalk,aFuryCutter],[65,90,65,61,61,100],true,'assets/images/22Fearow.png');</v>
      </c>
    </row>
    <row r="26" spans="1:33" x14ac:dyDescent="0.3">
      <c r="A26" t="s">
        <v>37</v>
      </c>
      <c r="B26">
        <v>23</v>
      </c>
      <c r="C26" t="s">
        <v>3</v>
      </c>
      <c r="E26">
        <v>30</v>
      </c>
      <c r="F26">
        <v>60</v>
      </c>
      <c r="G26">
        <v>44</v>
      </c>
      <c r="H26">
        <v>40</v>
      </c>
      <c r="I26">
        <v>54</v>
      </c>
      <c r="J26">
        <v>55</v>
      </c>
      <c r="K26">
        <f t="shared" si="0"/>
        <v>60</v>
      </c>
      <c r="L26">
        <f t="shared" si="1"/>
        <v>80</v>
      </c>
      <c r="M26">
        <f t="shared" si="2"/>
        <v>64</v>
      </c>
      <c r="N26">
        <f t="shared" si="3"/>
        <v>60</v>
      </c>
      <c r="O26">
        <f t="shared" si="4"/>
        <v>74</v>
      </c>
      <c r="P26">
        <f t="shared" si="5"/>
        <v>75</v>
      </c>
      <c r="Q26">
        <v>31</v>
      </c>
      <c r="R26">
        <v>31</v>
      </c>
      <c r="S26">
        <v>31</v>
      </c>
      <c r="T26">
        <v>31</v>
      </c>
      <c r="U26">
        <v>31</v>
      </c>
      <c r="V26">
        <v>31</v>
      </c>
      <c r="X26" t="s">
        <v>2711</v>
      </c>
      <c r="Y26" t="s">
        <v>2684</v>
      </c>
      <c r="Z26" t="s">
        <v>2302</v>
      </c>
      <c r="AA26" t="s">
        <v>2489</v>
      </c>
      <c r="AB26" t="str">
        <f ca="1">OFFSET(Damage!$A$1,(MATCH($C26,Damage!$C:$C,0)+RANDBETWEEN(1,COUNTIF(Damage!$C:$C,Sheet1!$C26)))-1,0,1,1)</f>
        <v>aSmog</v>
      </c>
      <c r="AC26" t="str">
        <f ca="1">OFFSET(Damage!$A$1,(MATCH(IF($D26&lt;&gt;"",$D26,"Normal"),Damage!$C:$C,0)+RANDBETWEEN(1,COUNTIF(Damage!$C:$C,IF($D26&lt;&gt;"",$D26,"Normal"))))-1,0,1,1)</f>
        <v>aBind</v>
      </c>
      <c r="AD26" t="str">
        <f ca="1">OFFSET(NonDamage!$A$1,(MATCH($C26,NonDamage!$C:$C,0)+RANDBETWEEN(1,COUNTIF(NonDamage!$C:$C,Sheet1!$C26)))-1,0,1,1)</f>
        <v>aPoisonGas</v>
      </c>
      <c r="AE26" t="str">
        <f ca="1">OFFSET(DB!$A$1,RANDBETWEEN(1,COUNTA(DB!$C:$C))-1,0,1,1)</f>
        <v>aSteamroller</v>
      </c>
      <c r="AG26" t="str">
        <f t="shared" si="6"/>
        <v>var pEkans= new Pokemon('Ekans',23,'Poison','',[aAcidSpray,aMegaPunch,aPurify,aFireFang],[30,60,44,40,54,55],true,'assets/images/23Ekans.png');</v>
      </c>
    </row>
    <row r="27" spans="1:33" x14ac:dyDescent="0.3">
      <c r="A27" t="s">
        <v>38</v>
      </c>
      <c r="B27">
        <v>24</v>
      </c>
      <c r="C27" t="s">
        <v>3</v>
      </c>
      <c r="E27">
        <v>60</v>
      </c>
      <c r="F27">
        <v>85</v>
      </c>
      <c r="G27">
        <v>69</v>
      </c>
      <c r="H27">
        <v>65</v>
      </c>
      <c r="I27">
        <v>79</v>
      </c>
      <c r="J27">
        <v>80</v>
      </c>
      <c r="K27">
        <f t="shared" si="0"/>
        <v>61</v>
      </c>
      <c r="L27">
        <f t="shared" si="1"/>
        <v>105</v>
      </c>
      <c r="M27">
        <f t="shared" si="2"/>
        <v>89</v>
      </c>
      <c r="N27">
        <f t="shared" si="3"/>
        <v>85</v>
      </c>
      <c r="O27">
        <f t="shared" si="4"/>
        <v>99</v>
      </c>
      <c r="P27">
        <f t="shared" si="5"/>
        <v>100</v>
      </c>
      <c r="Q27">
        <v>31</v>
      </c>
      <c r="R27">
        <v>31</v>
      </c>
      <c r="S27">
        <v>31</v>
      </c>
      <c r="T27">
        <v>31</v>
      </c>
      <c r="U27">
        <v>31</v>
      </c>
      <c r="V27">
        <v>31</v>
      </c>
      <c r="X27" t="s">
        <v>2714</v>
      </c>
      <c r="Y27" t="s">
        <v>2296</v>
      </c>
      <c r="Z27" t="s">
        <v>2703</v>
      </c>
      <c r="AA27" t="s">
        <v>2339</v>
      </c>
      <c r="AB27" t="str">
        <f ca="1">OFFSET(Damage!$A$1,(MATCH($C27,Damage!$C:$C,0)+RANDBETWEEN(1,COUNTIF(Damage!$C:$C,Sheet1!$C27)))-1,0,1,1)</f>
        <v>aAcid</v>
      </c>
      <c r="AC27" t="str">
        <f ca="1">OFFSET(Damage!$A$1,(MATCH(IF($D27&lt;&gt;"",$D27,"Normal"),Damage!$C:$C,0)+RANDBETWEEN(1,COUNTIF(Damage!$C:$C,IF($D27&lt;&gt;"",$D27,"Normal"))))-1,0,1,1)</f>
        <v>aThrash</v>
      </c>
      <c r="AD27" t="str">
        <f ca="1">OFFSET(NonDamage!$A$1,(MATCH($C27,NonDamage!$C:$C,0)+RANDBETWEEN(1,COUNTIF(NonDamage!$C:$C,Sheet1!$C27)))-1,0,1,1)</f>
        <v>aBanefulBunker</v>
      </c>
      <c r="AE27" t="str">
        <f ca="1">OFFSET(DB!$A$1,RANDBETWEEN(1,COUNTA(DB!$C:$C))-1,0,1,1)</f>
        <v>aReflectType</v>
      </c>
      <c r="AG27" t="str">
        <f t="shared" si="6"/>
        <v>var pArbok= new Pokemon('Arbok',24,'Poison','',[aPoisonTail,aDouble-Edge,aBanefulBunker,aBubble],[60,85,69,65,79,80],true,'assets/images/24Arbok.png');</v>
      </c>
    </row>
    <row r="28" spans="1:33" x14ac:dyDescent="0.3">
      <c r="A28" t="s">
        <v>40</v>
      </c>
      <c r="B28">
        <v>25</v>
      </c>
      <c r="C28" t="s">
        <v>41</v>
      </c>
      <c r="E28">
        <v>35</v>
      </c>
      <c r="F28">
        <v>55</v>
      </c>
      <c r="G28">
        <v>30</v>
      </c>
      <c r="H28">
        <v>50</v>
      </c>
      <c r="I28">
        <v>40</v>
      </c>
      <c r="J28">
        <v>90</v>
      </c>
      <c r="K28">
        <f t="shared" si="0"/>
        <v>61</v>
      </c>
      <c r="L28">
        <f t="shared" si="1"/>
        <v>75</v>
      </c>
      <c r="M28">
        <f t="shared" si="2"/>
        <v>50</v>
      </c>
      <c r="N28">
        <f t="shared" si="3"/>
        <v>70</v>
      </c>
      <c r="O28">
        <f t="shared" si="4"/>
        <v>60</v>
      </c>
      <c r="P28">
        <f t="shared" si="5"/>
        <v>110</v>
      </c>
      <c r="Q28">
        <v>31</v>
      </c>
      <c r="R28">
        <v>31</v>
      </c>
      <c r="S28">
        <v>31</v>
      </c>
      <c r="T28">
        <v>31</v>
      </c>
      <c r="U28">
        <v>31</v>
      </c>
      <c r="V28">
        <v>31</v>
      </c>
      <c r="X28" t="s">
        <v>2425</v>
      </c>
      <c r="Y28" t="s">
        <v>2283</v>
      </c>
      <c r="Z28" t="s">
        <v>2429</v>
      </c>
      <c r="AA28" t="s">
        <v>2648</v>
      </c>
      <c r="AB28" t="str">
        <f ca="1">OFFSET(Damage!$A$1,(MATCH($C28,Damage!$C:$C,0)+RANDBETWEEN(1,COUNTIF(Damage!$C:$C,Sheet1!$C28)))-1,0,1,1)</f>
        <v>aChargeBeam</v>
      </c>
      <c r="AC28" t="str">
        <f ca="1">OFFSET(Damage!$A$1,(MATCH(IF($D28&lt;&gt;"",$D28,"Normal"),Damage!$C:$C,0)+RANDBETWEEN(1,COUNTIF(Damage!$C:$C,IF($D28&lt;&gt;"",$D28,"Normal"))))-1,0,1,1)</f>
        <v>aCut</v>
      </c>
      <c r="AD28" t="str">
        <f ca="1">OFFSET(NonDamage!$A$1,(MATCH($C28,NonDamage!$C:$C,0)+RANDBETWEEN(1,COUNTIF(NonDamage!$C:$C,Sheet1!$C28)))-1,0,1,1)</f>
        <v>aElectrify</v>
      </c>
      <c r="AE28" t="str">
        <f ca="1">OFFSET(DB!$A$1,RANDBETWEEN(1,COUNTA(DB!$C:$C))-1,0,1,1)</f>
        <v>aTickle</v>
      </c>
      <c r="AG28" t="str">
        <f t="shared" si="6"/>
        <v>var pPikachu= new Pokemon('Pikachu',25,'Electric','',[aZapCannon,aCovet,aAromaticMist,aSpitUp],[35,55,30,50,40,90],true,'assets/images/25Pikachu.png');</v>
      </c>
    </row>
    <row r="29" spans="1:33" x14ac:dyDescent="0.3">
      <c r="A29" t="s">
        <v>43</v>
      </c>
      <c r="B29">
        <v>26</v>
      </c>
      <c r="C29" t="s">
        <v>41</v>
      </c>
      <c r="E29">
        <v>60</v>
      </c>
      <c r="F29">
        <v>90</v>
      </c>
      <c r="G29">
        <v>55</v>
      </c>
      <c r="H29">
        <v>90</v>
      </c>
      <c r="I29">
        <v>80</v>
      </c>
      <c r="J29">
        <v>100</v>
      </c>
      <c r="K29">
        <f t="shared" si="0"/>
        <v>61</v>
      </c>
      <c r="L29">
        <f t="shared" si="1"/>
        <v>110</v>
      </c>
      <c r="M29">
        <f t="shared" si="2"/>
        <v>75</v>
      </c>
      <c r="N29">
        <f t="shared" si="3"/>
        <v>110</v>
      </c>
      <c r="O29">
        <f t="shared" si="4"/>
        <v>100</v>
      </c>
      <c r="P29">
        <f t="shared" si="5"/>
        <v>120</v>
      </c>
      <c r="Q29">
        <v>31</v>
      </c>
      <c r="R29">
        <v>31</v>
      </c>
      <c r="S29">
        <v>31</v>
      </c>
      <c r="T29">
        <v>31</v>
      </c>
      <c r="U29">
        <v>31</v>
      </c>
      <c r="V29">
        <v>31</v>
      </c>
      <c r="X29" t="s">
        <v>2146</v>
      </c>
      <c r="Y29" t="s">
        <v>2696</v>
      </c>
      <c r="Z29" t="s">
        <v>2412</v>
      </c>
      <c r="AA29" t="s">
        <v>2744</v>
      </c>
      <c r="AB29" t="str">
        <f ca="1">OFFSET(Damage!$A$1,(MATCH($C29,Damage!$C:$C,0)+RANDBETWEEN(1,COUNTIF(Damage!$C:$C,Sheet1!$C29)))-1,0,1,1)</f>
        <v>aWildCharge</v>
      </c>
      <c r="AC29" t="str">
        <f ca="1">OFFSET(Damage!$A$1,(MATCH(IF($D29&lt;&gt;"",$D29,"Normal"),Damage!$C:$C,0)+RANDBETWEEN(1,COUNTIF(Damage!$C:$C,IF($D29&lt;&gt;"",$D29,"Normal"))))-1,0,1,1)</f>
        <v>aMegaKick</v>
      </c>
      <c r="AD29" t="str">
        <f ca="1">OFFSET(NonDamage!$A$1,(MATCH($C29,NonDamage!$C:$C,0)+RANDBETWEEN(1,COUNTIF(NonDamage!$C:$C,Sheet1!$C29)))-1,0,1,1)</f>
        <v>aElectroBall</v>
      </c>
      <c r="AE29" t="str">
        <f ca="1">OFFSET(DB!$A$1,RANDBETWEEN(1,COUNTA(DB!$C:$C))-1,0,1,1)</f>
        <v>aHighJumpKick</v>
      </c>
      <c r="AG29" t="str">
        <f t="shared" si="6"/>
        <v>var pRaichu= new Pokemon('Raichu',26,'Electric','',[aNuzzle,aSkullBash,aThunderWave,aTrickRoom],[60,90,55,90,80,100],true,'assets/images/26Raichu.png');</v>
      </c>
    </row>
    <row r="30" spans="1:33" x14ac:dyDescent="0.3">
      <c r="A30" t="s">
        <v>2823</v>
      </c>
      <c r="B30">
        <v>26</v>
      </c>
      <c r="C30" t="s">
        <v>41</v>
      </c>
      <c r="D30" t="s">
        <v>94</v>
      </c>
      <c r="E30">
        <v>60</v>
      </c>
      <c r="F30">
        <v>90</v>
      </c>
      <c r="G30">
        <v>55</v>
      </c>
      <c r="H30">
        <v>90</v>
      </c>
      <c r="I30">
        <v>80</v>
      </c>
      <c r="J30">
        <v>100</v>
      </c>
      <c r="K30">
        <f t="shared" si="0"/>
        <v>61</v>
      </c>
      <c r="L30">
        <f t="shared" si="1"/>
        <v>110</v>
      </c>
      <c r="M30">
        <f t="shared" si="2"/>
        <v>75</v>
      </c>
      <c r="N30">
        <f t="shared" si="3"/>
        <v>110</v>
      </c>
      <c r="O30">
        <f t="shared" si="4"/>
        <v>100</v>
      </c>
      <c r="P30">
        <f t="shared" si="5"/>
        <v>120</v>
      </c>
      <c r="Q30">
        <v>31</v>
      </c>
      <c r="R30">
        <v>31</v>
      </c>
      <c r="S30">
        <v>31</v>
      </c>
      <c r="T30">
        <v>31</v>
      </c>
      <c r="U30">
        <v>31</v>
      </c>
      <c r="V30">
        <v>31</v>
      </c>
      <c r="X30" t="s">
        <v>2416</v>
      </c>
      <c r="Y30" t="s">
        <v>2329</v>
      </c>
      <c r="Z30" t="s">
        <v>2407</v>
      </c>
      <c r="AA30" t="s">
        <v>2511</v>
      </c>
      <c r="AB30" t="str">
        <f ca="1">OFFSET(Damage!$A$1,(MATCH($C30,Damage!$C:$C,0)+RANDBETWEEN(1,COUNTIF(Damage!$C:$C,Sheet1!$C30)))-1,0,1,1)</f>
        <v>aThunderShock</v>
      </c>
      <c r="AC30" t="str">
        <f ca="1">OFFSET(Damage!$A$1,(MATCH(IF($D30&lt;&gt;"",$D30,"Normal"),Damage!$C:$C,0)+RANDBETWEEN(1,COUNTIF(Damage!$C:$C,IF($D30&lt;&gt;"",$D30,"Normal"))))-1,0,1,1)</f>
        <v>aExtrasensory</v>
      </c>
      <c r="AD30" t="str">
        <f ca="1">OFFSET(NonDamage!$A$1,(MATCH($C30,NonDamage!$C:$C,0)+RANDBETWEEN(1,COUNTIF(NonDamage!$C:$C,Sheet1!$C30)))-1,0,1,1)</f>
        <v>aAromaticMist</v>
      </c>
      <c r="AE30" t="str">
        <f ca="1">OFFSET(DB!$A$1,RANDBETWEEN(1,COUNTA(DB!$C:$C))-1,0,1,1)</f>
        <v>aNaturalGift</v>
      </c>
      <c r="AG30" t="str">
        <f t="shared" si="6"/>
        <v>var pRaichu_alola= new Pokemon('Raichu_alola',26,'Electric','Psychic',[aParabolicCharge,aPsystrike,aElectroBall,aMirrorMove],[60,90,55,90,80,100],true,'assets/images/26Raichu_alola.png');</v>
      </c>
    </row>
    <row r="31" spans="1:33" x14ac:dyDescent="0.3">
      <c r="A31" t="s">
        <v>45</v>
      </c>
      <c r="B31">
        <v>27</v>
      </c>
      <c r="C31" t="s">
        <v>46</v>
      </c>
      <c r="E31">
        <v>50</v>
      </c>
      <c r="F31">
        <v>75</v>
      </c>
      <c r="G31">
        <v>85</v>
      </c>
      <c r="H31">
        <v>20</v>
      </c>
      <c r="I31">
        <v>30</v>
      </c>
      <c r="J31">
        <v>40</v>
      </c>
      <c r="K31">
        <f t="shared" si="0"/>
        <v>61</v>
      </c>
      <c r="L31">
        <f t="shared" si="1"/>
        <v>95</v>
      </c>
      <c r="M31">
        <f t="shared" si="2"/>
        <v>105</v>
      </c>
      <c r="N31">
        <f t="shared" si="3"/>
        <v>40</v>
      </c>
      <c r="O31">
        <f t="shared" si="4"/>
        <v>50</v>
      </c>
      <c r="P31">
        <f t="shared" si="5"/>
        <v>60</v>
      </c>
      <c r="Q31">
        <v>31</v>
      </c>
      <c r="R31">
        <v>31</v>
      </c>
      <c r="S31">
        <v>31</v>
      </c>
      <c r="T31">
        <v>31</v>
      </c>
      <c r="U31">
        <v>31</v>
      </c>
      <c r="V31">
        <v>31</v>
      </c>
      <c r="X31" t="s">
        <v>2204</v>
      </c>
      <c r="Y31" t="s">
        <v>2693</v>
      </c>
      <c r="Z31" t="s">
        <v>2199</v>
      </c>
      <c r="AA31" t="s">
        <v>2242</v>
      </c>
      <c r="AB31" t="str">
        <f ca="1">OFFSET(Damage!$A$1,(MATCH($C31,Damage!$C:$C,0)+RANDBETWEEN(1,COUNTIF(Damage!$C:$C,Sheet1!$C31)))-1,0,1,1)</f>
        <v>aLandsWrath</v>
      </c>
      <c r="AC31" t="str">
        <f ca="1">OFFSET(Damage!$A$1,(MATCH(IF($D31&lt;&gt;"",$D31,"Normal"),Damage!$C:$C,0)+RANDBETWEEN(1,COUNTIF(Damage!$C:$C,IF($D31&lt;&gt;"",$D31,"Normal"))))-1,0,1,1)</f>
        <v>aQuickAttack</v>
      </c>
      <c r="AD31" t="str">
        <f ca="1">OFFSET(NonDamage!$A$1,(MATCH($C31,NonDamage!$C:$C,0)+RANDBETWEEN(1,COUNTIF(NonDamage!$C:$C,Sheet1!$C31)))-1,0,1,1)</f>
        <v>aShoreUp</v>
      </c>
      <c r="AE31" t="str">
        <f ca="1">OFFSET(DB!$A$1,RANDBETWEEN(1,COUNTA(DB!$C:$C))-1,0,1,1)</f>
        <v>a10,000,000VoltThunderbolt</v>
      </c>
      <c r="AG31" t="str">
        <f t="shared" si="6"/>
        <v>var pSandshrew= new Pokemon('Sandshrew',27,'Ground','',[aDig,aHeadCharge,aRototiller,aMetronome],[50,75,85,20,30,40],true,'assets/images/27Sandshrew.png');</v>
      </c>
    </row>
    <row r="32" spans="1:33" x14ac:dyDescent="0.3">
      <c r="A32" t="s">
        <v>2824</v>
      </c>
      <c r="B32">
        <v>27</v>
      </c>
      <c r="C32" t="s">
        <v>126</v>
      </c>
      <c r="D32" t="s">
        <v>119</v>
      </c>
      <c r="E32">
        <v>50</v>
      </c>
      <c r="F32">
        <v>75</v>
      </c>
      <c r="G32">
        <v>85</v>
      </c>
      <c r="H32">
        <v>20</v>
      </c>
      <c r="I32">
        <v>30</v>
      </c>
      <c r="J32">
        <v>40</v>
      </c>
      <c r="K32">
        <f t="shared" si="0"/>
        <v>61</v>
      </c>
      <c r="L32">
        <f t="shared" si="1"/>
        <v>95</v>
      </c>
      <c r="M32">
        <f t="shared" si="2"/>
        <v>105</v>
      </c>
      <c r="N32">
        <f t="shared" si="3"/>
        <v>40</v>
      </c>
      <c r="O32">
        <f t="shared" si="4"/>
        <v>50</v>
      </c>
      <c r="P32">
        <f t="shared" si="5"/>
        <v>60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  <c r="X32" t="s">
        <v>2211</v>
      </c>
      <c r="Y32" t="s">
        <v>2791</v>
      </c>
      <c r="Z32" t="s">
        <v>2208</v>
      </c>
      <c r="AA32" t="s">
        <v>2464</v>
      </c>
      <c r="AB32" t="str">
        <f ca="1">OFFSET(Damage!$A$1,(MATCH($C32,Damage!$C:$C,0)+RANDBETWEEN(1,COUNTIF(Damage!$C:$C,Sheet1!$C32)))-1,0,1,1)</f>
        <v>aIcicleCrash</v>
      </c>
      <c r="AC32" t="str">
        <f ca="1">OFFSET(Damage!$A$1,(MATCH(IF($D32&lt;&gt;"",$D32,"Normal"),Damage!$C:$C,0)+RANDBETWEEN(1,COUNTIF(Damage!$C:$C,IF($D32&lt;&gt;"",$D32,"Normal"))))-1,0,1,1)</f>
        <v>aFlashCannon</v>
      </c>
      <c r="AD32" t="str">
        <f ca="1">OFFSET(NonDamage!$A$1,(MATCH($C32,NonDamage!$C:$C,0)+RANDBETWEEN(1,COUNTIF(NonDamage!$C:$C,Sheet1!$C32)))-1,0,1,1)</f>
        <v>aHaze</v>
      </c>
      <c r="AE32" t="str">
        <f ca="1">OFFSET(DB!$A$1,RANDBETWEEN(1,COUNTA(DB!$C:$C))-1,0,1,1)</f>
        <v>aHealOrder</v>
      </c>
      <c r="AG32" t="str">
        <f t="shared" si="6"/>
        <v>var pSandshrew_alola= new Pokemon('Sandshrew_alola',27,'Ice','Steel',[aFreeze-Dry,aSteelWing,aMist,aStormThrow],[50,75,85,20,30,40],true,'assets/images/27Sandshrew_alola.png');</v>
      </c>
    </row>
    <row r="33" spans="1:33" x14ac:dyDescent="0.3">
      <c r="A33" t="s">
        <v>47</v>
      </c>
      <c r="B33">
        <v>28</v>
      </c>
      <c r="C33" t="s">
        <v>46</v>
      </c>
      <c r="E33">
        <v>75</v>
      </c>
      <c r="F33">
        <v>100</v>
      </c>
      <c r="G33">
        <v>110</v>
      </c>
      <c r="H33">
        <v>45</v>
      </c>
      <c r="I33">
        <v>55</v>
      </c>
      <c r="J33">
        <v>65</v>
      </c>
      <c r="K33">
        <f t="shared" si="0"/>
        <v>61</v>
      </c>
      <c r="L33">
        <f t="shared" si="1"/>
        <v>120</v>
      </c>
      <c r="M33">
        <f t="shared" si="2"/>
        <v>130</v>
      </c>
      <c r="N33">
        <f t="shared" si="3"/>
        <v>65</v>
      </c>
      <c r="O33">
        <f t="shared" si="4"/>
        <v>75</v>
      </c>
      <c r="P33">
        <f t="shared" si="5"/>
        <v>85</v>
      </c>
      <c r="Q33">
        <v>31</v>
      </c>
      <c r="R33">
        <v>31</v>
      </c>
      <c r="S33">
        <v>31</v>
      </c>
      <c r="T33">
        <v>31</v>
      </c>
      <c r="U33">
        <v>31</v>
      </c>
      <c r="V33">
        <v>31</v>
      </c>
      <c r="X33" t="s">
        <v>2588</v>
      </c>
      <c r="Y33" t="s">
        <v>2698</v>
      </c>
      <c r="Z33" t="s">
        <v>2197</v>
      </c>
      <c r="AA33" t="s">
        <v>2393</v>
      </c>
      <c r="AB33" t="str">
        <f ca="1">OFFSET(Damage!$A$1,(MATCH($C33,Damage!$C:$C,0)+RANDBETWEEN(1,COUNTIF(Damage!$C:$C,Sheet1!$C33)))-1,0,1,1)</f>
        <v>aThousandWaves</v>
      </c>
      <c r="AC33" t="str">
        <f ca="1">OFFSET(Damage!$A$1,(MATCH(IF($D33&lt;&gt;"",$D33,"Normal"),Damage!$C:$C,0)+RANDBETWEEN(1,COUNTIF(Damage!$C:$C,IF($D33&lt;&gt;"",$D33,"Normal"))))-1,0,1,1)</f>
        <v>aSecretPower</v>
      </c>
      <c r="AD33" t="str">
        <f ca="1">OFFSET(NonDamage!$A$1,(MATCH($C33,NonDamage!$C:$C,0)+RANDBETWEEN(1,COUNTIF(NonDamage!$C:$C,Sheet1!$C33)))-1,0,1,1)</f>
        <v>aSpikes</v>
      </c>
      <c r="AE33" t="str">
        <f ca="1">OFFSET(DB!$A$1,RANDBETWEEN(1,COUNTA(DB!$C:$C))-1,0,1,1)</f>
        <v>aCloseCombat</v>
      </c>
      <c r="AG33" t="str">
        <f t="shared" si="6"/>
        <v>var pSandslash= new Pokemon('Sandslash',28,'Ground','',[aThousandArrows,aGigaImpact,aFissure,aDragonBreath],[75,100,110,45,55,65],true,'assets/images/28Sandslash.png');</v>
      </c>
    </row>
    <row r="34" spans="1:33" x14ac:dyDescent="0.3">
      <c r="A34" t="s">
        <v>2825</v>
      </c>
      <c r="B34">
        <v>28</v>
      </c>
      <c r="C34" t="s">
        <v>126</v>
      </c>
      <c r="D34" t="s">
        <v>119</v>
      </c>
      <c r="E34">
        <v>75</v>
      </c>
      <c r="F34">
        <v>100</v>
      </c>
      <c r="G34">
        <v>110</v>
      </c>
      <c r="H34">
        <v>45</v>
      </c>
      <c r="I34">
        <v>55</v>
      </c>
      <c r="J34">
        <v>65</v>
      </c>
      <c r="K34">
        <f t="shared" si="0"/>
        <v>61</v>
      </c>
      <c r="L34">
        <f t="shared" si="1"/>
        <v>120</v>
      </c>
      <c r="M34">
        <f t="shared" si="2"/>
        <v>130</v>
      </c>
      <c r="N34">
        <f t="shared" si="3"/>
        <v>65</v>
      </c>
      <c r="O34">
        <f t="shared" si="4"/>
        <v>75</v>
      </c>
      <c r="P34">
        <f t="shared" si="5"/>
        <v>85</v>
      </c>
      <c r="Q34">
        <v>31</v>
      </c>
      <c r="R34">
        <v>31</v>
      </c>
      <c r="S34">
        <v>31</v>
      </c>
      <c r="T34">
        <v>31</v>
      </c>
      <c r="U34">
        <v>31</v>
      </c>
      <c r="V34">
        <v>31</v>
      </c>
      <c r="X34" t="s">
        <v>2602</v>
      </c>
      <c r="Y34" t="s">
        <v>2793</v>
      </c>
      <c r="Z34" t="s">
        <v>2208</v>
      </c>
      <c r="AA34" t="s">
        <v>2533</v>
      </c>
      <c r="AB34" t="str">
        <f ca="1">OFFSET(Damage!$A$1,(MATCH($C34,Damage!$C:$C,0)+RANDBETWEEN(1,COUNTIF(Damage!$C:$C,Sheet1!$C34)))-1,0,1,1)</f>
        <v>aIceShard</v>
      </c>
      <c r="AC34" t="str">
        <f ca="1">OFFSET(Damage!$A$1,(MATCH(IF($D34&lt;&gt;"",$D34,"Normal"),Damage!$C:$C,0)+RANDBETWEEN(1,COUNTIF(Damage!$C:$C,IF($D34&lt;&gt;"",$D34,"Normal"))))-1,0,1,1)</f>
        <v>aSteelWing</v>
      </c>
      <c r="AD34" t="str">
        <f ca="1">OFFSET(NonDamage!$A$1,(MATCH($C34,NonDamage!$C:$C,0)+RANDBETWEEN(1,COUNTIF(NonDamage!$C:$C,Sheet1!$C34)))-1,0,1,1)</f>
        <v>aSubzeroSlammer</v>
      </c>
      <c r="AE34" t="str">
        <f ca="1">OFFSET(DB!$A$1,RANDBETWEEN(1,COUNTA(DB!$C:$C))-1,0,1,1)</f>
        <v>aSolarBeam</v>
      </c>
      <c r="AG34" t="str">
        <f t="shared" si="6"/>
        <v>var pSandslash_alola= new Pokemon('Sandslash_alola',28,'Ice','Steel',[aIceFang,aFlashCannon,aMist,aSpiritShackle],[75,100,110,45,55,65],true,'assets/images/28Sandslash_alola.png');</v>
      </c>
    </row>
    <row r="35" spans="1:33" x14ac:dyDescent="0.3">
      <c r="A35" t="s">
        <v>2826</v>
      </c>
      <c r="B35">
        <v>29</v>
      </c>
      <c r="C35" t="s">
        <v>3</v>
      </c>
      <c r="E35">
        <v>55</v>
      </c>
      <c r="F35">
        <v>47</v>
      </c>
      <c r="G35">
        <v>52</v>
      </c>
      <c r="H35">
        <v>40</v>
      </c>
      <c r="I35">
        <v>40</v>
      </c>
      <c r="J35">
        <v>41</v>
      </c>
      <c r="K35">
        <f t="shared" si="0"/>
        <v>61</v>
      </c>
      <c r="L35">
        <f t="shared" si="1"/>
        <v>67</v>
      </c>
      <c r="M35">
        <f t="shared" si="2"/>
        <v>72</v>
      </c>
      <c r="N35">
        <f t="shared" si="3"/>
        <v>60</v>
      </c>
      <c r="O35">
        <f t="shared" si="4"/>
        <v>60</v>
      </c>
      <c r="P35">
        <f t="shared" si="5"/>
        <v>61</v>
      </c>
      <c r="Q35">
        <v>31</v>
      </c>
      <c r="R35">
        <v>31</v>
      </c>
      <c r="S35">
        <v>31</v>
      </c>
      <c r="T35">
        <v>31</v>
      </c>
      <c r="U35">
        <v>31</v>
      </c>
      <c r="V35">
        <v>31</v>
      </c>
      <c r="X35" t="s">
        <v>2710</v>
      </c>
      <c r="Y35" t="s">
        <v>2666</v>
      </c>
      <c r="Z35" t="s">
        <v>2302</v>
      </c>
      <c r="AA35" t="s">
        <v>2271</v>
      </c>
      <c r="AB35" t="str">
        <f ca="1">OFFSET(Damage!$A$1,(MATCH($C35,Damage!$C:$C,0)+RANDBETWEEN(1,COUNTIF(Damage!$C:$C,Sheet1!$C35)))-1,0,1,1)</f>
        <v>aStoredPower</v>
      </c>
      <c r="AC35" t="str">
        <f ca="1">OFFSET(Damage!$A$1,(MATCH(IF($D35&lt;&gt;"",$D35,"Normal"),Damage!$C:$C,0)+RANDBETWEEN(1,COUNTIF(Damage!$C:$C,IF($D35&lt;&gt;"",$D35,"Normal"))))-1,0,1,1)</f>
        <v>aFakeOut</v>
      </c>
      <c r="AD35" t="str">
        <f ca="1">OFFSET(NonDamage!$A$1,(MATCH($C35,NonDamage!$C:$C,0)+RANDBETWEEN(1,COUNTIF(NonDamage!$C:$C,Sheet1!$C35)))-1,0,1,1)</f>
        <v>aPoisonPowder</v>
      </c>
      <c r="AE35" t="str">
        <f ca="1">OFFSET(DB!$A$1,RANDBETWEEN(1,COUNTA(DB!$C:$C))-1,0,1,1)</f>
        <v>aInferno</v>
      </c>
      <c r="AG35" t="str">
        <f t="shared" si="6"/>
        <v>var pNidoran_f= new Pokemon('Nidoran_f',29,'Poison','',[aPoisonSting,aEchoedVoice,aPurify,aConstrict],[55,47,52,40,40,41],true,'assets/images/29Nidoran_f.png');</v>
      </c>
    </row>
    <row r="36" spans="1:33" x14ac:dyDescent="0.3">
      <c r="A36" t="s">
        <v>49</v>
      </c>
      <c r="B36">
        <v>30</v>
      </c>
      <c r="C36" t="s">
        <v>3</v>
      </c>
      <c r="E36">
        <v>70</v>
      </c>
      <c r="F36">
        <v>62</v>
      </c>
      <c r="G36">
        <v>67</v>
      </c>
      <c r="H36">
        <v>55</v>
      </c>
      <c r="I36">
        <v>55</v>
      </c>
      <c r="J36">
        <v>56</v>
      </c>
      <c r="K36">
        <f t="shared" si="0"/>
        <v>61</v>
      </c>
      <c r="L36">
        <f t="shared" si="1"/>
        <v>82</v>
      </c>
      <c r="M36">
        <f t="shared" si="2"/>
        <v>87</v>
      </c>
      <c r="N36">
        <f t="shared" si="3"/>
        <v>75</v>
      </c>
      <c r="O36">
        <f t="shared" si="4"/>
        <v>75</v>
      </c>
      <c r="P36">
        <f t="shared" si="5"/>
        <v>76</v>
      </c>
      <c r="Q36">
        <v>31</v>
      </c>
      <c r="R36">
        <v>31</v>
      </c>
      <c r="S36">
        <v>31</v>
      </c>
      <c r="T36">
        <v>31</v>
      </c>
      <c r="U36">
        <v>31</v>
      </c>
      <c r="V36">
        <v>31</v>
      </c>
      <c r="X36" t="s">
        <v>2713</v>
      </c>
      <c r="Y36" t="s">
        <v>2698</v>
      </c>
      <c r="Z36" t="s">
        <v>2709</v>
      </c>
      <c r="AA36" t="s">
        <v>2389</v>
      </c>
      <c r="AB36" t="str">
        <f ca="1">OFFSET(Damage!$A$1,(MATCH($C36,Damage!$C:$C,0)+RANDBETWEEN(1,COUNTIF(Damage!$C:$C,Sheet1!$C36)))-1,0,1,1)</f>
        <v>aSludgeWave</v>
      </c>
      <c r="AC36" t="str">
        <f ca="1">OFFSET(Damage!$A$1,(MATCH(IF($D36&lt;&gt;"",$D36,"Normal"),Damage!$C:$C,0)+RANDBETWEEN(1,COUNTIF(Damage!$C:$C,IF($D36&lt;&gt;"",$D36,"Normal"))))-1,0,1,1)</f>
        <v>aFurySwipes</v>
      </c>
      <c r="AD36" t="str">
        <f ca="1">OFFSET(NonDamage!$A$1,(MATCH($C36,NonDamage!$C:$C,0)+RANDBETWEEN(1,COUNTIF(NonDamage!$C:$C,Sheet1!$C36)))-1,0,1,1)</f>
        <v>aVenomDrench</v>
      </c>
      <c r="AE36" t="str">
        <f ca="1">OFFSET(DB!$A$1,RANDBETWEEN(1,COUNTA(DB!$C:$C))-1,0,1,1)</f>
        <v>aAcidSpray</v>
      </c>
      <c r="AG36" t="str">
        <f t="shared" si="6"/>
        <v>var pNidorina= new Pokemon('Nidorina',30,'Poison','',[aPoisonFang,aGigaImpact,aVenomDrench,aDevastatingDrake],[70,62,67,55,55,56],true,'assets/images/30Nidorina.png');</v>
      </c>
    </row>
    <row r="37" spans="1:33" x14ac:dyDescent="0.3">
      <c r="A37" t="s">
        <v>50</v>
      </c>
      <c r="B37">
        <v>31</v>
      </c>
      <c r="C37" t="s">
        <v>3</v>
      </c>
      <c r="D37" t="s">
        <v>46</v>
      </c>
      <c r="E37">
        <v>90</v>
      </c>
      <c r="F37">
        <v>82</v>
      </c>
      <c r="G37">
        <v>87</v>
      </c>
      <c r="H37">
        <v>75</v>
      </c>
      <c r="I37">
        <v>85</v>
      </c>
      <c r="J37">
        <v>76</v>
      </c>
      <c r="K37">
        <f t="shared" si="0"/>
        <v>62</v>
      </c>
      <c r="L37">
        <f t="shared" si="1"/>
        <v>102</v>
      </c>
      <c r="M37">
        <f t="shared" si="2"/>
        <v>107</v>
      </c>
      <c r="N37">
        <f t="shared" si="3"/>
        <v>95</v>
      </c>
      <c r="O37">
        <f t="shared" si="4"/>
        <v>105</v>
      </c>
      <c r="P37">
        <f t="shared" si="5"/>
        <v>96</v>
      </c>
      <c r="Q37">
        <v>31</v>
      </c>
      <c r="R37">
        <v>31</v>
      </c>
      <c r="S37">
        <v>31</v>
      </c>
      <c r="T37">
        <v>31</v>
      </c>
      <c r="U37">
        <v>31</v>
      </c>
      <c r="V37">
        <v>31</v>
      </c>
      <c r="X37" t="s">
        <v>2306</v>
      </c>
      <c r="Y37" t="s">
        <v>2581</v>
      </c>
      <c r="Z37" t="s">
        <v>2309</v>
      </c>
      <c r="AA37" t="s">
        <v>2475</v>
      </c>
      <c r="AB37" t="str">
        <f ca="1">OFFSET(Damage!$A$1,(MATCH($C37,Damage!$C:$C,0)+RANDBETWEEN(1,COUNTIF(Damage!$C:$C,Sheet1!$C37)))-1,0,1,1)</f>
        <v>aPoisonFang</v>
      </c>
      <c r="AC37" t="str">
        <f ca="1">OFFSET(Damage!$A$1,(MATCH(IF($D37&lt;&gt;"",$D37,"Normal"),Damage!$C:$C,0)+RANDBETWEEN(1,COUNTIF(Damage!$C:$C,IF($D37&lt;&gt;"",$D37,"Normal"))))-1,0,1,1)</f>
        <v>aPrecipiceBlades</v>
      </c>
      <c r="AD37" t="str">
        <f ca="1">OFFSET(NonDamage!$A$1,(MATCH($C37,NonDamage!$C:$C,0)+RANDBETWEEN(1,COUNTIF(NonDamage!$C:$C,Sheet1!$C37)))-1,0,1,1)</f>
        <v>aBanefulBunker</v>
      </c>
      <c r="AE37" t="str">
        <f ca="1">OFFSET(DB!$A$1,RANDBETWEEN(1,COUNTA(DB!$C:$C))-1,0,1,1)</f>
        <v>aClamp</v>
      </c>
      <c r="AG37" t="str">
        <f t="shared" si="6"/>
        <v>var pNidoqueen= new Pokemon('Nidoqueen',31,'Poison','Ground',[aSludge,aSandTomb,aAgility,aDynamicPunch],[90,82,87,75,85,76],true,'assets/images/31Nidoqueen.png');</v>
      </c>
    </row>
    <row r="38" spans="1:33" x14ac:dyDescent="0.3">
      <c r="A38" t="s">
        <v>2827</v>
      </c>
      <c r="B38">
        <v>32</v>
      </c>
      <c r="C38" t="s">
        <v>3</v>
      </c>
      <c r="E38">
        <v>46</v>
      </c>
      <c r="F38">
        <v>57</v>
      </c>
      <c r="G38">
        <v>40</v>
      </c>
      <c r="H38">
        <v>40</v>
      </c>
      <c r="I38">
        <v>40</v>
      </c>
      <c r="J38">
        <v>50</v>
      </c>
      <c r="K38">
        <f t="shared" si="0"/>
        <v>61</v>
      </c>
      <c r="L38">
        <f t="shared" si="1"/>
        <v>77</v>
      </c>
      <c r="M38">
        <f t="shared" si="2"/>
        <v>60</v>
      </c>
      <c r="N38">
        <f t="shared" si="3"/>
        <v>60</v>
      </c>
      <c r="O38">
        <f t="shared" si="4"/>
        <v>60</v>
      </c>
      <c r="P38">
        <f t="shared" si="5"/>
        <v>70</v>
      </c>
      <c r="Q38">
        <v>31</v>
      </c>
      <c r="R38">
        <v>31</v>
      </c>
      <c r="S38">
        <v>31</v>
      </c>
      <c r="T38">
        <v>31</v>
      </c>
      <c r="U38">
        <v>31</v>
      </c>
      <c r="V38">
        <v>31</v>
      </c>
      <c r="X38" t="s">
        <v>2711</v>
      </c>
      <c r="Y38" t="s">
        <v>2698</v>
      </c>
      <c r="Z38" t="s">
        <v>2703</v>
      </c>
      <c r="AA38" t="s">
        <v>2287</v>
      </c>
      <c r="AB38" t="str">
        <f ca="1">OFFSET(Damage!$A$1,(MATCH($C38,Damage!$C:$C,0)+RANDBETWEEN(1,COUNTIF(Damage!$C:$C,Sheet1!$C38)))-1,0,1,1)</f>
        <v>aGunkShot</v>
      </c>
      <c r="AC38" t="str">
        <f ca="1">OFFSET(Damage!$A$1,(MATCH(IF($D38&lt;&gt;"",$D38,"Normal"),Damage!$C:$C,0)+RANDBETWEEN(1,COUNTIF(Damage!$C:$C,IF($D38&lt;&gt;"",$D38,"Normal"))))-1,0,1,1)</f>
        <v>aLastResort</v>
      </c>
      <c r="AD38" t="str">
        <f ca="1">OFFSET(NonDamage!$A$1,(MATCH($C38,NonDamage!$C:$C,0)+RANDBETWEEN(1,COUNTIF(NonDamage!$C:$C,Sheet1!$C38)))-1,0,1,1)</f>
        <v>aPoisonPowder</v>
      </c>
      <c r="AE38" t="str">
        <f ca="1">OFFSET(DB!$A$1,RANDBETWEEN(1,COUNTA(DB!$C:$C))-1,0,1,1)</f>
        <v>aSonicBoom</v>
      </c>
      <c r="AG38" t="str">
        <f t="shared" si="6"/>
        <v>var pNidoran_m= new Pokemon('Nidoran_m',32,'Poison','',[aAcidSpray,aGigaImpact,aBanefulBunker,aFacade],[46,57,40,40,40,50],true,'assets/images/32Nidoran_m.png');</v>
      </c>
    </row>
    <row r="39" spans="1:33" x14ac:dyDescent="0.3">
      <c r="A39" t="s">
        <v>53</v>
      </c>
      <c r="B39">
        <v>33</v>
      </c>
      <c r="C39" t="s">
        <v>3</v>
      </c>
      <c r="E39">
        <v>61</v>
      </c>
      <c r="F39">
        <v>72</v>
      </c>
      <c r="G39">
        <v>57</v>
      </c>
      <c r="H39">
        <v>55</v>
      </c>
      <c r="I39">
        <v>55</v>
      </c>
      <c r="J39">
        <v>65</v>
      </c>
      <c r="K39">
        <f t="shared" si="0"/>
        <v>61</v>
      </c>
      <c r="L39">
        <f t="shared" si="1"/>
        <v>92</v>
      </c>
      <c r="M39">
        <f t="shared" si="2"/>
        <v>77</v>
      </c>
      <c r="N39">
        <f t="shared" si="3"/>
        <v>75</v>
      </c>
      <c r="O39">
        <f t="shared" si="4"/>
        <v>75</v>
      </c>
      <c r="P39">
        <f t="shared" si="5"/>
        <v>85</v>
      </c>
      <c r="Q39">
        <v>31</v>
      </c>
      <c r="R39">
        <v>31</v>
      </c>
      <c r="S39">
        <v>31</v>
      </c>
      <c r="T39">
        <v>31</v>
      </c>
      <c r="U39">
        <v>31</v>
      </c>
      <c r="V39">
        <v>31</v>
      </c>
      <c r="X39" t="s">
        <v>2306</v>
      </c>
      <c r="Y39" t="s">
        <v>2283</v>
      </c>
      <c r="Z39" t="s">
        <v>2704</v>
      </c>
      <c r="AA39" t="s">
        <v>2754</v>
      </c>
      <c r="AB39" t="str">
        <f ca="1">OFFSET(Damage!$A$1,(MATCH($C39,Damage!$C:$C,0)+RANDBETWEEN(1,COUNTIF(Damage!$C:$C,Sheet1!$C39)))-1,0,1,1)</f>
        <v>aSmog</v>
      </c>
      <c r="AC39" t="str">
        <f ca="1">OFFSET(Damage!$A$1,(MATCH(IF($D39&lt;&gt;"",$D39,"Normal"),Damage!$C:$C,0)+RANDBETWEEN(1,COUNTIF(Damage!$C:$C,IF($D39&lt;&gt;"",$D39,"Normal"))))-1,0,1,1)</f>
        <v>aTakeDown</v>
      </c>
      <c r="AD39" t="str">
        <f ca="1">OFFSET(NonDamage!$A$1,(MATCH($C39,NonDamage!$C:$C,0)+RANDBETWEEN(1,COUNTIF(NonDamage!$C:$C,Sheet1!$C39)))-1,0,1,1)</f>
        <v>aAgility</v>
      </c>
      <c r="AE39" t="str">
        <f ca="1">OFFSET(DB!$A$1,RANDBETWEEN(1,COUNTA(DB!$C:$C))-1,0,1,1)</f>
        <v>aV_create</v>
      </c>
      <c r="AG39" t="str">
        <f t="shared" si="6"/>
        <v>var pNidorino= new Pokemon('Nidorino',33,'Poison','',[aSludge,aCovet,aGastroAcid,aDreamEater],[61,72,57,55,55,65],true,'assets/images/33Nidorino.png');</v>
      </c>
    </row>
    <row r="40" spans="1:33" x14ac:dyDescent="0.3">
      <c r="A40" t="s">
        <v>54</v>
      </c>
      <c r="B40">
        <v>34</v>
      </c>
      <c r="C40" t="s">
        <v>3</v>
      </c>
      <c r="D40" t="s">
        <v>46</v>
      </c>
      <c r="E40">
        <v>81</v>
      </c>
      <c r="F40">
        <v>92</v>
      </c>
      <c r="G40">
        <v>77</v>
      </c>
      <c r="H40">
        <v>85</v>
      </c>
      <c r="I40">
        <v>75</v>
      </c>
      <c r="J40">
        <v>85</v>
      </c>
      <c r="K40">
        <f t="shared" si="0"/>
        <v>61</v>
      </c>
      <c r="L40">
        <f t="shared" si="1"/>
        <v>112</v>
      </c>
      <c r="M40">
        <f t="shared" si="2"/>
        <v>97</v>
      </c>
      <c r="N40">
        <f t="shared" si="3"/>
        <v>105</v>
      </c>
      <c r="O40">
        <f t="shared" si="4"/>
        <v>95</v>
      </c>
      <c r="P40">
        <f t="shared" si="5"/>
        <v>105</v>
      </c>
      <c r="Q40">
        <v>31</v>
      </c>
      <c r="R40">
        <v>31</v>
      </c>
      <c r="S40">
        <v>31</v>
      </c>
      <c r="T40">
        <v>31</v>
      </c>
      <c r="U40">
        <v>31</v>
      </c>
      <c r="V40">
        <v>31</v>
      </c>
      <c r="X40" t="s">
        <v>2715</v>
      </c>
      <c r="Y40" t="s">
        <v>2839</v>
      </c>
      <c r="Z40" t="s">
        <v>2708</v>
      </c>
      <c r="AA40" t="s">
        <v>2398</v>
      </c>
      <c r="AB40" t="str">
        <f ca="1">OFFSET(Damage!$A$1,(MATCH($C40,Damage!$C:$C,0)+RANDBETWEEN(1,COUNTIF(Damage!$C:$C,Sheet1!$C40)))-1,0,1,1)</f>
        <v>aStoredPower</v>
      </c>
      <c r="AC40" t="str">
        <f ca="1">OFFSET(Damage!$A$1,(MATCH(IF($D40&lt;&gt;"",$D40,"Normal"),Damage!$C:$C,0)+RANDBETWEEN(1,COUNTIF(Damage!$C:$C,IF($D40&lt;&gt;"",$D40,"Normal"))))-1,0,1,1)</f>
        <v>aBonemerang</v>
      </c>
      <c r="AD40" t="str">
        <f ca="1">OFFSET(NonDamage!$A$1,(MATCH($C40,NonDamage!$C:$C,0)+RANDBETWEEN(1,COUNTIF(NonDamage!$C:$C,Sheet1!$C40)))-1,0,1,1)</f>
        <v>aToxic</v>
      </c>
      <c r="AE40" t="str">
        <f ca="1">OFFSET(DB!$A$1,RANDBETWEEN(1,COUNTA(DB!$C:$C))-1,0,1,1)</f>
        <v>aDragonBreath</v>
      </c>
      <c r="AG40" t="str">
        <f t="shared" si="6"/>
        <v>var pNidoking= new Pokemon('Nidoking',34,'Poison','Ground',[aCrossPoison,aLandsWrath,aToxicThread,aCoreEnforcer],[81,92,77,85,75,85],true,'assets/images/34Nidoking.png');</v>
      </c>
    </row>
    <row r="41" spans="1:33" x14ac:dyDescent="0.3">
      <c r="A41" t="s">
        <v>55</v>
      </c>
      <c r="B41">
        <v>35</v>
      </c>
      <c r="C41" t="s">
        <v>56</v>
      </c>
      <c r="E41">
        <v>70</v>
      </c>
      <c r="F41">
        <v>45</v>
      </c>
      <c r="G41">
        <v>48</v>
      </c>
      <c r="H41">
        <v>60</v>
      </c>
      <c r="I41">
        <v>65</v>
      </c>
      <c r="J41">
        <v>35</v>
      </c>
      <c r="K41">
        <f t="shared" si="0"/>
        <v>61</v>
      </c>
      <c r="L41">
        <f t="shared" si="1"/>
        <v>65</v>
      </c>
      <c r="M41">
        <f t="shared" si="2"/>
        <v>68</v>
      </c>
      <c r="N41">
        <f t="shared" si="3"/>
        <v>80</v>
      </c>
      <c r="O41">
        <f t="shared" si="4"/>
        <v>85</v>
      </c>
      <c r="P41">
        <f t="shared" si="5"/>
        <v>55</v>
      </c>
      <c r="Q41">
        <v>31</v>
      </c>
      <c r="R41">
        <v>31</v>
      </c>
      <c r="S41">
        <v>31</v>
      </c>
      <c r="T41">
        <v>31</v>
      </c>
      <c r="U41">
        <v>31</v>
      </c>
      <c r="V41">
        <v>31</v>
      </c>
      <c r="X41" t="s">
        <v>2453</v>
      </c>
      <c r="Y41" t="s">
        <v>2663</v>
      </c>
      <c r="Z41" t="s">
        <v>2836</v>
      </c>
      <c r="AA41" t="s">
        <v>2650</v>
      </c>
      <c r="AB41" t="str">
        <f ca="1">OFFSET(Damage!$A$1,(MATCH($C41,Damage!$C:$C,0)+RANDBETWEEN(1,COUNTIF(Damage!$C:$C,Sheet1!$C41)))-1,0,1,1)</f>
        <v>aFleurCannon</v>
      </c>
      <c r="AC41" t="str">
        <f ca="1">OFFSET(Damage!$A$1,(MATCH(IF($D41&lt;&gt;"",$D41,"Normal"),Damage!$C:$C,0)+RANDBETWEEN(1,COUNTIF(Damage!$C:$C,IF($D41&lt;&gt;"",$D41,"Normal"))))-1,0,1,1)</f>
        <v>aHoldBack</v>
      </c>
      <c r="AD41" t="str">
        <f ca="1">OFFSET(NonDamage!$A$1,(MATCH($C41,NonDamage!$C:$C,0)+RANDBETWEEN(1,COUNTIF(NonDamage!$C:$C,Sheet1!$C41)))-1,0,1,1)</f>
        <v>aTwinkleTackle</v>
      </c>
      <c r="AE41" t="str">
        <f ca="1">OFFSET(DB!$A$1,RANDBETWEEN(1,COUNTA(DB!$C:$C))-1,0,1,1)</f>
        <v>aDrainingKiss</v>
      </c>
      <c r="AG41" t="str">
        <f t="shared" si="6"/>
        <v>var pClefairy= new Pokemon('Clefairy',35,'Fairy','',[aTripleKick,aSpikeCannon,aNaturesMadness,aSweetScent],[70,45,48,60,65,35],true,'assets/images/35Clefairy.png');</v>
      </c>
    </row>
    <row r="42" spans="1:33" x14ac:dyDescent="0.3">
      <c r="A42" t="s">
        <v>57</v>
      </c>
      <c r="B42">
        <v>36</v>
      </c>
      <c r="C42" t="s">
        <v>56</v>
      </c>
      <c r="E42">
        <v>95</v>
      </c>
      <c r="F42">
        <v>70</v>
      </c>
      <c r="G42">
        <v>73</v>
      </c>
      <c r="H42">
        <v>85</v>
      </c>
      <c r="I42">
        <v>90</v>
      </c>
      <c r="J42">
        <v>60</v>
      </c>
      <c r="K42">
        <f t="shared" si="0"/>
        <v>62</v>
      </c>
      <c r="L42">
        <f t="shared" si="1"/>
        <v>90</v>
      </c>
      <c r="M42">
        <f t="shared" si="2"/>
        <v>93</v>
      </c>
      <c r="N42">
        <f t="shared" si="3"/>
        <v>105</v>
      </c>
      <c r="O42">
        <f t="shared" si="4"/>
        <v>110</v>
      </c>
      <c r="P42">
        <f t="shared" si="5"/>
        <v>80</v>
      </c>
      <c r="Q42">
        <v>31</v>
      </c>
      <c r="R42">
        <v>31</v>
      </c>
      <c r="S42">
        <v>31</v>
      </c>
      <c r="T42">
        <v>31</v>
      </c>
      <c r="U42">
        <v>31</v>
      </c>
      <c r="V42">
        <v>31</v>
      </c>
      <c r="X42" t="s">
        <v>2445</v>
      </c>
      <c r="Y42" t="s">
        <v>2670</v>
      </c>
      <c r="Z42" t="s">
        <v>2437</v>
      </c>
      <c r="AA42" t="s">
        <v>2188</v>
      </c>
      <c r="AB42" t="str">
        <f ca="1">OFFSET(Damage!$A$1,(MATCH($C42,Damage!$C:$C,0)+RANDBETWEEN(1,COUNTIF(Damage!$C:$C,Sheet1!$C42)))-1,0,1,1)</f>
        <v>aDazzlingGleam</v>
      </c>
      <c r="AC42" t="str">
        <f ca="1">OFFSET(Damage!$A$1,(MATCH(IF($D42&lt;&gt;"",$D42,"Normal"),Damage!$C:$C,0)+RANDBETWEEN(1,COUNTIF(Damage!$C:$C,IF($D42&lt;&gt;"",$D42,"Normal"))))-1,0,1,1)</f>
        <v>aSelf-Destruct</v>
      </c>
      <c r="AD42" t="str">
        <f ca="1">OFFSET(NonDamage!$A$1,(MATCH($C42,NonDamage!$C:$C,0)+RANDBETWEEN(1,COUNTIF(NonDamage!$C:$C,Sheet1!$C42)))-1,0,1,1)</f>
        <v>aFloralHealing</v>
      </c>
      <c r="AE42" t="str">
        <f ca="1">OFFSET(DB!$A$1,RANDBETWEEN(1,COUNTA(DB!$C:$C))-1,0,1,1)</f>
        <v>aWaterShuriken</v>
      </c>
      <c r="AG42" t="str">
        <f t="shared" si="6"/>
        <v>var pClefable= new Pokemon('Clefable',36,'Fairy','',[aLightofRuin,aPayDay,aSweetKiss,aAstonish],[95,70,73,85,90,60],true,'assets/images/36Clefable.png');</v>
      </c>
    </row>
    <row r="43" spans="1:33" x14ac:dyDescent="0.3">
      <c r="A43" t="s">
        <v>58</v>
      </c>
      <c r="B43">
        <v>37</v>
      </c>
      <c r="C43" t="s">
        <v>9</v>
      </c>
      <c r="E43">
        <v>38</v>
      </c>
      <c r="F43">
        <v>41</v>
      </c>
      <c r="G43">
        <v>40</v>
      </c>
      <c r="H43">
        <v>50</v>
      </c>
      <c r="I43">
        <v>65</v>
      </c>
      <c r="J43">
        <v>65</v>
      </c>
      <c r="K43">
        <f t="shared" si="0"/>
        <v>61</v>
      </c>
      <c r="L43">
        <f t="shared" si="1"/>
        <v>61</v>
      </c>
      <c r="M43">
        <f t="shared" si="2"/>
        <v>60</v>
      </c>
      <c r="N43">
        <f t="shared" si="3"/>
        <v>70</v>
      </c>
      <c r="O43">
        <f t="shared" si="4"/>
        <v>85</v>
      </c>
      <c r="P43">
        <f t="shared" si="5"/>
        <v>85</v>
      </c>
      <c r="Q43">
        <v>31</v>
      </c>
      <c r="R43">
        <v>31</v>
      </c>
      <c r="S43">
        <v>31</v>
      </c>
      <c r="T43">
        <v>31</v>
      </c>
      <c r="U43">
        <v>31</v>
      </c>
      <c r="V43">
        <v>31</v>
      </c>
      <c r="X43" t="s">
        <v>2168</v>
      </c>
      <c r="Y43" t="s">
        <v>2276</v>
      </c>
      <c r="Z43" t="s">
        <v>2484</v>
      </c>
      <c r="AA43" t="s">
        <v>2280</v>
      </c>
      <c r="AB43" t="str">
        <f ca="1">OFFSET(Damage!$A$1,(MATCH($C43,Damage!$C:$C,0)+RANDBETWEEN(1,COUNTIF(Damage!$C:$C,Sheet1!$C43)))-1,0,1,1)</f>
        <v>aBurnUp</v>
      </c>
      <c r="AC43" t="str">
        <f ca="1">OFFSET(Damage!$A$1,(MATCH(IF($D43&lt;&gt;"",$D43,"Normal"),Damage!$C:$C,0)+RANDBETWEEN(1,COUNTIF(Damage!$C:$C,IF($D43&lt;&gt;"",$D43,"Normal"))))-1,0,1,1)</f>
        <v>aChipAway</v>
      </c>
      <c r="AD43" t="str">
        <f ca="1">OFFSET(NonDamage!$A$1,(MATCH($C43,NonDamage!$C:$C,0)+RANDBETWEEN(1,COUNTIF(NonDamage!$C:$C,Sheet1!$C43)))-1,0,1,1)</f>
        <v>aSunnyDay</v>
      </c>
      <c r="AE43" t="str">
        <f ca="1">OFFSET(DB!$A$1,RANDBETWEEN(1,COUNTA(DB!$C:$C))-1,0,1,1)</f>
        <v>aMinimize</v>
      </c>
      <c r="AG43" t="str">
        <f t="shared" si="6"/>
        <v>var pVulpix= new Pokemon('Vulpix',37,'Fire','',[aOverheat,aFeint,aInfernoOverdrive,aCut],[38,41,40,50,65,65],true,'assets/images/37Vulpix.png');</v>
      </c>
    </row>
    <row r="44" spans="1:33" x14ac:dyDescent="0.3">
      <c r="A44" t="s">
        <v>2828</v>
      </c>
      <c r="B44">
        <v>37</v>
      </c>
      <c r="C44" t="s">
        <v>126</v>
      </c>
      <c r="D44" t="s">
        <v>56</v>
      </c>
      <c r="E44">
        <v>38</v>
      </c>
      <c r="F44">
        <v>41</v>
      </c>
      <c r="G44">
        <v>40</v>
      </c>
      <c r="H44">
        <v>50</v>
      </c>
      <c r="I44">
        <v>65</v>
      </c>
      <c r="J44">
        <v>65</v>
      </c>
      <c r="K44">
        <f t="shared" si="0"/>
        <v>61</v>
      </c>
      <c r="L44">
        <f t="shared" si="1"/>
        <v>61</v>
      </c>
      <c r="M44">
        <f t="shared" si="2"/>
        <v>60</v>
      </c>
      <c r="N44">
        <f t="shared" si="3"/>
        <v>70</v>
      </c>
      <c r="O44">
        <f t="shared" si="4"/>
        <v>85</v>
      </c>
      <c r="P44">
        <f t="shared" si="5"/>
        <v>85</v>
      </c>
      <c r="Q44">
        <v>31</v>
      </c>
      <c r="R44">
        <v>31</v>
      </c>
      <c r="S44">
        <v>31</v>
      </c>
      <c r="T44">
        <v>31</v>
      </c>
      <c r="U44">
        <v>31</v>
      </c>
      <c r="V44">
        <v>31</v>
      </c>
      <c r="X44" t="s">
        <v>2603</v>
      </c>
      <c r="Y44" t="s">
        <v>2440</v>
      </c>
      <c r="Z44" t="s">
        <v>2208</v>
      </c>
      <c r="AA44" t="s">
        <v>2613</v>
      </c>
      <c r="AB44" t="str">
        <f ca="1">OFFSET(Damage!$A$1,(MATCH($C44,Damage!$C:$C,0)+RANDBETWEEN(1,COUNTIF(Damage!$C:$C,Sheet1!$C44)))-1,0,1,1)</f>
        <v>aIceHammer</v>
      </c>
      <c r="AC44" t="str">
        <f ca="1">OFFSET(Damage!$A$1,(MATCH(IF($D44&lt;&gt;"",$D44,"Normal"),Damage!$C:$C,0)+RANDBETWEEN(1,COUNTIF(Damage!$C:$C,IF($D44&lt;&gt;"",$D44,"Normal"))))-1,0,1,1)</f>
        <v>aDrainingKiss</v>
      </c>
      <c r="AD44" t="str">
        <f ca="1">OFFSET(NonDamage!$A$1,(MATCH($C44,NonDamage!$C:$C,0)+RANDBETWEEN(1,COUNTIF(NonDamage!$C:$C,Sheet1!$C44)))-1,0,1,1)</f>
        <v>aHaze</v>
      </c>
      <c r="AE44" t="str">
        <f ca="1">OFFSET(DB!$A$1,RANDBETWEEN(1,COUNTA(DB!$C:$C))-1,0,1,1)</f>
        <v>aGust</v>
      </c>
      <c r="AG44" t="str">
        <f t="shared" si="6"/>
        <v>var pVulpix_alola= new Pokemon('Vulpix_alola',37,'Ice','Fairy',[aIcePunch,aFairyWind,aMist,aConversion2],[38,41,40,50,65,65],true,'assets/images/37Vulpix_alola.png');</v>
      </c>
    </row>
    <row r="45" spans="1:33" x14ac:dyDescent="0.3">
      <c r="A45" t="s">
        <v>59</v>
      </c>
      <c r="B45">
        <v>38</v>
      </c>
      <c r="C45" t="s">
        <v>9</v>
      </c>
      <c r="E45">
        <v>73</v>
      </c>
      <c r="F45">
        <v>76</v>
      </c>
      <c r="G45">
        <v>75</v>
      </c>
      <c r="H45">
        <v>81</v>
      </c>
      <c r="I45">
        <v>100</v>
      </c>
      <c r="J45">
        <v>100</v>
      </c>
      <c r="K45">
        <f t="shared" si="0"/>
        <v>61</v>
      </c>
      <c r="L45">
        <f t="shared" si="1"/>
        <v>96</v>
      </c>
      <c r="M45">
        <f t="shared" si="2"/>
        <v>95</v>
      </c>
      <c r="N45">
        <f t="shared" si="3"/>
        <v>101</v>
      </c>
      <c r="O45">
        <f t="shared" si="4"/>
        <v>120</v>
      </c>
      <c r="P45">
        <f t="shared" si="5"/>
        <v>120</v>
      </c>
      <c r="Q45">
        <v>31</v>
      </c>
      <c r="R45">
        <v>31</v>
      </c>
      <c r="S45">
        <v>31</v>
      </c>
      <c r="T45">
        <v>31</v>
      </c>
      <c r="U45">
        <v>31</v>
      </c>
      <c r="V45">
        <v>31</v>
      </c>
      <c r="X45" t="s">
        <v>2488</v>
      </c>
      <c r="Y45" t="s">
        <v>2698</v>
      </c>
      <c r="Z45" t="s">
        <v>2171</v>
      </c>
      <c r="AA45" t="s">
        <v>2267</v>
      </c>
      <c r="AB45" t="str">
        <f ca="1">OFFSET(Damage!$A$1,(MATCH($C45,Damage!$C:$C,0)+RANDBETWEEN(1,COUNTIF(Damage!$C:$C,Sheet1!$C45)))-1,0,1,1)</f>
        <v>aFlameBurst</v>
      </c>
      <c r="AC45" t="str">
        <f ca="1">OFFSET(Damage!$A$1,(MATCH(IF($D45&lt;&gt;"",$D45,"Normal"),Damage!$C:$C,0)+RANDBETWEEN(1,COUNTIF(Damage!$C:$C,IF($D45&lt;&gt;"",$D45,"Normal"))))-1,0,1,1)</f>
        <v>aBarrage</v>
      </c>
      <c r="AD45" t="str">
        <f ca="1">OFFSET(NonDamage!$A$1,(MATCH($C45,NonDamage!$C:$C,0)+RANDBETWEEN(1,COUNTIF(NonDamage!$C:$C,Sheet1!$C45)))-1,0,1,1)</f>
        <v>aDefog</v>
      </c>
      <c r="AE45" t="str">
        <f ca="1">OFFSET(DB!$A$1,RANDBETWEEN(1,COUNTA(DB!$C:$C))-1,0,1,1)</f>
        <v>aSparklingAria</v>
      </c>
      <c r="AG45" t="str">
        <f t="shared" si="6"/>
        <v>var pNinetales= new Pokemon('Ninetales',38,'Fire','',[aFlameWheel,aGigaImpact,aDefog,aTransform],[73,76,75,81,100,100],true,'assets/images/38Ninetales.png');</v>
      </c>
    </row>
    <row r="46" spans="1:33" x14ac:dyDescent="0.3">
      <c r="A46" t="s">
        <v>2829</v>
      </c>
      <c r="B46">
        <v>38</v>
      </c>
      <c r="C46" t="s">
        <v>126</v>
      </c>
      <c r="D46" t="s">
        <v>56</v>
      </c>
      <c r="E46">
        <v>73</v>
      </c>
      <c r="F46">
        <v>76</v>
      </c>
      <c r="G46">
        <v>75</v>
      </c>
      <c r="H46">
        <v>81</v>
      </c>
      <c r="I46">
        <v>100</v>
      </c>
      <c r="J46">
        <v>100</v>
      </c>
      <c r="K46">
        <f t="shared" si="0"/>
        <v>61</v>
      </c>
      <c r="L46">
        <f t="shared" si="1"/>
        <v>96</v>
      </c>
      <c r="M46">
        <f t="shared" si="2"/>
        <v>95</v>
      </c>
      <c r="N46">
        <f t="shared" si="3"/>
        <v>101</v>
      </c>
      <c r="O46">
        <f t="shared" si="4"/>
        <v>120</v>
      </c>
      <c r="P46">
        <f t="shared" si="5"/>
        <v>120</v>
      </c>
      <c r="Q46">
        <v>31</v>
      </c>
      <c r="R46">
        <v>31</v>
      </c>
      <c r="S46">
        <v>31</v>
      </c>
      <c r="T46">
        <v>31</v>
      </c>
      <c r="U46">
        <v>31</v>
      </c>
      <c r="V46">
        <v>31</v>
      </c>
      <c r="X46" t="s">
        <v>2271</v>
      </c>
      <c r="Y46" t="s">
        <v>2439</v>
      </c>
      <c r="Z46" t="s">
        <v>2213</v>
      </c>
      <c r="AA46" t="s">
        <v>2715</v>
      </c>
      <c r="AB46" t="str">
        <f ca="1">OFFSET(Damage!$A$1,(MATCH($C46,Damage!$C:$C,0)+RANDBETWEEN(1,COUNTIF(Damage!$C:$C,Sheet1!$C46)))-1,0,1,1)</f>
        <v>aAuroraBeam</v>
      </c>
      <c r="AC46" t="str">
        <f ca="1">OFFSET(Damage!$A$1,(MATCH(IF($D46&lt;&gt;"",$D46,"Normal"),Damage!$C:$C,0)+RANDBETWEEN(1,COUNTIF(Damage!$C:$C,IF($D46&lt;&gt;"",$D46,"Normal"))))-1,0,1,1)</f>
        <v>aLightofRuin</v>
      </c>
      <c r="AD46" t="str">
        <f ca="1">OFFSET(NonDamage!$A$1,(MATCH($C46,NonDamage!$C:$C,0)+RANDBETWEEN(1,COUNTIF(NonDamage!$C:$C,Sheet1!$C46)))-1,0,1,1)</f>
        <v>aHail</v>
      </c>
      <c r="AE46" t="str">
        <f ca="1">OFFSET(DB!$A$1,RANDBETWEEN(1,COUNTA(DB!$C:$C))-1,0,1,1)</f>
        <v>aPowerWhip</v>
      </c>
      <c r="AG46" t="str">
        <f t="shared" si="6"/>
        <v>var pNinetales_alola= new Pokemon('Ninetales_alola',38,'Ice','Fairy',[aConstrict,aDisarmingVoice,aAcupressure,aCrossPoison],[73,76,75,81,100,100],true,'assets/images/38Ninetales_alola.png');</v>
      </c>
    </row>
    <row r="47" spans="1:33" x14ac:dyDescent="0.3">
      <c r="A47" t="s">
        <v>61</v>
      </c>
      <c r="B47">
        <v>39</v>
      </c>
      <c r="C47" t="s">
        <v>28</v>
      </c>
      <c r="D47" t="s">
        <v>56</v>
      </c>
      <c r="E47">
        <v>115</v>
      </c>
      <c r="F47">
        <v>45</v>
      </c>
      <c r="G47">
        <v>20</v>
      </c>
      <c r="H47">
        <v>45</v>
      </c>
      <c r="I47">
        <v>25</v>
      </c>
      <c r="J47">
        <v>20</v>
      </c>
      <c r="K47">
        <f t="shared" si="0"/>
        <v>62</v>
      </c>
      <c r="L47">
        <f t="shared" si="1"/>
        <v>65</v>
      </c>
      <c r="M47">
        <f t="shared" si="2"/>
        <v>40</v>
      </c>
      <c r="N47">
        <f t="shared" si="3"/>
        <v>65</v>
      </c>
      <c r="O47">
        <f t="shared" si="4"/>
        <v>45</v>
      </c>
      <c r="P47">
        <f t="shared" si="5"/>
        <v>40</v>
      </c>
      <c r="Q47">
        <v>31</v>
      </c>
      <c r="R47">
        <v>31</v>
      </c>
      <c r="S47">
        <v>31</v>
      </c>
      <c r="T47">
        <v>31</v>
      </c>
      <c r="U47">
        <v>31</v>
      </c>
      <c r="V47">
        <v>31</v>
      </c>
      <c r="X47" t="s">
        <v>2274</v>
      </c>
      <c r="Y47" t="s">
        <v>2453</v>
      </c>
      <c r="Z47" t="s">
        <v>2615</v>
      </c>
      <c r="AA47" t="s">
        <v>2263</v>
      </c>
      <c r="AB47" t="str">
        <f ca="1">OFFSET(Damage!$A$1,(MATCH($C47,Damage!$C:$C,0)+RANDBETWEEN(1,COUNTIF(Damage!$C:$C,Sheet1!$C47)))-1,0,1,1)</f>
        <v>aDizzyPunch</v>
      </c>
      <c r="AC47" t="str">
        <f ca="1">OFFSET(Damage!$A$1,(MATCH(IF($D47&lt;&gt;"",$D47,"Normal"),Damage!$C:$C,0)+RANDBETWEEN(1,COUNTIF(Damage!$C:$C,IF($D47&lt;&gt;"",$D47,"Normal"))))-1,0,1,1)</f>
        <v>aFairyWind</v>
      </c>
      <c r="AD47" t="str">
        <f ca="1">OFFSET(NonDamage!$A$1,(MATCH($C47,NonDamage!$C:$C,0)+RANDBETWEEN(1,COUNTIF(NonDamage!$C:$C,Sheet1!$C47)))-1,0,1,1)</f>
        <v>aRefresh</v>
      </c>
      <c r="AE47" t="str">
        <f ca="1">OFFSET(DB!$A$1,RANDBETWEEN(1,COUNTA(DB!$C:$C))-1,0,1,1)</f>
        <v>aAirSlash</v>
      </c>
      <c r="AG47" t="str">
        <f t="shared" si="6"/>
        <v>var pJigglypuff= new Pokemon('Jigglypuff',39,'Normal','Fairy',[aWrap,aTripleKick,aDefenseCurl,aSupersonic],[115,45,20,45,25,20],true,'assets/images/39Jigglypuff.png');</v>
      </c>
    </row>
    <row r="48" spans="1:33" x14ac:dyDescent="0.3">
      <c r="A48" t="s">
        <v>62</v>
      </c>
      <c r="B48">
        <v>40</v>
      </c>
      <c r="C48" t="s">
        <v>28</v>
      </c>
      <c r="D48" t="s">
        <v>56</v>
      </c>
      <c r="E48">
        <v>140</v>
      </c>
      <c r="F48">
        <v>70</v>
      </c>
      <c r="G48">
        <v>45</v>
      </c>
      <c r="H48">
        <v>75</v>
      </c>
      <c r="I48">
        <v>50</v>
      </c>
      <c r="J48">
        <v>45</v>
      </c>
      <c r="K48">
        <f t="shared" si="0"/>
        <v>63</v>
      </c>
      <c r="L48">
        <f t="shared" si="1"/>
        <v>90</v>
      </c>
      <c r="M48">
        <f t="shared" si="2"/>
        <v>65</v>
      </c>
      <c r="N48">
        <f t="shared" si="3"/>
        <v>95</v>
      </c>
      <c r="O48">
        <f t="shared" si="4"/>
        <v>70</v>
      </c>
      <c r="P48">
        <f t="shared" si="5"/>
        <v>65</v>
      </c>
      <c r="Q48">
        <v>31</v>
      </c>
      <c r="R48">
        <v>31</v>
      </c>
      <c r="S48">
        <v>31</v>
      </c>
      <c r="T48">
        <v>31</v>
      </c>
      <c r="U48">
        <v>31</v>
      </c>
      <c r="V48">
        <v>31</v>
      </c>
      <c r="X48" t="s">
        <v>2672</v>
      </c>
      <c r="Y48" t="s">
        <v>2439</v>
      </c>
      <c r="Z48" t="s">
        <v>2264</v>
      </c>
      <c r="AA48" t="s">
        <v>2623</v>
      </c>
      <c r="AB48" t="str">
        <f ca="1">OFFSET(Damage!$A$1,(MATCH($C48,Damage!$C:$C,0)+RANDBETWEEN(1,COUNTIF(Damage!$C:$C,Sheet1!$C48)))-1,0,1,1)</f>
        <v>aTechnoBlast</v>
      </c>
      <c r="AC48" t="str">
        <f ca="1">OFFSET(Damage!$A$1,(MATCH(IF($D48&lt;&gt;"",$D48,"Normal"),Damage!$C:$C,0)+RANDBETWEEN(1,COUNTIF(Damage!$C:$C,IF($D48&lt;&gt;"",$D48,"Normal"))))-1,0,1,1)</f>
        <v>aLightofRuin</v>
      </c>
      <c r="AD48" t="str">
        <f ca="1">OFFSET(NonDamage!$A$1,(MATCH($C48,NonDamage!$C:$C,0)+RANDBETWEEN(1,COUNTIF(NonDamage!$C:$C,Sheet1!$C48)))-1,0,1,1)</f>
        <v>aAssist</v>
      </c>
      <c r="AE48" t="str">
        <f ca="1">OFFSET(DB!$A$1,RANDBETWEEN(1,COUNTA(DB!$C:$C))-1,0,1,1)</f>
        <v>aAquaTail</v>
      </c>
      <c r="AG48" t="str">
        <f t="shared" si="6"/>
        <v>var pWigglytuff= new Pokemon('Wigglytuff',40,'Normal','Fairy',[aWeatherBall,aDisarmingVoice,aSwagger,aHoldHands],[140,70,45,75,50,45],true,'assets/images/40Wigglytuff.png');</v>
      </c>
    </row>
    <row r="49" spans="1:33" x14ac:dyDescent="0.3">
      <c r="A49" t="s">
        <v>63</v>
      </c>
      <c r="B49">
        <v>41</v>
      </c>
      <c r="C49" t="s">
        <v>3</v>
      </c>
      <c r="D49" t="s">
        <v>12</v>
      </c>
      <c r="E49">
        <v>40</v>
      </c>
      <c r="F49">
        <v>45</v>
      </c>
      <c r="G49">
        <v>35</v>
      </c>
      <c r="H49">
        <v>30</v>
      </c>
      <c r="I49">
        <v>40</v>
      </c>
      <c r="J49">
        <v>55</v>
      </c>
      <c r="K49">
        <f t="shared" si="0"/>
        <v>61</v>
      </c>
      <c r="L49">
        <f t="shared" si="1"/>
        <v>65</v>
      </c>
      <c r="M49">
        <f t="shared" si="2"/>
        <v>55</v>
      </c>
      <c r="N49">
        <f t="shared" si="3"/>
        <v>50</v>
      </c>
      <c r="O49">
        <f t="shared" si="4"/>
        <v>60</v>
      </c>
      <c r="P49">
        <f t="shared" si="5"/>
        <v>75</v>
      </c>
      <c r="Q49">
        <v>31</v>
      </c>
      <c r="R49">
        <v>31</v>
      </c>
      <c r="S49">
        <v>31</v>
      </c>
      <c r="T49">
        <v>31</v>
      </c>
      <c r="U49">
        <v>31</v>
      </c>
      <c r="V49">
        <v>31</v>
      </c>
      <c r="X49" t="s">
        <v>2712</v>
      </c>
      <c r="Y49" t="s">
        <v>2521</v>
      </c>
      <c r="Z49" t="s">
        <v>2702</v>
      </c>
      <c r="AA49" t="s">
        <v>2510</v>
      </c>
      <c r="AB49" t="str">
        <f ca="1">OFFSET(Damage!$A$1,(MATCH($C49,Damage!$C:$C,0)+RANDBETWEEN(1,COUNTIF(Damage!$C:$C,Sheet1!$C49)))-1,0,1,1)</f>
        <v>aCrossPoison</v>
      </c>
      <c r="AC49" t="str">
        <f ca="1">OFFSET(Damage!$A$1,(MATCH(IF($D49&lt;&gt;"",$D49,"Normal"),Damage!$C:$C,0)+RANDBETWEEN(1,COUNTIF(Damage!$C:$C,IF($D49&lt;&gt;"",$D49,"Normal"))))-1,0,1,1)</f>
        <v>aAerialAce</v>
      </c>
      <c r="AD49" t="str">
        <f ca="1">OFFSET(NonDamage!$A$1,(MATCH($C49,NonDamage!$C:$C,0)+RANDBETWEEN(1,COUNTIF(NonDamage!$C:$C,Sheet1!$C49)))-1,0,1,1)</f>
        <v>aAgility</v>
      </c>
      <c r="AE49" t="str">
        <f ca="1">OFFSET(DB!$A$1,RANDBETWEEN(1,COUNTA(DB!$C:$C))-1,0,1,1)</f>
        <v>aRollout</v>
      </c>
      <c r="AG49" t="str">
        <f t="shared" si="6"/>
        <v>var pZubat= new Pokemon('Zubat',41,'Poison','Flying',[aClearSmog,aBraveBird,aAcidDownpour,aFeatherDance],[40,45,35,30,40,55],true,'assets/images/41Zubat.png');</v>
      </c>
    </row>
    <row r="50" spans="1:33" x14ac:dyDescent="0.3">
      <c r="A50" t="s">
        <v>64</v>
      </c>
      <c r="B50">
        <v>42</v>
      </c>
      <c r="C50" t="s">
        <v>3</v>
      </c>
      <c r="D50" t="s">
        <v>12</v>
      </c>
      <c r="E50">
        <v>75</v>
      </c>
      <c r="F50">
        <v>80</v>
      </c>
      <c r="G50">
        <v>70</v>
      </c>
      <c r="H50">
        <v>65</v>
      </c>
      <c r="I50">
        <v>75</v>
      </c>
      <c r="J50">
        <v>90</v>
      </c>
      <c r="K50">
        <f t="shared" si="0"/>
        <v>61</v>
      </c>
      <c r="L50">
        <f t="shared" si="1"/>
        <v>100</v>
      </c>
      <c r="M50">
        <f t="shared" si="2"/>
        <v>90</v>
      </c>
      <c r="N50">
        <f t="shared" si="3"/>
        <v>85</v>
      </c>
      <c r="O50">
        <f t="shared" si="4"/>
        <v>95</v>
      </c>
      <c r="P50">
        <f t="shared" si="5"/>
        <v>110</v>
      </c>
      <c r="Q50">
        <v>31</v>
      </c>
      <c r="R50">
        <v>31</v>
      </c>
      <c r="S50">
        <v>31</v>
      </c>
      <c r="T50">
        <v>31</v>
      </c>
      <c r="U50">
        <v>31</v>
      </c>
      <c r="V50">
        <v>31</v>
      </c>
      <c r="X50" t="s">
        <v>2719</v>
      </c>
      <c r="Y50" t="s">
        <v>2516</v>
      </c>
      <c r="Z50" t="s">
        <v>2709</v>
      </c>
      <c r="AA50" t="s">
        <v>2147</v>
      </c>
      <c r="AB50" t="str">
        <f ca="1">OFFSET(Damage!$A$1,(MATCH($C50,Damage!$C:$C,0)+RANDBETWEEN(1,COUNTIF(Damage!$C:$C,Sheet1!$C50)))-1,0,1,1)</f>
        <v>aBelch</v>
      </c>
      <c r="AC50" t="str">
        <f ca="1">OFFSET(Damage!$A$1,(MATCH(IF($D50&lt;&gt;"",$D50,"Normal"),Damage!$C:$C,0)+RANDBETWEEN(1,COUNTIF(Damage!$C:$C,IF($D50&lt;&gt;"",$D50,"Normal"))))-1,0,1,1)</f>
        <v>aBounce</v>
      </c>
      <c r="AD50" t="str">
        <f ca="1">OFFSET(NonDamage!$A$1,(MATCH($C50,NonDamage!$C:$C,0)+RANDBETWEEN(1,COUNTIF(NonDamage!$C:$C,Sheet1!$C50)))-1,0,1,1)</f>
        <v>aAgility</v>
      </c>
      <c r="AE50" t="str">
        <f ca="1">OFFSET(DB!$A$1,RANDBETWEEN(1,COUNTA(DB!$C:$C))-1,0,1,1)</f>
        <v>aMagicalLeaf</v>
      </c>
      <c r="AG50" t="str">
        <f t="shared" si="6"/>
        <v>var pGolbat= new Pokemon('Golbat',42,'Poison','Flying',[aGunkShot,aWingAttack,aVenomDrench,aElectroweb],[75,80,70,65,75,90],true,'assets/images/42Golbat.png');</v>
      </c>
    </row>
    <row r="51" spans="1:33" x14ac:dyDescent="0.3">
      <c r="A51" t="s">
        <v>65</v>
      </c>
      <c r="B51">
        <v>43</v>
      </c>
      <c r="C51" t="s">
        <v>2</v>
      </c>
      <c r="D51" t="s">
        <v>3</v>
      </c>
      <c r="E51">
        <v>45</v>
      </c>
      <c r="F51">
        <v>50</v>
      </c>
      <c r="G51">
        <v>55</v>
      </c>
      <c r="H51">
        <v>75</v>
      </c>
      <c r="I51">
        <v>65</v>
      </c>
      <c r="J51">
        <v>30</v>
      </c>
      <c r="K51">
        <f t="shared" si="0"/>
        <v>61</v>
      </c>
      <c r="L51">
        <f t="shared" si="1"/>
        <v>70</v>
      </c>
      <c r="M51">
        <f t="shared" si="2"/>
        <v>75</v>
      </c>
      <c r="N51">
        <f t="shared" si="3"/>
        <v>95</v>
      </c>
      <c r="O51">
        <f t="shared" si="4"/>
        <v>85</v>
      </c>
      <c r="P51">
        <f t="shared" si="5"/>
        <v>50</v>
      </c>
      <c r="Q51">
        <v>31</v>
      </c>
      <c r="R51">
        <v>31</v>
      </c>
      <c r="S51">
        <v>31</v>
      </c>
      <c r="T51">
        <v>31</v>
      </c>
      <c r="U51">
        <v>31</v>
      </c>
      <c r="V51">
        <v>31</v>
      </c>
      <c r="X51" t="s">
        <v>2561</v>
      </c>
      <c r="Y51" t="s">
        <v>2718</v>
      </c>
      <c r="Z51" t="s">
        <v>2551</v>
      </c>
      <c r="AA51" t="s">
        <v>2229</v>
      </c>
      <c r="AB51" t="str">
        <f ca="1">OFFSET(Damage!$A$1,(MATCH($C51,Damage!$C:$C,0)+RANDBETWEEN(1,COUNTIF(Damage!$C:$C,Sheet1!$C51)))-1,0,1,1)</f>
        <v>aSeedBomb</v>
      </c>
      <c r="AC51" t="str">
        <f ca="1">OFFSET(Damage!$A$1,(MATCH(IF($D51&lt;&gt;"",$D51,"Normal"),Damage!$C:$C,0)+RANDBETWEEN(1,COUNTIF(Damage!$C:$C,IF($D51&lt;&gt;"",$D51,"Normal"))))-1,0,1,1)</f>
        <v>aSmog</v>
      </c>
      <c r="AD51" t="str">
        <f ca="1">OFFSET(NonDamage!$A$1,(MATCH($C51,NonDamage!$C:$C,0)+RANDBETWEEN(1,COUNTIF(NonDamage!$C:$C,Sheet1!$C51)))-1,0,1,1)</f>
        <v>aFissure</v>
      </c>
      <c r="AE51" t="str">
        <f ca="1">OFFSET(DB!$A$1,RANDBETWEEN(1,COUNTA(DB!$C:$C))-1,0,1,1)</f>
        <v>aSmokescreen</v>
      </c>
      <c r="AG51" t="str">
        <f t="shared" si="6"/>
        <v>var pOddish= new Pokemon('Oddish',43,'Grass','Poison',[aGigaDrain,aSludgeWave,aStunSpore,aEntrainment],[45,50,55,75,65,30],true,'assets/images/43Oddish.png');</v>
      </c>
    </row>
    <row r="52" spans="1:33" x14ac:dyDescent="0.3">
      <c r="A52" t="s">
        <v>66</v>
      </c>
      <c r="B52">
        <v>44</v>
      </c>
      <c r="C52" t="s">
        <v>2</v>
      </c>
      <c r="D52" t="s">
        <v>3</v>
      </c>
      <c r="E52">
        <v>60</v>
      </c>
      <c r="F52">
        <v>65</v>
      </c>
      <c r="G52">
        <v>70</v>
      </c>
      <c r="H52">
        <v>85</v>
      </c>
      <c r="I52">
        <v>75</v>
      </c>
      <c r="J52">
        <v>40</v>
      </c>
      <c r="K52">
        <f t="shared" si="0"/>
        <v>61</v>
      </c>
      <c r="L52">
        <f t="shared" si="1"/>
        <v>85</v>
      </c>
      <c r="M52">
        <f t="shared" si="2"/>
        <v>90</v>
      </c>
      <c r="N52">
        <f t="shared" si="3"/>
        <v>105</v>
      </c>
      <c r="O52">
        <f t="shared" si="4"/>
        <v>95</v>
      </c>
      <c r="P52">
        <f t="shared" si="5"/>
        <v>60</v>
      </c>
      <c r="Q52">
        <v>31</v>
      </c>
      <c r="R52">
        <v>31</v>
      </c>
      <c r="S52">
        <v>31</v>
      </c>
      <c r="T52">
        <v>31</v>
      </c>
      <c r="U52">
        <v>31</v>
      </c>
      <c r="V52">
        <v>31</v>
      </c>
      <c r="X52" t="s">
        <v>2566</v>
      </c>
      <c r="Y52" t="s">
        <v>2304</v>
      </c>
      <c r="Z52" t="s">
        <v>2193</v>
      </c>
      <c r="AA52" t="s">
        <v>2785</v>
      </c>
      <c r="AB52" t="str">
        <f ca="1">OFFSET(Damage!$A$1,(MATCH($C52,Damage!$C:$C,0)+RANDBETWEEN(1,COUNTIF(Damage!$C:$C,Sheet1!$C52)))-1,0,1,1)</f>
        <v>aFrenzyPlant</v>
      </c>
      <c r="AC52" t="str">
        <f ca="1">OFFSET(Damage!$A$1,(MATCH(IF($D52&lt;&gt;"",$D52,"Normal"),Damage!$C:$C,0)+RANDBETWEEN(1,COUNTIF(Damage!$C:$C,IF($D52&lt;&gt;"",$D52,"Normal"))))-1,0,1,1)</f>
        <v>aPoisonJab</v>
      </c>
      <c r="AD52" t="str">
        <f ca="1">OFFSET(NonDamage!$A$1,(MATCH($C52,NonDamage!$C:$C,0)+RANDBETWEEN(1,COUNTIF(NonDamage!$C:$C,Sheet1!$C52)))-1,0,1,1)</f>
        <v>aStunSpore</v>
      </c>
      <c r="AE52" t="str">
        <f ca="1">OFFSET(DB!$A$1,RANDBETWEEN(1,COUNTA(DB!$C:$C))-1,0,1,1)</f>
        <v>aWingAttack</v>
      </c>
      <c r="AG52" t="str">
        <f t="shared" si="6"/>
        <v>var pGloom= new Pokemon('Gloom',44,'Grass','Poison',[aLeafBlade,aSmog,aSpore,aBulletPunch],[60,65,70,85,75,40],true,'assets/images/44Gloom.png');</v>
      </c>
    </row>
    <row r="53" spans="1:33" x14ac:dyDescent="0.3">
      <c r="A53" t="s">
        <v>67</v>
      </c>
      <c r="B53">
        <v>45</v>
      </c>
      <c r="C53" t="s">
        <v>2</v>
      </c>
      <c r="D53" t="s">
        <v>3</v>
      </c>
      <c r="E53">
        <v>75</v>
      </c>
      <c r="F53">
        <v>80</v>
      </c>
      <c r="G53">
        <v>85</v>
      </c>
      <c r="H53">
        <v>100</v>
      </c>
      <c r="I53">
        <v>90</v>
      </c>
      <c r="J53">
        <v>50</v>
      </c>
      <c r="K53">
        <f t="shared" si="0"/>
        <v>61</v>
      </c>
      <c r="L53">
        <f t="shared" si="1"/>
        <v>100</v>
      </c>
      <c r="M53">
        <f t="shared" si="2"/>
        <v>105</v>
      </c>
      <c r="N53">
        <f t="shared" si="3"/>
        <v>120</v>
      </c>
      <c r="O53">
        <f t="shared" si="4"/>
        <v>110</v>
      </c>
      <c r="P53">
        <f t="shared" si="5"/>
        <v>70</v>
      </c>
      <c r="Q53">
        <v>31</v>
      </c>
      <c r="R53">
        <v>31</v>
      </c>
      <c r="S53">
        <v>31</v>
      </c>
      <c r="T53">
        <v>31</v>
      </c>
      <c r="U53">
        <v>31</v>
      </c>
      <c r="V53">
        <v>31</v>
      </c>
      <c r="X53" t="s">
        <v>2571</v>
      </c>
      <c r="Y53" t="s">
        <v>2711</v>
      </c>
      <c r="Z53" t="s">
        <v>2544</v>
      </c>
      <c r="AA53" t="s">
        <v>2210</v>
      </c>
      <c r="AB53" t="str">
        <f ca="1">OFFSET(Damage!$A$1,(MATCH($C53,Damage!$C:$C,0)+RANDBETWEEN(1,COUNTIF(Damage!$C:$C,Sheet1!$C53)))-1,0,1,1)</f>
        <v>aSolarBeam</v>
      </c>
      <c r="AC53" t="str">
        <f ca="1">OFFSET(Damage!$A$1,(MATCH(IF($D53&lt;&gt;"",$D53,"Normal"),Damage!$C:$C,0)+RANDBETWEEN(1,COUNTIF(Damage!$C:$C,IF($D53&lt;&gt;"",$D53,"Normal"))))-1,0,1,1)</f>
        <v>aPoisonFang</v>
      </c>
      <c r="AD53" t="str">
        <f ca="1">OFFSET(NonDamage!$A$1,(MATCH($C53,NonDamage!$C:$C,0)+RANDBETWEEN(1,COUNTIF(NonDamage!$C:$C,Sheet1!$C53)))-1,0,1,1)</f>
        <v>aCottonGuard</v>
      </c>
      <c r="AE53" t="str">
        <f ca="1">OFFSET(DB!$A$1,RANDBETWEEN(1,COUNTA(DB!$C:$C))-1,0,1,1)</f>
        <v>aSpikeCannon</v>
      </c>
      <c r="AG53" t="str">
        <f t="shared" si="6"/>
        <v>var pVileplume= new Pokemon('Vileplume',45,'Grass','Poison',[aSolarBeam,aAcidSpray,aGrassKnot,aGlaciate],[75,80,85,100,90,50],true,'assets/images/45Vileplume.png');</v>
      </c>
    </row>
    <row r="54" spans="1:33" x14ac:dyDescent="0.3">
      <c r="A54" t="s">
        <v>69</v>
      </c>
      <c r="B54">
        <v>46</v>
      </c>
      <c r="C54" t="s">
        <v>19</v>
      </c>
      <c r="D54" t="s">
        <v>2</v>
      </c>
      <c r="E54">
        <v>35</v>
      </c>
      <c r="F54">
        <v>70</v>
      </c>
      <c r="G54">
        <v>55</v>
      </c>
      <c r="H54">
        <v>45</v>
      </c>
      <c r="I54">
        <v>55</v>
      </c>
      <c r="J54">
        <v>25</v>
      </c>
      <c r="K54">
        <f t="shared" si="0"/>
        <v>61</v>
      </c>
      <c r="L54">
        <f t="shared" si="1"/>
        <v>90</v>
      </c>
      <c r="M54">
        <f t="shared" si="2"/>
        <v>75</v>
      </c>
      <c r="N54">
        <f t="shared" si="3"/>
        <v>65</v>
      </c>
      <c r="O54">
        <f t="shared" si="4"/>
        <v>75</v>
      </c>
      <c r="P54">
        <f t="shared" si="5"/>
        <v>45</v>
      </c>
      <c r="Q54">
        <v>31</v>
      </c>
      <c r="R54">
        <v>31</v>
      </c>
      <c r="S54">
        <v>31</v>
      </c>
      <c r="T54">
        <v>31</v>
      </c>
      <c r="U54">
        <v>31</v>
      </c>
      <c r="V54">
        <v>31</v>
      </c>
      <c r="X54" t="s">
        <v>2359</v>
      </c>
      <c r="Y54" t="s">
        <v>2560</v>
      </c>
      <c r="Z54" t="s">
        <v>2353</v>
      </c>
      <c r="AA54" t="s">
        <v>2565</v>
      </c>
      <c r="AB54" t="str">
        <f ca="1">OFFSET(Damage!$A$1,(MATCH($C54,Damage!$C:$C,0)+RANDBETWEEN(1,COUNTIF(Damage!$C:$C,Sheet1!$C54)))-1,0,1,1)</f>
        <v>aU-turn</v>
      </c>
      <c r="AC54" t="str">
        <f ca="1">OFFSET(Damage!$A$1,(MATCH(IF($D54&lt;&gt;"",$D54,"Normal"),Damage!$C:$C,0)+RANDBETWEEN(1,COUNTIF(Damage!$C:$C,IF($D54&lt;&gt;"",$D54,"Normal"))))-1,0,1,1)</f>
        <v>aEnergyBall</v>
      </c>
      <c r="AD54" t="str">
        <f ca="1">OFFSET(NonDamage!$A$1,(MATCH($C54,NonDamage!$C:$C,0)+RANDBETWEEN(1,COUNTIF(NonDamage!$C:$C,Sheet1!$C54)))-1,0,1,1)</f>
        <v>aPowder</v>
      </c>
      <c r="AE54" t="str">
        <f ca="1">OFFSET(DB!$A$1,RANDBETWEEN(1,COUNTA(DB!$C:$C))-1,0,1,1)</f>
        <v>aTaunt</v>
      </c>
      <c r="AG54" t="str">
        <f t="shared" si="6"/>
        <v>var pParas= new Pokemon('Paras',46,'Bug','Grass',[aFellStinger,aTropKick,aSpiderWeb,aEnergyBall],[35,70,55,45,55,25],true,'assets/images/46Paras.png');</v>
      </c>
    </row>
    <row r="55" spans="1:33" x14ac:dyDescent="0.3">
      <c r="A55" t="s">
        <v>70</v>
      </c>
      <c r="B55">
        <v>47</v>
      </c>
      <c r="C55" t="s">
        <v>19</v>
      </c>
      <c r="D55" t="s">
        <v>2</v>
      </c>
      <c r="E55">
        <v>60</v>
      </c>
      <c r="F55">
        <v>95</v>
      </c>
      <c r="G55">
        <v>80</v>
      </c>
      <c r="H55">
        <v>60</v>
      </c>
      <c r="I55">
        <v>80</v>
      </c>
      <c r="J55">
        <v>30</v>
      </c>
      <c r="K55">
        <f t="shared" si="0"/>
        <v>61</v>
      </c>
      <c r="L55">
        <f t="shared" si="1"/>
        <v>115</v>
      </c>
      <c r="M55">
        <f t="shared" si="2"/>
        <v>100</v>
      </c>
      <c r="N55">
        <f t="shared" si="3"/>
        <v>80</v>
      </c>
      <c r="O55">
        <f t="shared" si="4"/>
        <v>100</v>
      </c>
      <c r="P55">
        <f t="shared" si="5"/>
        <v>50</v>
      </c>
      <c r="Q55">
        <v>31</v>
      </c>
      <c r="R55">
        <v>31</v>
      </c>
      <c r="S55">
        <v>31</v>
      </c>
      <c r="T55">
        <v>31</v>
      </c>
      <c r="U55">
        <v>31</v>
      </c>
      <c r="V55">
        <v>31</v>
      </c>
      <c r="X55" t="s">
        <v>2117</v>
      </c>
      <c r="Y55" t="s">
        <v>2565</v>
      </c>
      <c r="Z55" t="s">
        <v>2353</v>
      </c>
      <c r="AA55" t="s">
        <v>2376</v>
      </c>
      <c r="AB55" t="str">
        <f ca="1">OFFSET(Damage!$A$1,(MATCH($C55,Damage!$C:$C,0)+RANDBETWEEN(1,COUNTIF(Damage!$C:$C,Sheet1!$C55)))-1,0,1,1)</f>
        <v>aBugBuzz</v>
      </c>
      <c r="AC55" t="str">
        <f ca="1">OFFSET(Damage!$A$1,(MATCH(IF($D55&lt;&gt;"",$D55,"Normal"),Damage!$C:$C,0)+RANDBETWEEN(1,COUNTIF(Damage!$C:$C,IF($D55&lt;&gt;"",$D55,"Normal"))))-1,0,1,1)</f>
        <v>aLeafStorm</v>
      </c>
      <c r="AD55" t="str">
        <f ca="1">OFFSET(NonDamage!$A$1,(MATCH($C55,NonDamage!$C:$C,0)+RANDBETWEEN(1,COUNTIF(NonDamage!$C:$C,Sheet1!$C55)))-1,0,1,1)</f>
        <v>aQuiverDance</v>
      </c>
      <c r="AE55" t="str">
        <f ca="1">OFFSET(DB!$A$1,RANDBETWEEN(1,COUNTA(DB!$C:$C))-1,0,1,1)</f>
        <v>aFocusBlast</v>
      </c>
      <c r="AG55" t="str">
        <f t="shared" si="6"/>
        <v>var pParasect= new Pokemon('Parasect',47,'Bug','Grass',[aInfestation,aEnergyBall,aSpiderWeb,aPowerTrip],[60,95,80,60,80,30],true,'assets/images/47Parasect.png');</v>
      </c>
    </row>
    <row r="56" spans="1:33" x14ac:dyDescent="0.3">
      <c r="A56" t="s">
        <v>72</v>
      </c>
      <c r="B56">
        <v>48</v>
      </c>
      <c r="C56" t="s">
        <v>19</v>
      </c>
      <c r="D56" t="s">
        <v>3</v>
      </c>
      <c r="E56">
        <v>60</v>
      </c>
      <c r="F56">
        <v>55</v>
      </c>
      <c r="G56">
        <v>50</v>
      </c>
      <c r="H56">
        <v>40</v>
      </c>
      <c r="I56">
        <v>55</v>
      </c>
      <c r="J56">
        <v>45</v>
      </c>
      <c r="K56">
        <f t="shared" si="0"/>
        <v>61</v>
      </c>
      <c r="L56">
        <f t="shared" si="1"/>
        <v>75</v>
      </c>
      <c r="M56">
        <f t="shared" si="2"/>
        <v>70</v>
      </c>
      <c r="N56">
        <f t="shared" si="3"/>
        <v>60</v>
      </c>
      <c r="O56">
        <f t="shared" si="4"/>
        <v>75</v>
      </c>
      <c r="P56">
        <f t="shared" si="5"/>
        <v>65</v>
      </c>
      <c r="Q56">
        <v>31</v>
      </c>
      <c r="R56">
        <v>31</v>
      </c>
      <c r="S56">
        <v>31</v>
      </c>
      <c r="T56">
        <v>31</v>
      </c>
      <c r="U56">
        <v>31</v>
      </c>
      <c r="V56">
        <v>31</v>
      </c>
      <c r="AB56" t="str">
        <f ca="1">OFFSET(Damage!$A$1,(MATCH($C56,Damage!$C:$C,0)+RANDBETWEEN(1,COUNTIF(Damage!$C:$C,Sheet1!$C56)))-1,0,1,1)</f>
        <v>aLunge</v>
      </c>
      <c r="AC56" t="str">
        <f ca="1">OFFSET(Damage!$A$1,(MATCH(IF($D56&lt;&gt;"",$D56,"Normal"),Damage!$C:$C,0)+RANDBETWEEN(1,COUNTIF(Damage!$C:$C,IF($D56&lt;&gt;"",$D56,"Normal"))))-1,0,1,1)</f>
        <v>aPoisonJab</v>
      </c>
      <c r="AD56" t="str">
        <f ca="1">OFFSET(NonDamage!$A$1,(MATCH($C56,NonDamage!$C:$C,0)+RANDBETWEEN(1,COUNTIF(NonDamage!$C:$C,Sheet1!$C56)))-1,0,1,1)</f>
        <v>aPowder</v>
      </c>
      <c r="AE56" t="str">
        <f ca="1">OFFSET(DB!$A$1,RANDBETWEEN(1,COUNTA(DB!$C:$C))-1,0,1,1)</f>
        <v>aIcicleSpear</v>
      </c>
      <c r="AG56" t="str">
        <f t="shared" si="6"/>
        <v>var pVenonat= new Pokemon('Venonat',48,'Bug','Poison',[,,,],[60,55,50,40,55,45],true,'assets/images/48Venonat.png');</v>
      </c>
    </row>
    <row r="57" spans="1:33" x14ac:dyDescent="0.3">
      <c r="A57" t="s">
        <v>73</v>
      </c>
      <c r="B57">
        <v>49</v>
      </c>
      <c r="C57" t="s">
        <v>19</v>
      </c>
      <c r="D57" t="s">
        <v>3</v>
      </c>
      <c r="E57">
        <v>70</v>
      </c>
      <c r="F57">
        <v>65</v>
      </c>
      <c r="G57">
        <v>60</v>
      </c>
      <c r="H57">
        <v>90</v>
      </c>
      <c r="I57">
        <v>75</v>
      </c>
      <c r="J57">
        <v>90</v>
      </c>
      <c r="K57">
        <f t="shared" si="0"/>
        <v>61</v>
      </c>
      <c r="L57">
        <f t="shared" si="1"/>
        <v>85</v>
      </c>
      <c r="M57">
        <f t="shared" si="2"/>
        <v>80</v>
      </c>
      <c r="N57">
        <f t="shared" si="3"/>
        <v>110</v>
      </c>
      <c r="O57">
        <f t="shared" si="4"/>
        <v>95</v>
      </c>
      <c r="P57">
        <f t="shared" si="5"/>
        <v>110</v>
      </c>
      <c r="Q57">
        <v>31</v>
      </c>
      <c r="R57">
        <v>31</v>
      </c>
      <c r="S57">
        <v>31</v>
      </c>
      <c r="T57">
        <v>31</v>
      </c>
      <c r="U57">
        <v>31</v>
      </c>
      <c r="V57">
        <v>31</v>
      </c>
      <c r="AB57" t="str">
        <f ca="1">OFFSET(Damage!$A$1,(MATCH($C57,Damage!$C:$C,0)+RANDBETWEEN(1,COUNTIF(Damage!$C:$C,Sheet1!$C57)))-1,0,1,1)</f>
        <v>aFellStinger</v>
      </c>
      <c r="AC57" t="str">
        <f ca="1">OFFSET(Damage!$A$1,(MATCH(IF($D57&lt;&gt;"",$D57,"Normal"),Damage!$C:$C,0)+RANDBETWEEN(1,COUNTIF(Damage!$C:$C,IF($D57&lt;&gt;"",$D57,"Normal"))))-1,0,1,1)</f>
        <v>aPoisonTail</v>
      </c>
      <c r="AD57" t="str">
        <f ca="1">OFFSET(NonDamage!$A$1,(MATCH($C57,NonDamage!$C:$C,0)+RANDBETWEEN(1,COUNTIF(NonDamage!$C:$C,Sheet1!$C57)))-1,0,1,1)</f>
        <v>aBeatUp</v>
      </c>
      <c r="AE57" t="str">
        <f ca="1">OFFSET(DB!$A$1,RANDBETWEEN(1,COUNTA(DB!$C:$C))-1,0,1,1)</f>
        <v>aHornLeech</v>
      </c>
      <c r="AG57" t="str">
        <f t="shared" si="6"/>
        <v>var pVenomoth= new Pokemon('Venomoth',49,'Bug','Poison',[,,,],[70,65,60,90,75,90],true,'assets/images/49Venomoth.png');</v>
      </c>
    </row>
    <row r="58" spans="1:33" x14ac:dyDescent="0.3">
      <c r="A58" t="s">
        <v>75</v>
      </c>
      <c r="B58">
        <v>50</v>
      </c>
      <c r="C58" t="s">
        <v>46</v>
      </c>
      <c r="E58">
        <v>10</v>
      </c>
      <c r="F58">
        <v>55</v>
      </c>
      <c r="G58">
        <v>25</v>
      </c>
      <c r="H58">
        <v>35</v>
      </c>
      <c r="I58">
        <v>45</v>
      </c>
      <c r="J58">
        <v>95</v>
      </c>
      <c r="K58">
        <f t="shared" si="0"/>
        <v>60</v>
      </c>
      <c r="L58">
        <f t="shared" si="1"/>
        <v>75</v>
      </c>
      <c r="M58">
        <f t="shared" si="2"/>
        <v>45</v>
      </c>
      <c r="N58">
        <f t="shared" si="3"/>
        <v>55</v>
      </c>
      <c r="O58">
        <f t="shared" si="4"/>
        <v>65</v>
      </c>
      <c r="P58">
        <f t="shared" si="5"/>
        <v>115</v>
      </c>
      <c r="Q58">
        <v>31</v>
      </c>
      <c r="R58">
        <v>31</v>
      </c>
      <c r="S58">
        <v>31</v>
      </c>
      <c r="T58">
        <v>31</v>
      </c>
      <c r="U58">
        <v>31</v>
      </c>
      <c r="V58">
        <v>31</v>
      </c>
      <c r="AB58" t="str">
        <f ca="1">OFFSET(Damage!$A$1,(MATCH($C58,Damage!$C:$C,0)+RANDBETWEEN(1,COUNTIF(Damage!$C:$C,Sheet1!$C58)))-1,0,1,1)</f>
        <v>aThousandArrows</v>
      </c>
      <c r="AC58" t="str">
        <f ca="1">OFFSET(Damage!$A$1,(MATCH(IF($D58&lt;&gt;"",$D58,"Normal"),Damage!$C:$C,0)+RANDBETWEEN(1,COUNTIF(Damage!$C:$C,IF($D58&lt;&gt;"",$D58,"Normal"))))-1,0,1,1)</f>
        <v>aRapidSpin</v>
      </c>
      <c r="AD58" t="str">
        <f ca="1">OFFSET(NonDamage!$A$1,(MATCH($C58,NonDamage!$C:$C,0)+RANDBETWEEN(1,COUNTIF(NonDamage!$C:$C,Sheet1!$C58)))-1,0,1,1)</f>
        <v>aMudSport</v>
      </c>
      <c r="AE58" t="str">
        <f ca="1">OFFSET(DB!$A$1,RANDBETWEEN(1,COUNTA(DB!$C:$C))-1,0,1,1)</f>
        <v>aNightShade</v>
      </c>
      <c r="AG58" t="str">
        <f t="shared" si="6"/>
        <v>var pDiglett= new Pokemon('Diglett',50,'Ground','',[,,,],[10,55,25,35,45,95],true,'assets/images/50Diglett.png');</v>
      </c>
    </row>
    <row r="59" spans="1:33" x14ac:dyDescent="0.3">
      <c r="A59" t="s">
        <v>76</v>
      </c>
      <c r="B59">
        <v>51</v>
      </c>
      <c r="C59" t="s">
        <v>46</v>
      </c>
      <c r="E59">
        <v>35</v>
      </c>
      <c r="F59">
        <v>80</v>
      </c>
      <c r="G59">
        <v>50</v>
      </c>
      <c r="H59">
        <v>50</v>
      </c>
      <c r="I59">
        <v>70</v>
      </c>
      <c r="J59">
        <v>120</v>
      </c>
      <c r="K59">
        <f t="shared" si="0"/>
        <v>61</v>
      </c>
      <c r="L59">
        <f t="shared" si="1"/>
        <v>100</v>
      </c>
      <c r="M59">
        <f t="shared" si="2"/>
        <v>70</v>
      </c>
      <c r="N59">
        <f t="shared" si="3"/>
        <v>70</v>
      </c>
      <c r="O59">
        <f t="shared" si="4"/>
        <v>90</v>
      </c>
      <c r="P59">
        <f t="shared" si="5"/>
        <v>140</v>
      </c>
      <c r="Q59">
        <v>31</v>
      </c>
      <c r="R59">
        <v>31</v>
      </c>
      <c r="S59">
        <v>31</v>
      </c>
      <c r="T59">
        <v>31</v>
      </c>
      <c r="U59">
        <v>31</v>
      </c>
      <c r="V59">
        <v>31</v>
      </c>
      <c r="AB59" t="str">
        <f ca="1">OFFSET(Damage!$A$1,(MATCH($C59,Damage!$C:$C,0)+RANDBETWEEN(1,COUNTIF(Damage!$C:$C,Sheet1!$C59)))-1,0,1,1)</f>
        <v>aIcicleSpear</v>
      </c>
      <c r="AC59" t="str">
        <f ca="1">OFFSET(Damage!$A$1,(MATCH(IF($D59&lt;&gt;"",$D59,"Normal"),Damage!$C:$C,0)+RANDBETWEEN(1,COUNTIF(Damage!$C:$C,IF($D59&lt;&gt;"",$D59,"Normal"))))-1,0,1,1)</f>
        <v>aBind</v>
      </c>
      <c r="AD59" t="str">
        <f ca="1">OFFSET(NonDamage!$A$1,(MATCH($C59,NonDamage!$C:$C,0)+RANDBETWEEN(1,COUNTIF(NonDamage!$C:$C,Sheet1!$C59)))-1,0,1,1)</f>
        <v>aAuroraVeil</v>
      </c>
      <c r="AE59" t="str">
        <f ca="1">OFFSET(DB!$A$1,RANDBETWEEN(1,COUNTA(DB!$C:$C))-1,0,1,1)</f>
        <v>aPound</v>
      </c>
      <c r="AG59" t="str">
        <f t="shared" si="6"/>
        <v>var pDugtrio= new Pokemon('Dugtrio',51,'Ground','',[,,,],[35,80,50,50,70,120],true,'assets/images/51Dugtrio.png');</v>
      </c>
    </row>
    <row r="60" spans="1:33" x14ac:dyDescent="0.3">
      <c r="A60" t="s">
        <v>78</v>
      </c>
      <c r="B60">
        <v>52</v>
      </c>
      <c r="C60" t="s">
        <v>28</v>
      </c>
      <c r="E60">
        <v>40</v>
      </c>
      <c r="F60">
        <v>45</v>
      </c>
      <c r="G60">
        <v>35</v>
      </c>
      <c r="H60">
        <v>40</v>
      </c>
      <c r="I60">
        <v>40</v>
      </c>
      <c r="J60">
        <v>90</v>
      </c>
      <c r="K60">
        <f t="shared" si="0"/>
        <v>61</v>
      </c>
      <c r="L60">
        <f t="shared" si="1"/>
        <v>65</v>
      </c>
      <c r="M60">
        <f t="shared" si="2"/>
        <v>55</v>
      </c>
      <c r="N60">
        <f t="shared" si="3"/>
        <v>60</v>
      </c>
      <c r="O60">
        <f t="shared" si="4"/>
        <v>60</v>
      </c>
      <c r="P60">
        <f t="shared" si="5"/>
        <v>110</v>
      </c>
      <c r="Q60">
        <v>31</v>
      </c>
      <c r="R60">
        <v>31</v>
      </c>
      <c r="S60">
        <v>31</v>
      </c>
      <c r="T60">
        <v>31</v>
      </c>
      <c r="U60">
        <v>31</v>
      </c>
      <c r="V60">
        <v>31</v>
      </c>
      <c r="AB60" t="str">
        <f ca="1">OFFSET(Damage!$A$1,(MATCH($C60,Damage!$C:$C,0)+RANDBETWEEN(1,COUNTIF(Damage!$C:$C,Sheet1!$C60)))-1,0,1,1)</f>
        <v>aBodySlam</v>
      </c>
      <c r="AC60" t="str">
        <f ca="1">OFFSET(Damage!$A$1,(MATCH(IF($D60&lt;&gt;"",$D60,"Normal"),Damage!$C:$C,0)+RANDBETWEEN(1,COUNTIF(Damage!$C:$C,IF($D60&lt;&gt;"",$D60,"Normal"))))-1,0,1,1)</f>
        <v>aCrushClaw</v>
      </c>
      <c r="AD60" t="str">
        <f ca="1">OFFSET(NonDamage!$A$1,(MATCH($C60,NonDamage!$C:$C,0)+RANDBETWEEN(1,COUNTIF(NonDamage!$C:$C,Sheet1!$C60)))-1,0,1,1)</f>
        <v>aMeanLook</v>
      </c>
      <c r="AE60" t="str">
        <f ca="1">OFFSET(DB!$A$1,RANDBETWEEN(1,COUNTA(DB!$C:$C))-1,0,1,1)</f>
        <v>aGrassyTerrain</v>
      </c>
      <c r="AG60" t="str">
        <f t="shared" si="6"/>
        <v>var pMeowth= new Pokemon('Meowth',52,'Normal','',[,,,],[40,45,35,40,40,90],true,'assets/images/52Meowth.png');</v>
      </c>
    </row>
    <row r="61" spans="1:33" x14ac:dyDescent="0.3">
      <c r="A61" t="s">
        <v>79</v>
      </c>
      <c r="B61">
        <v>53</v>
      </c>
      <c r="C61" t="s">
        <v>28</v>
      </c>
      <c r="E61">
        <v>65</v>
      </c>
      <c r="F61">
        <v>70</v>
      </c>
      <c r="G61">
        <v>60</v>
      </c>
      <c r="H61">
        <v>65</v>
      </c>
      <c r="I61">
        <v>65</v>
      </c>
      <c r="J61">
        <v>115</v>
      </c>
      <c r="K61">
        <f t="shared" si="0"/>
        <v>61</v>
      </c>
      <c r="L61">
        <f t="shared" si="1"/>
        <v>90</v>
      </c>
      <c r="M61">
        <f t="shared" si="2"/>
        <v>80</v>
      </c>
      <c r="N61">
        <f t="shared" si="3"/>
        <v>85</v>
      </c>
      <c r="O61">
        <f t="shared" si="4"/>
        <v>85</v>
      </c>
      <c r="P61">
        <f t="shared" si="5"/>
        <v>135</v>
      </c>
      <c r="Q61">
        <v>31</v>
      </c>
      <c r="R61">
        <v>31</v>
      </c>
      <c r="S61">
        <v>31</v>
      </c>
      <c r="T61">
        <v>31</v>
      </c>
      <c r="U61">
        <v>31</v>
      </c>
      <c r="V61">
        <v>31</v>
      </c>
      <c r="AB61" t="str">
        <f ca="1">OFFSET(Damage!$A$1,(MATCH($C61,Damage!$C:$C,0)+RANDBETWEEN(1,COUNTIF(Damage!$C:$C,Sheet1!$C61)))-1,0,1,1)</f>
        <v>aTailSlap</v>
      </c>
      <c r="AC61" t="str">
        <f ca="1">OFFSET(Damage!$A$1,(MATCH(IF($D61&lt;&gt;"",$D61,"Normal"),Damage!$C:$C,0)+RANDBETWEEN(1,COUNTIF(Damage!$C:$C,IF($D61&lt;&gt;"",$D61,"Normal"))))-1,0,1,1)</f>
        <v>aHiddenPower</v>
      </c>
      <c r="AD61" t="str">
        <f ca="1">OFFSET(NonDamage!$A$1,(MATCH($C61,NonDamage!$C:$C,0)+RANDBETWEEN(1,COUNTIF(NonDamage!$C:$C,Sheet1!$C61)))-1,0,1,1)</f>
        <v>aSweetScent</v>
      </c>
      <c r="AE61" t="str">
        <f ca="1">OFFSET(DB!$A$1,RANDBETWEEN(1,COUNTA(DB!$C:$C))-1,0,1,1)</f>
        <v>aFakeOut</v>
      </c>
      <c r="AG61" t="str">
        <f t="shared" si="6"/>
        <v>var pPersian= new Pokemon('Persian',53,'Normal','',[,,,],[65,70,60,65,65,115],true,'assets/images/53Persian.png');</v>
      </c>
    </row>
    <row r="62" spans="1:33" x14ac:dyDescent="0.3">
      <c r="A62" t="s">
        <v>81</v>
      </c>
      <c r="B62">
        <v>54</v>
      </c>
      <c r="C62" t="s">
        <v>15</v>
      </c>
      <c r="E62">
        <v>50</v>
      </c>
      <c r="F62">
        <v>52</v>
      </c>
      <c r="G62">
        <v>48</v>
      </c>
      <c r="H62">
        <v>65</v>
      </c>
      <c r="I62">
        <v>50</v>
      </c>
      <c r="J62">
        <v>55</v>
      </c>
      <c r="K62">
        <f t="shared" si="0"/>
        <v>61</v>
      </c>
      <c r="L62">
        <f t="shared" si="1"/>
        <v>72</v>
      </c>
      <c r="M62">
        <f t="shared" si="2"/>
        <v>68</v>
      </c>
      <c r="N62">
        <f t="shared" si="3"/>
        <v>85</v>
      </c>
      <c r="O62">
        <f t="shared" si="4"/>
        <v>70</v>
      </c>
      <c r="P62">
        <f t="shared" si="5"/>
        <v>75</v>
      </c>
      <c r="Q62">
        <v>31</v>
      </c>
      <c r="R62">
        <v>31</v>
      </c>
      <c r="S62">
        <v>31</v>
      </c>
      <c r="T62">
        <v>31</v>
      </c>
      <c r="U62">
        <v>31</v>
      </c>
      <c r="V62">
        <v>31</v>
      </c>
      <c r="AB62" t="str">
        <f ca="1">OFFSET(Damage!$A$1,(MATCH($C62,Damage!$C:$C,0)+RANDBETWEEN(1,COUNTIF(Damage!$C:$C,Sheet1!$C62)))-1,0,1,1)</f>
        <v>aLiquidation</v>
      </c>
      <c r="AC62" t="str">
        <f ca="1">OFFSET(Damage!$A$1,(MATCH(IF($D62&lt;&gt;"",$D62,"Normal"),Damage!$C:$C,0)+RANDBETWEEN(1,COUNTIF(Damage!$C:$C,IF($D62&lt;&gt;"",$D62,"Normal"))))-1,0,1,1)</f>
        <v>aFacade</v>
      </c>
      <c r="AD62" t="str">
        <f ca="1">OFFSET(NonDamage!$A$1,(MATCH($C62,NonDamage!$C:$C,0)+RANDBETWEEN(1,COUNTIF(NonDamage!$C:$C,Sheet1!$C62)))-1,0,1,1)</f>
        <v>aWithdraw</v>
      </c>
      <c r="AE62" t="str">
        <f ca="1">OFFSET(DB!$A$1,RANDBETWEEN(1,COUNTA(DB!$C:$C))-1,0,1,1)</f>
        <v>aBlazeKick</v>
      </c>
      <c r="AG62" t="str">
        <f t="shared" si="6"/>
        <v>var pPsyduck= new Pokemon('Psyduck',54,'Water','',[,,,],[50,52,48,65,50,55],true,'assets/images/54Psyduck.png');</v>
      </c>
    </row>
    <row r="63" spans="1:33" x14ac:dyDescent="0.3">
      <c r="A63" t="s">
        <v>82</v>
      </c>
      <c r="B63">
        <v>55</v>
      </c>
      <c r="C63" t="s">
        <v>15</v>
      </c>
      <c r="E63">
        <v>80</v>
      </c>
      <c r="F63">
        <v>82</v>
      </c>
      <c r="G63">
        <v>78</v>
      </c>
      <c r="H63">
        <v>95</v>
      </c>
      <c r="I63">
        <v>80</v>
      </c>
      <c r="J63">
        <v>85</v>
      </c>
      <c r="K63">
        <f t="shared" si="0"/>
        <v>61</v>
      </c>
      <c r="L63">
        <f t="shared" si="1"/>
        <v>102</v>
      </c>
      <c r="M63">
        <f t="shared" si="2"/>
        <v>98</v>
      </c>
      <c r="N63">
        <f t="shared" si="3"/>
        <v>115</v>
      </c>
      <c r="O63">
        <f t="shared" si="4"/>
        <v>100</v>
      </c>
      <c r="P63">
        <f t="shared" si="5"/>
        <v>105</v>
      </c>
      <c r="Q63">
        <v>31</v>
      </c>
      <c r="R63">
        <v>31</v>
      </c>
      <c r="S63">
        <v>31</v>
      </c>
      <c r="T63">
        <v>31</v>
      </c>
      <c r="U63">
        <v>31</v>
      </c>
      <c r="V63">
        <v>31</v>
      </c>
      <c r="AB63" t="str">
        <f ca="1">OFFSET(Damage!$A$1,(MATCH($C63,Damage!$C:$C,0)+RANDBETWEEN(1,COUNTIF(Damage!$C:$C,Sheet1!$C63)))-1,0,1,1)</f>
        <v>aRazorShell</v>
      </c>
      <c r="AC63" t="str">
        <f ca="1">OFFSET(Damage!$A$1,(MATCH(IF($D63&lt;&gt;"",$D63,"Normal"),Damage!$C:$C,0)+RANDBETWEEN(1,COUNTIF(Damage!$C:$C,IF($D63&lt;&gt;"",$D63,"Normal"))))-1,0,1,1)</f>
        <v>aViceGrip</v>
      </c>
      <c r="AD63" t="str">
        <f ca="1">OFFSET(NonDamage!$A$1,(MATCH($C63,NonDamage!$C:$C,0)+RANDBETWEEN(1,COUNTIF(NonDamage!$C:$C,Sheet1!$C63)))-1,0,1,1)</f>
        <v>aSoak</v>
      </c>
      <c r="AE63" t="str">
        <f ca="1">OFFSET(DB!$A$1,RANDBETWEEN(1,COUNTA(DB!$C:$C))-1,0,1,1)</f>
        <v>aFakeOut</v>
      </c>
      <c r="AG63" t="str">
        <f t="shared" si="6"/>
        <v>var pGolduck= new Pokemon('Golduck',55,'Water','',[,,,],[80,82,78,95,80,85],true,'assets/images/55Golduck.png');</v>
      </c>
    </row>
    <row r="64" spans="1:33" x14ac:dyDescent="0.3">
      <c r="A64" t="s">
        <v>84</v>
      </c>
      <c r="B64">
        <v>56</v>
      </c>
      <c r="C64" t="s">
        <v>1051</v>
      </c>
      <c r="E64">
        <v>40</v>
      </c>
      <c r="F64">
        <v>80</v>
      </c>
      <c r="G64">
        <v>35</v>
      </c>
      <c r="H64">
        <v>35</v>
      </c>
      <c r="I64">
        <v>45</v>
      </c>
      <c r="J64">
        <v>70</v>
      </c>
      <c r="K64">
        <f t="shared" si="0"/>
        <v>61</v>
      </c>
      <c r="L64">
        <f t="shared" si="1"/>
        <v>100</v>
      </c>
      <c r="M64">
        <f t="shared" si="2"/>
        <v>55</v>
      </c>
      <c r="N64">
        <f t="shared" si="3"/>
        <v>55</v>
      </c>
      <c r="O64">
        <f t="shared" si="4"/>
        <v>65</v>
      </c>
      <c r="P64">
        <f t="shared" si="5"/>
        <v>90</v>
      </c>
      <c r="Q64">
        <v>31</v>
      </c>
      <c r="R64">
        <v>31</v>
      </c>
      <c r="S64">
        <v>31</v>
      </c>
      <c r="T64">
        <v>31</v>
      </c>
      <c r="U64">
        <v>31</v>
      </c>
      <c r="V64">
        <v>31</v>
      </c>
      <c r="AB64" t="str">
        <f ca="1">OFFSET(Damage!$A$1,(MATCH($C64,Damage!$C:$C,0)+RANDBETWEEN(1,COUNTIF(Damage!$C:$C,Sheet1!$C64)))-1,0,1,1)</f>
        <v>aJumpKick</v>
      </c>
      <c r="AC64" t="str">
        <f ca="1">OFFSET(Damage!$A$1,(MATCH(IF($D64&lt;&gt;"",$D64,"Normal"),Damage!$C:$C,0)+RANDBETWEEN(1,COUNTIF(Damage!$C:$C,IF($D64&lt;&gt;"",$D64,"Normal"))))-1,0,1,1)</f>
        <v>aSnore</v>
      </c>
      <c r="AD64" t="str">
        <f ca="1">OFFSET(NonDamage!$A$1,(MATCH($C64,NonDamage!$C:$C,0)+RANDBETWEEN(1,COUNTIF(NonDamage!$C:$C,Sheet1!$C64)))-1,0,1,1)</f>
        <v>aLowKick</v>
      </c>
      <c r="AE64" t="str">
        <f ca="1">OFFSET(DB!$A$1,RANDBETWEEN(1,COUNTA(DB!$C:$C))-1,0,1,1)</f>
        <v>aIceShard</v>
      </c>
      <c r="AG64" t="str">
        <f t="shared" si="6"/>
        <v>var pMankey= new Pokemon('Mankey',56,'Fighting','',[,,,],[40,80,35,35,45,70],true,'assets/images/56Mankey.png');</v>
      </c>
    </row>
    <row r="65" spans="1:33" x14ac:dyDescent="0.3">
      <c r="A65" t="s">
        <v>85</v>
      </c>
      <c r="B65">
        <v>57</v>
      </c>
      <c r="C65" t="s">
        <v>1051</v>
      </c>
      <c r="E65">
        <v>65</v>
      </c>
      <c r="F65">
        <v>105</v>
      </c>
      <c r="G65">
        <v>60</v>
      </c>
      <c r="H65">
        <v>60</v>
      </c>
      <c r="I65">
        <v>70</v>
      </c>
      <c r="J65">
        <v>95</v>
      </c>
      <c r="K65">
        <f t="shared" si="0"/>
        <v>61</v>
      </c>
      <c r="L65">
        <f t="shared" si="1"/>
        <v>125</v>
      </c>
      <c r="M65">
        <f t="shared" si="2"/>
        <v>80</v>
      </c>
      <c r="N65">
        <f t="shared" si="3"/>
        <v>80</v>
      </c>
      <c r="O65">
        <f t="shared" si="4"/>
        <v>90</v>
      </c>
      <c r="P65">
        <f t="shared" si="5"/>
        <v>115</v>
      </c>
      <c r="Q65">
        <v>31</v>
      </c>
      <c r="R65">
        <v>31</v>
      </c>
      <c r="S65">
        <v>31</v>
      </c>
      <c r="T65">
        <v>31</v>
      </c>
      <c r="U65">
        <v>31</v>
      </c>
      <c r="V65">
        <v>31</v>
      </c>
      <c r="AB65" t="str">
        <f ca="1">OFFSET(Damage!$A$1,(MATCH($C65,Damage!$C:$C,0)+RANDBETWEEN(1,COUNTIF(Damage!$C:$C,Sheet1!$C65)))-1,0,1,1)</f>
        <v>aJumpKick</v>
      </c>
      <c r="AC65" t="str">
        <f ca="1">OFFSET(Damage!$A$1,(MATCH(IF($D65&lt;&gt;"",$D65,"Normal"),Damage!$C:$C,0)+RANDBETWEEN(1,COUNTIF(Damage!$C:$C,IF($D65&lt;&gt;"",$D65,"Normal"))))-1,0,1,1)</f>
        <v>aTriAttack</v>
      </c>
      <c r="AD65" t="str">
        <f ca="1">OFFSET(NonDamage!$A$1,(MATCH($C65,NonDamage!$C:$C,0)+RANDBETWEEN(1,COUNTIF(NonDamage!$C:$C,Sheet1!$C65)))-1,0,1,1)</f>
        <v>aQuickGuard</v>
      </c>
      <c r="AE65" t="str">
        <f ca="1">OFFSET(DB!$A$1,RANDBETWEEN(1,COUNTA(DB!$C:$C))-1,0,1,1)</f>
        <v>aMudSport</v>
      </c>
      <c r="AG65" t="str">
        <f t="shared" si="6"/>
        <v>var pPrimeape= new Pokemon('Primeape',57,'Fighting','',[,,,],[65,105,60,60,70,95],true,'assets/images/57Primeape.png');</v>
      </c>
    </row>
    <row r="66" spans="1:33" x14ac:dyDescent="0.3">
      <c r="A66" t="s">
        <v>86</v>
      </c>
      <c r="B66">
        <v>58</v>
      </c>
      <c r="C66" t="s">
        <v>9</v>
      </c>
      <c r="E66">
        <v>55</v>
      </c>
      <c r="F66">
        <v>70</v>
      </c>
      <c r="G66">
        <v>45</v>
      </c>
      <c r="H66">
        <v>70</v>
      </c>
      <c r="I66">
        <v>50</v>
      </c>
      <c r="J66">
        <v>60</v>
      </c>
      <c r="K66">
        <f t="shared" ref="K66:K129" si="7">ROUNDDOWN((((2*E66)+Q66+(0/4))/100)+$R$1+10,0)</f>
        <v>61</v>
      </c>
      <c r="L66">
        <f t="shared" ref="L66:L129" si="8">ROUNDDOWN(((((2*F66)+R66+(0/4))*$R$1)/100)+5,0)</f>
        <v>90</v>
      </c>
      <c r="M66">
        <f t="shared" ref="M66:M129" si="9">ROUNDDOWN(((((2*G66)+S66+(0/4))*$R$1)/100)+5,0)</f>
        <v>65</v>
      </c>
      <c r="N66">
        <f t="shared" ref="N66:N129" si="10">ROUNDDOWN(((((2*H66)+T66+(0/4))*$R$1)/100)+5,0)</f>
        <v>90</v>
      </c>
      <c r="O66">
        <f t="shared" ref="O66:O129" si="11">ROUNDDOWN(((((2*I66)+U66+(0/4))*$R$1)/100)+5,0)</f>
        <v>70</v>
      </c>
      <c r="P66">
        <f t="shared" ref="P66:P129" si="12">ROUNDDOWN(((((2*J66)+V66+(0/4))*$R$1)/100)+5,0)</f>
        <v>80</v>
      </c>
      <c r="Q66">
        <v>31</v>
      </c>
      <c r="R66">
        <v>31</v>
      </c>
      <c r="S66">
        <v>31</v>
      </c>
      <c r="T66">
        <v>31</v>
      </c>
      <c r="U66">
        <v>31</v>
      </c>
      <c r="V66">
        <v>31</v>
      </c>
      <c r="AB66" t="str">
        <f ca="1">OFFSET(Damage!$A$1,(MATCH($C66,Damage!$C:$C,0)+RANDBETWEEN(1,COUNTIF(Damage!$C:$C,Sheet1!$C66)))-1,0,1,1)</f>
        <v>aEruption</v>
      </c>
      <c r="AC66" t="str">
        <f ca="1">OFFSET(Damage!$A$1,(MATCH(IF($D66&lt;&gt;"",$D66,"Normal"),Damage!$C:$C,0)+RANDBETWEEN(1,COUNTIF(Damage!$C:$C,IF($D66&lt;&gt;"",$D66,"Normal"))))-1,0,1,1)</f>
        <v>aRapidSpin</v>
      </c>
      <c r="AD66" t="str">
        <f ca="1">OFFSET(NonDamage!$A$1,(MATCH($C66,NonDamage!$C:$C,0)+RANDBETWEEN(1,COUNTIF(NonDamage!$C:$C,Sheet1!$C66)))-1,0,1,1)</f>
        <v>aInfernoOverdrive</v>
      </c>
      <c r="AE66" t="str">
        <f ca="1">OFFSET(DB!$A$1,RANDBETWEEN(1,COUNTA(DB!$C:$C))-1,0,1,1)</f>
        <v>aGlaciate</v>
      </c>
      <c r="AG66" t="str">
        <f t="shared" si="6"/>
        <v>var pGrowlithe= new Pokemon('Growlithe',58,'Fire','',[,,,],[55,70,45,70,50,60],true,'assets/images/58Growlithe.png');</v>
      </c>
    </row>
    <row r="67" spans="1:33" x14ac:dyDescent="0.3">
      <c r="A67" t="s">
        <v>87</v>
      </c>
      <c r="B67">
        <v>59</v>
      </c>
      <c r="C67" t="s">
        <v>9</v>
      </c>
      <c r="E67">
        <v>90</v>
      </c>
      <c r="F67">
        <v>110</v>
      </c>
      <c r="G67">
        <v>80</v>
      </c>
      <c r="H67">
        <v>100</v>
      </c>
      <c r="I67">
        <v>80</v>
      </c>
      <c r="J67">
        <v>95</v>
      </c>
      <c r="K67">
        <f t="shared" si="7"/>
        <v>62</v>
      </c>
      <c r="L67">
        <f t="shared" si="8"/>
        <v>130</v>
      </c>
      <c r="M67">
        <f t="shared" si="9"/>
        <v>100</v>
      </c>
      <c r="N67">
        <f t="shared" si="10"/>
        <v>120</v>
      </c>
      <c r="O67">
        <f t="shared" si="11"/>
        <v>100</v>
      </c>
      <c r="P67">
        <f t="shared" si="12"/>
        <v>115</v>
      </c>
      <c r="Q67">
        <v>31</v>
      </c>
      <c r="R67">
        <v>31</v>
      </c>
      <c r="S67">
        <v>31</v>
      </c>
      <c r="T67">
        <v>31</v>
      </c>
      <c r="U67">
        <v>31</v>
      </c>
      <c r="V67">
        <v>31</v>
      </c>
      <c r="AB67" t="str">
        <f ca="1">OFFSET(Damage!$A$1,(MATCH($C67,Damage!$C:$C,0)+RANDBETWEEN(1,COUNTIF(Damage!$C:$C,Sheet1!$C67)))-1,0,1,1)</f>
        <v>aSearingShot</v>
      </c>
      <c r="AC67" t="str">
        <f ca="1">OFFSET(Damage!$A$1,(MATCH(IF($D67&lt;&gt;"",$D67,"Normal"),Damage!$C:$C,0)+RANDBETWEEN(1,COUNTIF(Damage!$C:$C,IF($D67&lt;&gt;"",$D67,"Normal"))))-1,0,1,1)</f>
        <v>aWrap</v>
      </c>
      <c r="AD67" t="str">
        <f ca="1">OFFSET(NonDamage!$A$1,(MATCH($C67,NonDamage!$C:$C,0)+RANDBETWEEN(1,COUNTIF(NonDamage!$C:$C,Sheet1!$C67)))-1,0,1,1)</f>
        <v>aDefog</v>
      </c>
      <c r="AE67" t="str">
        <f ca="1">OFFSET(DB!$A$1,RANDBETWEEN(1,COUNTA(DB!$C:$C))-1,0,1,1)</f>
        <v>aRockTomb</v>
      </c>
      <c r="AG67" t="str">
        <f t="shared" ref="AG67:AG130" si="13">CONCATENATE("var p",A67,"= new Pokemon(",$S$1,A67,$S$1,$Q$1,B67,$Q$1,$S$1,C67,$S$1,$Q$1,$S$1,D67,$S$1,$Q$1,"[",X67,$Q$1,Y67,$Q$1,Z67,$Q$1,AA67,"]",$Q$1,"[",E67,$Q$1,F67,$Q$1,G67,$Q$1,H67,$Q$1,I67,$Q$1,J67,"]",$Q$1,"true,'assets/images/",B67,,A67,".png');")</f>
        <v>var pArcanine= new Pokemon('Arcanine',59,'Fire','',[,,,],[90,110,80,100,80,95],true,'assets/images/59Arcanine.png');</v>
      </c>
    </row>
    <row r="68" spans="1:33" x14ac:dyDescent="0.3">
      <c r="A68" t="s">
        <v>88</v>
      </c>
      <c r="B68">
        <v>60</v>
      </c>
      <c r="C68" t="s">
        <v>15</v>
      </c>
      <c r="E68">
        <v>40</v>
      </c>
      <c r="F68">
        <v>50</v>
      </c>
      <c r="G68">
        <v>40</v>
      </c>
      <c r="H68">
        <v>40</v>
      </c>
      <c r="I68">
        <v>40</v>
      </c>
      <c r="J68">
        <v>90</v>
      </c>
      <c r="K68">
        <f t="shared" si="7"/>
        <v>61</v>
      </c>
      <c r="L68">
        <f t="shared" si="8"/>
        <v>70</v>
      </c>
      <c r="M68">
        <f t="shared" si="9"/>
        <v>60</v>
      </c>
      <c r="N68">
        <f t="shared" si="10"/>
        <v>60</v>
      </c>
      <c r="O68">
        <f t="shared" si="11"/>
        <v>60</v>
      </c>
      <c r="P68">
        <f t="shared" si="12"/>
        <v>110</v>
      </c>
      <c r="Q68">
        <v>31</v>
      </c>
      <c r="R68">
        <v>31</v>
      </c>
      <c r="S68">
        <v>31</v>
      </c>
      <c r="T68">
        <v>31</v>
      </c>
      <c r="U68">
        <v>31</v>
      </c>
      <c r="V68">
        <v>31</v>
      </c>
      <c r="AB68" t="str">
        <f ca="1">OFFSET(Damage!$A$1,(MATCH($C68,Damage!$C:$C,0)+RANDBETWEEN(1,COUNTIF(Damage!$C:$C,Sheet1!$C68)))-1,0,1,1)</f>
        <v>aWaterfall</v>
      </c>
      <c r="AC68" t="str">
        <f ca="1">OFFSET(Damage!$A$1,(MATCH(IF($D68&lt;&gt;"",$D68,"Normal"),Damage!$C:$C,0)+RANDBETWEEN(1,COUNTIF(Damage!$C:$C,IF($D68&lt;&gt;"",$D68,"Normal"))))-1,0,1,1)</f>
        <v>aFeint</v>
      </c>
      <c r="AD68">
        <f ca="1">OFFSET(NonDamage!$A$1,(MATCH($C68,NonDamage!$C:$C,0)+RANDBETWEEN(1,COUNTIF(NonDamage!$C:$C,Sheet1!$C68)))-1,0,1,1)</f>
        <v>0</v>
      </c>
      <c r="AE68" t="str">
        <f ca="1">OFFSET(DB!$A$1,RANDBETWEEN(1,COUNTA(DB!$C:$C))-1,0,1,1)</f>
        <v>aMagnetBomb</v>
      </c>
      <c r="AG68" t="str">
        <f t="shared" si="13"/>
        <v>var pPoliwag= new Pokemon('Poliwag',60,'Water','',[,,,],[40,50,40,40,40,90],true,'assets/images/60Poliwag.png');</v>
      </c>
    </row>
    <row r="69" spans="1:33" x14ac:dyDescent="0.3">
      <c r="A69" t="s">
        <v>89</v>
      </c>
      <c r="B69">
        <v>61</v>
      </c>
      <c r="C69" t="s">
        <v>15</v>
      </c>
      <c r="E69">
        <v>65</v>
      </c>
      <c r="F69">
        <v>65</v>
      </c>
      <c r="G69">
        <v>65</v>
      </c>
      <c r="H69">
        <v>50</v>
      </c>
      <c r="I69">
        <v>50</v>
      </c>
      <c r="J69">
        <v>90</v>
      </c>
      <c r="K69">
        <f t="shared" si="7"/>
        <v>61</v>
      </c>
      <c r="L69">
        <f t="shared" si="8"/>
        <v>85</v>
      </c>
      <c r="M69">
        <f t="shared" si="9"/>
        <v>85</v>
      </c>
      <c r="N69">
        <f t="shared" si="10"/>
        <v>70</v>
      </c>
      <c r="O69">
        <f t="shared" si="11"/>
        <v>70</v>
      </c>
      <c r="P69">
        <f t="shared" si="12"/>
        <v>110</v>
      </c>
      <c r="Q69">
        <v>31</v>
      </c>
      <c r="R69">
        <v>31</v>
      </c>
      <c r="S69">
        <v>31</v>
      </c>
      <c r="T69">
        <v>31</v>
      </c>
      <c r="U69">
        <v>31</v>
      </c>
      <c r="V69">
        <v>31</v>
      </c>
      <c r="AB69">
        <f ca="1">OFFSET(Damage!$A$1,(MATCH($C69,Damage!$C:$C,0)+RANDBETWEEN(1,COUNTIF(Damage!$C:$C,Sheet1!$C69)))-1,0,1,1)</f>
        <v>0</v>
      </c>
      <c r="AC69" t="str">
        <f ca="1">OFFSET(Damage!$A$1,(MATCH(IF($D69&lt;&gt;"",$D69,"Normal"),Damage!$C:$C,0)+RANDBETWEEN(1,COUNTIF(Damage!$C:$C,IF($D69&lt;&gt;"",$D69,"Normal"))))-1,0,1,1)</f>
        <v>aHeadbutt</v>
      </c>
      <c r="AD69" t="str">
        <f ca="1">OFFSET(NonDamage!$A$1,(MATCH($C69,NonDamage!$C:$C,0)+RANDBETWEEN(1,COUNTIF(NonDamage!$C:$C,Sheet1!$C69)))-1,0,1,1)</f>
        <v>aRainDance</v>
      </c>
      <c r="AE69" t="str">
        <f ca="1">OFFSET(DB!$A$1,RANDBETWEEN(1,COUNTA(DB!$C:$C))-1,0,1,1)</f>
        <v>aSecretPower</v>
      </c>
      <c r="AG69" t="str">
        <f t="shared" si="13"/>
        <v>var pPoliwhirl= new Pokemon('Poliwhirl',61,'Water','',[,,,],[65,65,65,50,50,90],true,'assets/images/61Poliwhirl.png');</v>
      </c>
    </row>
    <row r="70" spans="1:33" x14ac:dyDescent="0.3">
      <c r="A70" t="s">
        <v>91</v>
      </c>
      <c r="B70">
        <v>62</v>
      </c>
      <c r="C70" t="s">
        <v>15</v>
      </c>
      <c r="D70" t="s">
        <v>1051</v>
      </c>
      <c r="E70">
        <v>90</v>
      </c>
      <c r="F70">
        <v>85</v>
      </c>
      <c r="G70">
        <v>95</v>
      </c>
      <c r="H70">
        <v>70</v>
      </c>
      <c r="I70">
        <v>90</v>
      </c>
      <c r="J70">
        <v>70</v>
      </c>
      <c r="K70">
        <f t="shared" si="7"/>
        <v>62</v>
      </c>
      <c r="L70">
        <f t="shared" si="8"/>
        <v>105</v>
      </c>
      <c r="M70">
        <f t="shared" si="9"/>
        <v>115</v>
      </c>
      <c r="N70">
        <f t="shared" si="10"/>
        <v>90</v>
      </c>
      <c r="O70">
        <f t="shared" si="11"/>
        <v>110</v>
      </c>
      <c r="P70">
        <f t="shared" si="12"/>
        <v>90</v>
      </c>
      <c r="Q70">
        <v>31</v>
      </c>
      <c r="R70">
        <v>31</v>
      </c>
      <c r="S70">
        <v>31</v>
      </c>
      <c r="T70">
        <v>31</v>
      </c>
      <c r="U70">
        <v>31</v>
      </c>
      <c r="V70">
        <v>31</v>
      </c>
      <c r="AA70" t="str">
        <f ca="1">OFFSET(Damage!$A$1,401-1,0,1,1)</f>
        <v>aWaterSpout</v>
      </c>
      <c r="AB70" t="str">
        <f ca="1">OFFSET(Damage!$A$1,(MATCH($C70,Damage!$C:$C,0)+RANDBETWEEN(1,COUNTIF(Damage!$C:$C,Sheet1!$C70)))-1,0,1,1)</f>
        <v>aMuddyWater</v>
      </c>
      <c r="AC70" t="str">
        <f ca="1">OFFSET(Damage!$A$1,(MATCH(IF($D70&lt;&gt;"",$D70,"Normal"),Damage!$C:$C,0)+RANDBETWEEN(1,COUNTIF(Damage!$C:$C,IF($D70&lt;&gt;"",$D70,"Normal"))))-1,0,1,1)</f>
        <v>aAuraSphere</v>
      </c>
      <c r="AD70">
        <f ca="1">OFFSET(NonDamage!$A$1,(MATCH($C70,NonDamage!$C:$C,0)+RANDBETWEEN(1,COUNTIF(NonDamage!$C:$C,Sheet1!$C70)))-1,0,1,1)</f>
        <v>0</v>
      </c>
      <c r="AE70" t="str">
        <f ca="1">OFFSET(DB!$A$1,RANDBETWEEN(1,COUNTA(DB!$C:$C))-1,0,1,1)</f>
        <v>aSandAttack</v>
      </c>
      <c r="AG70" t="str">
        <f t="shared" ca="1" si="13"/>
        <v>var pPoliwrath= new Pokemon('Poliwrath',62,'Water','Fighting',[,,,aWaterSpout],[90,85,95,70,90,70],true,'assets/images/62Poliwrath.png');</v>
      </c>
    </row>
    <row r="71" spans="1:33" x14ac:dyDescent="0.3">
      <c r="A71" t="s">
        <v>93</v>
      </c>
      <c r="B71">
        <v>63</v>
      </c>
      <c r="C71" t="s">
        <v>94</v>
      </c>
      <c r="E71">
        <v>25</v>
      </c>
      <c r="F71">
        <v>20</v>
      </c>
      <c r="G71">
        <v>15</v>
      </c>
      <c r="H71">
        <v>105</v>
      </c>
      <c r="I71">
        <v>55</v>
      </c>
      <c r="J71">
        <v>90</v>
      </c>
      <c r="K71">
        <f t="shared" si="7"/>
        <v>60</v>
      </c>
      <c r="L71">
        <f t="shared" si="8"/>
        <v>40</v>
      </c>
      <c r="M71">
        <f t="shared" si="9"/>
        <v>35</v>
      </c>
      <c r="N71">
        <f t="shared" si="10"/>
        <v>125</v>
      </c>
      <c r="O71">
        <f t="shared" si="11"/>
        <v>75</v>
      </c>
      <c r="P71">
        <f t="shared" si="12"/>
        <v>110</v>
      </c>
      <c r="Q71">
        <v>31</v>
      </c>
      <c r="R71">
        <v>31</v>
      </c>
      <c r="S71">
        <v>31</v>
      </c>
      <c r="T71">
        <v>31</v>
      </c>
      <c r="U71">
        <v>31</v>
      </c>
      <c r="V71">
        <v>31</v>
      </c>
      <c r="AB71" t="str">
        <f ca="1">OFFSET(Damage!$A$1,(MATCH($C71,Damage!$C:$C,0)+RANDBETWEEN(1,COUNTIF(Damage!$C:$C,Sheet1!$C71)))-1,0,1,1)</f>
        <v>aPhotonGeyser</v>
      </c>
      <c r="AC71" t="str">
        <f ca="1">OFFSET(Damage!$A$1,(MATCH(IF($D71&lt;&gt;"",$D71,"Normal"),Damage!$C:$C,0)+RANDBETWEEN(1,COUNTIF(Damage!$C:$C,IF($D71&lt;&gt;"",$D71,"Normal"))))-1,0,1,1)</f>
        <v>aQuickAttack</v>
      </c>
      <c r="AD71" t="str">
        <f ca="1">OFFSET(NonDamage!$A$1,(MATCH($C71,NonDamage!$C:$C,0)+RANDBETWEEN(1,COUNTIF(NonDamage!$C:$C,Sheet1!$C71)))-1,0,1,1)</f>
        <v>aWonderRoom</v>
      </c>
      <c r="AE71" t="str">
        <f ca="1">OFFSET(DB!$A$1,RANDBETWEEN(1,COUNTA(DB!$C:$C))-1,0,1,1)</f>
        <v>aHeadSmash</v>
      </c>
      <c r="AG71" t="str">
        <f t="shared" si="13"/>
        <v>var pAbra= new Pokemon('Abra',63,'Psychic','',[,,,],[25,20,15,105,55,90],true,'assets/images/63Abra.png');</v>
      </c>
    </row>
    <row r="72" spans="1:33" x14ac:dyDescent="0.3">
      <c r="A72" t="s">
        <v>95</v>
      </c>
      <c r="B72">
        <v>64</v>
      </c>
      <c r="C72" t="s">
        <v>94</v>
      </c>
      <c r="E72">
        <v>40</v>
      </c>
      <c r="F72">
        <v>35</v>
      </c>
      <c r="G72">
        <v>30</v>
      </c>
      <c r="H72">
        <v>120</v>
      </c>
      <c r="I72">
        <v>70</v>
      </c>
      <c r="J72">
        <v>105</v>
      </c>
      <c r="K72">
        <f t="shared" si="7"/>
        <v>61</v>
      </c>
      <c r="L72">
        <f t="shared" si="8"/>
        <v>55</v>
      </c>
      <c r="M72">
        <f t="shared" si="9"/>
        <v>50</v>
      </c>
      <c r="N72">
        <f t="shared" si="10"/>
        <v>140</v>
      </c>
      <c r="O72">
        <f t="shared" si="11"/>
        <v>90</v>
      </c>
      <c r="P72">
        <f t="shared" si="12"/>
        <v>125</v>
      </c>
      <c r="Q72">
        <v>31</v>
      </c>
      <c r="R72">
        <v>31</v>
      </c>
      <c r="S72">
        <v>31</v>
      </c>
      <c r="T72">
        <v>31</v>
      </c>
      <c r="U72">
        <v>31</v>
      </c>
      <c r="V72">
        <v>31</v>
      </c>
      <c r="AB72" t="str">
        <f ca="1">OFFSET(Damage!$A$1,(MATCH($C72,Damage!$C:$C,0)+RANDBETWEEN(1,COUNTIF(Damage!$C:$C,Sheet1!$C72)))-1,0,1,1)</f>
        <v>aRockBlast</v>
      </c>
      <c r="AC72" t="str">
        <f ca="1">OFFSET(Damage!$A$1,(MATCH(IF($D72&lt;&gt;"",$D72,"Normal"),Damage!$C:$C,0)+RANDBETWEEN(1,COUNTIF(Damage!$C:$C,IF($D72&lt;&gt;"",$D72,"Normal"))))-1,0,1,1)</f>
        <v>aSecretPower</v>
      </c>
      <c r="AD72" t="str">
        <f ca="1">OFFSET(NonDamage!$A$1,(MATCH($C72,NonDamage!$C:$C,0)+RANDBETWEEN(1,COUNTIF(NonDamage!$C:$C,Sheet1!$C72)))-1,0,1,1)</f>
        <v>aRolePlay</v>
      </c>
      <c r="AE72" t="str">
        <f ca="1">OFFSET(DB!$A$1,RANDBETWEEN(1,COUNTA(DB!$C:$C))-1,0,1,1)</f>
        <v>aAnchorShot</v>
      </c>
      <c r="AG72" t="str">
        <f t="shared" si="13"/>
        <v>var pKadabra= new Pokemon('Kadabra',64,'Psychic','',[,,,],[40,35,30,120,70,105],true,'assets/images/64Kadabra.png');</v>
      </c>
    </row>
    <row r="73" spans="1:33" x14ac:dyDescent="0.3">
      <c r="A73" t="s">
        <v>96</v>
      </c>
      <c r="B73">
        <v>65</v>
      </c>
      <c r="C73" t="s">
        <v>94</v>
      </c>
      <c r="E73">
        <v>55</v>
      </c>
      <c r="F73">
        <v>50</v>
      </c>
      <c r="G73">
        <v>45</v>
      </c>
      <c r="H73">
        <v>135</v>
      </c>
      <c r="I73">
        <v>85</v>
      </c>
      <c r="J73">
        <v>120</v>
      </c>
      <c r="K73">
        <f t="shared" si="7"/>
        <v>61</v>
      </c>
      <c r="L73">
        <f t="shared" si="8"/>
        <v>70</v>
      </c>
      <c r="M73">
        <f t="shared" si="9"/>
        <v>65</v>
      </c>
      <c r="N73">
        <f t="shared" si="10"/>
        <v>155</v>
      </c>
      <c r="O73">
        <f t="shared" si="11"/>
        <v>105</v>
      </c>
      <c r="P73">
        <f t="shared" si="12"/>
        <v>140</v>
      </c>
      <c r="Q73">
        <v>31</v>
      </c>
      <c r="R73">
        <v>31</v>
      </c>
      <c r="S73">
        <v>31</v>
      </c>
      <c r="T73">
        <v>31</v>
      </c>
      <c r="U73">
        <v>31</v>
      </c>
      <c r="V73">
        <v>31</v>
      </c>
      <c r="AB73" t="str">
        <f ca="1">OFFSET(Damage!$A$1,(MATCH($C73,Damage!$C:$C,0)+RANDBETWEEN(1,COUNTIF(Damage!$C:$C,Sheet1!$C73)))-1,0,1,1)</f>
        <v>aLusterPurge</v>
      </c>
      <c r="AC73" t="str">
        <f ca="1">OFFSET(Damage!$A$1,(MATCH(IF($D73&lt;&gt;"",$D73,"Normal"),Damage!$C:$C,0)+RANDBETWEEN(1,COUNTIF(Damage!$C:$C,IF($D73&lt;&gt;"",$D73,"Normal"))))-1,0,1,1)</f>
        <v>aViceGrip</v>
      </c>
      <c r="AD73" t="str">
        <f ca="1">OFFSET(NonDamage!$A$1,(MATCH($C73,NonDamage!$C:$C,0)+RANDBETWEEN(1,COUNTIF(NonDamage!$C:$C,Sheet1!$C73)))-1,0,1,1)</f>
        <v>aGuardSwap</v>
      </c>
      <c r="AE73" t="str">
        <f ca="1">OFFSET(DB!$A$1,RANDBETWEEN(1,COUNTA(DB!$C:$C))-1,0,1,1)</f>
        <v>aPowerSplit</v>
      </c>
      <c r="AG73" t="str">
        <f t="shared" si="13"/>
        <v>var pAlakazam= new Pokemon('Alakazam',65,'Psychic','',[,,,],[55,50,45,135,85,120],true,'assets/images/65Alakazam.png');</v>
      </c>
    </row>
    <row r="74" spans="1:33" x14ac:dyDescent="0.3">
      <c r="A74" t="s">
        <v>98</v>
      </c>
      <c r="B74">
        <v>66</v>
      </c>
      <c r="C74" t="s">
        <v>1051</v>
      </c>
      <c r="E74">
        <v>70</v>
      </c>
      <c r="F74">
        <v>80</v>
      </c>
      <c r="G74">
        <v>50</v>
      </c>
      <c r="H74">
        <v>35</v>
      </c>
      <c r="I74">
        <v>35</v>
      </c>
      <c r="J74">
        <v>35</v>
      </c>
      <c r="K74">
        <f t="shared" si="7"/>
        <v>61</v>
      </c>
      <c r="L74">
        <f t="shared" si="8"/>
        <v>100</v>
      </c>
      <c r="M74">
        <f t="shared" si="9"/>
        <v>70</v>
      </c>
      <c r="N74">
        <f t="shared" si="10"/>
        <v>55</v>
      </c>
      <c r="O74">
        <f t="shared" si="11"/>
        <v>55</v>
      </c>
      <c r="P74">
        <f t="shared" si="12"/>
        <v>55</v>
      </c>
      <c r="Q74">
        <v>31</v>
      </c>
      <c r="R74">
        <v>31</v>
      </c>
      <c r="S74">
        <v>31</v>
      </c>
      <c r="T74">
        <v>31</v>
      </c>
      <c r="U74">
        <v>31</v>
      </c>
      <c r="V74">
        <v>31</v>
      </c>
      <c r="AB74" t="str">
        <f ca="1">OFFSET(Damage!$A$1,(MATCH($C74,Damage!$C:$C,0)+RANDBETWEEN(1,COUNTIF(Damage!$C:$C,Sheet1!$C74)))-1,0,1,1)</f>
        <v>aCrossChop</v>
      </c>
      <c r="AC74" t="str">
        <f ca="1">OFFSET(Damage!$A$1,(MATCH(IF($D74&lt;&gt;"",$D74,"Normal"),Damage!$C:$C,0)+RANDBETWEEN(1,COUNTIF(Damage!$C:$C,IF($D74&lt;&gt;"",$D74,"Normal"))))-1,0,1,1)</f>
        <v>aRazorWind</v>
      </c>
      <c r="AD74" t="str">
        <f ca="1">OFFSET(NonDamage!$A$1,(MATCH($C74,NonDamage!$C:$C,0)+RANDBETWEEN(1,COUNTIF(NonDamage!$C:$C,Sheet1!$C74)))-1,0,1,1)</f>
        <v>aFinalGambit</v>
      </c>
      <c r="AE74" t="str">
        <f ca="1">OFFSET(DB!$A$1,RANDBETWEEN(1,COUNTA(DB!$C:$C))-1,0,1,1)</f>
        <v>aBatonPass</v>
      </c>
      <c r="AG74" t="str">
        <f t="shared" si="13"/>
        <v>var pMachop= new Pokemon('Machop',66,'Fighting','',[,,,],[70,80,50,35,35,35],true,'assets/images/66Machop.png');</v>
      </c>
    </row>
    <row r="75" spans="1:33" x14ac:dyDescent="0.3">
      <c r="A75" t="s">
        <v>99</v>
      </c>
      <c r="B75">
        <v>67</v>
      </c>
      <c r="C75" t="s">
        <v>1051</v>
      </c>
      <c r="E75">
        <v>80</v>
      </c>
      <c r="F75">
        <v>100</v>
      </c>
      <c r="G75">
        <v>70</v>
      </c>
      <c r="H75">
        <v>50</v>
      </c>
      <c r="I75">
        <v>60</v>
      </c>
      <c r="J75">
        <v>45</v>
      </c>
      <c r="K75">
        <f t="shared" si="7"/>
        <v>61</v>
      </c>
      <c r="L75">
        <f t="shared" si="8"/>
        <v>120</v>
      </c>
      <c r="M75">
        <f t="shared" si="9"/>
        <v>90</v>
      </c>
      <c r="N75">
        <f t="shared" si="10"/>
        <v>70</v>
      </c>
      <c r="O75">
        <f t="shared" si="11"/>
        <v>80</v>
      </c>
      <c r="P75">
        <f t="shared" si="12"/>
        <v>65</v>
      </c>
      <c r="Q75">
        <v>31</v>
      </c>
      <c r="R75">
        <v>31</v>
      </c>
      <c r="S75">
        <v>31</v>
      </c>
      <c r="T75">
        <v>31</v>
      </c>
      <c r="U75">
        <v>31</v>
      </c>
      <c r="V75">
        <v>31</v>
      </c>
      <c r="AB75" t="str">
        <f ca="1">OFFSET(Damage!$A$1,(MATCH($C75,Damage!$C:$C,0)+RANDBETWEEN(1,COUNTIF(Damage!$C:$C,Sheet1!$C75)))-1,0,1,1)</f>
        <v>aSecretSword</v>
      </c>
      <c r="AC75" t="str">
        <f ca="1">OFFSET(Damage!$A$1,(MATCH(IF($D75&lt;&gt;"",$D75,"Normal"),Damage!$C:$C,0)+RANDBETWEEN(1,COUNTIF(Damage!$C:$C,IF($D75&lt;&gt;"",$D75,"Normal"))))-1,0,1,1)</f>
        <v>aLastResort</v>
      </c>
      <c r="AD75" t="str">
        <f ca="1">OFFSET(NonDamage!$A$1,(MATCH($C75,NonDamage!$C:$C,0)+RANDBETWEEN(1,COUNTIF(NonDamage!$C:$C,Sheet1!$C75)))-1,0,1,1)</f>
        <v>aMatBlock</v>
      </c>
      <c r="AE75" t="str">
        <f ca="1">OFFSET(DB!$A$1,RANDBETWEEN(1,COUNTA(DB!$C:$C))-1,0,1,1)</f>
        <v>aMetalSound</v>
      </c>
      <c r="AG75" t="str">
        <f t="shared" si="13"/>
        <v>var pMachoke= new Pokemon('Machoke',67,'Fighting','',[,,,],[80,100,70,50,60,45],true,'assets/images/67Machoke.png');</v>
      </c>
    </row>
    <row r="76" spans="1:33" x14ac:dyDescent="0.3">
      <c r="A76" t="s">
        <v>100</v>
      </c>
      <c r="B76">
        <v>68</v>
      </c>
      <c r="C76" t="s">
        <v>1051</v>
      </c>
      <c r="E76">
        <v>90</v>
      </c>
      <c r="F76">
        <v>130</v>
      </c>
      <c r="G76">
        <v>80</v>
      </c>
      <c r="H76">
        <v>65</v>
      </c>
      <c r="I76">
        <v>85</v>
      </c>
      <c r="J76">
        <v>55</v>
      </c>
      <c r="K76">
        <f t="shared" si="7"/>
        <v>62</v>
      </c>
      <c r="L76">
        <f t="shared" si="8"/>
        <v>150</v>
      </c>
      <c r="M76">
        <f t="shared" si="9"/>
        <v>100</v>
      </c>
      <c r="N76">
        <f t="shared" si="10"/>
        <v>85</v>
      </c>
      <c r="O76">
        <f t="shared" si="11"/>
        <v>105</v>
      </c>
      <c r="P76">
        <f t="shared" si="12"/>
        <v>75</v>
      </c>
      <c r="Q76">
        <v>31</v>
      </c>
      <c r="R76">
        <v>31</v>
      </c>
      <c r="S76">
        <v>31</v>
      </c>
      <c r="T76">
        <v>31</v>
      </c>
      <c r="U76">
        <v>31</v>
      </c>
      <c r="V76">
        <v>31</v>
      </c>
      <c r="AB76" t="str">
        <f ca="1">OFFSET(Damage!$A$1,(MATCH($C76,Damage!$C:$C,0)+RANDBETWEEN(1,COUNTIF(Damage!$C:$C,Sheet1!$C76)))-1,0,1,1)</f>
        <v>aWake-UpSlap</v>
      </c>
      <c r="AC76" t="str">
        <f ca="1">OFFSET(Damage!$A$1,(MATCH(IF($D76&lt;&gt;"",$D76,"Normal"),Damage!$C:$C,0)+RANDBETWEEN(1,COUNTIF(Damage!$C:$C,IF($D76&lt;&gt;"",$D76,"Normal"))))-1,0,1,1)</f>
        <v>aBarrage</v>
      </c>
      <c r="AD76" t="str">
        <f ca="1">OFFSET(NonDamage!$A$1,(MATCH($C76,NonDamage!$C:$C,0)+RANDBETWEEN(1,COUNTIF(NonDamage!$C:$C,Sheet1!$C76)))-1,0,1,1)</f>
        <v>aHeatCrash</v>
      </c>
      <c r="AE76" t="str">
        <f ca="1">OFFSET(DB!$A$1,RANDBETWEEN(1,COUNTA(DB!$C:$C))-1,0,1,1)</f>
        <v>aHiddenPower</v>
      </c>
      <c r="AG76" t="str">
        <f t="shared" si="13"/>
        <v>var pMachamp= new Pokemon('Machamp',68,'Fighting','',[,,,],[90,130,80,65,85,55],true,'assets/images/68Machamp.png');</v>
      </c>
    </row>
    <row r="77" spans="1:33" x14ac:dyDescent="0.3">
      <c r="A77" t="s">
        <v>101</v>
      </c>
      <c r="B77">
        <v>69</v>
      </c>
      <c r="C77" t="s">
        <v>2</v>
      </c>
      <c r="D77" t="s">
        <v>3</v>
      </c>
      <c r="E77">
        <v>50</v>
      </c>
      <c r="F77">
        <v>75</v>
      </c>
      <c r="G77">
        <v>35</v>
      </c>
      <c r="H77">
        <v>70</v>
      </c>
      <c r="I77">
        <v>30</v>
      </c>
      <c r="J77">
        <v>40</v>
      </c>
      <c r="K77">
        <f t="shared" si="7"/>
        <v>61</v>
      </c>
      <c r="L77">
        <f t="shared" si="8"/>
        <v>95</v>
      </c>
      <c r="M77">
        <f t="shared" si="9"/>
        <v>55</v>
      </c>
      <c r="N77">
        <f t="shared" si="10"/>
        <v>90</v>
      </c>
      <c r="O77">
        <f t="shared" si="11"/>
        <v>50</v>
      </c>
      <c r="P77">
        <f t="shared" si="12"/>
        <v>60</v>
      </c>
      <c r="Q77">
        <v>31</v>
      </c>
      <c r="R77">
        <v>31</v>
      </c>
      <c r="S77">
        <v>31</v>
      </c>
      <c r="T77">
        <v>31</v>
      </c>
      <c r="U77">
        <v>31</v>
      </c>
      <c r="V77">
        <v>31</v>
      </c>
      <c r="AB77" t="str">
        <f ca="1">OFFSET(Damage!$A$1,(MATCH($C77,Damage!$C:$C,0)+RANDBETWEEN(1,COUNTIF(Damage!$C:$C,Sheet1!$C77)))-1,0,1,1)</f>
        <v>aPowerWhip</v>
      </c>
      <c r="AC77" t="str">
        <f ca="1">OFFSET(Damage!$A$1,(MATCH(IF($D77&lt;&gt;"",$D77,"Normal"),Damage!$C:$C,0)+RANDBETWEEN(1,COUNTIF(Damage!$C:$C,IF($D77&lt;&gt;"",$D77,"Normal"))))-1,0,1,1)</f>
        <v>aSmog</v>
      </c>
      <c r="AD77" t="str">
        <f ca="1">OFFSET(NonDamage!$A$1,(MATCH($C77,NonDamage!$C:$C,0)+RANDBETWEEN(1,COUNTIF(NonDamage!$C:$C,Sheet1!$C77)))-1,0,1,1)</f>
        <v>aStunSpore</v>
      </c>
      <c r="AE77" t="str">
        <f ca="1">OFFSET(DB!$A$1,RANDBETWEEN(1,COUNTA(DB!$C:$C))-1,0,1,1)</f>
        <v>aCopycat</v>
      </c>
      <c r="AG77" t="str">
        <f t="shared" si="13"/>
        <v>var pBellsprout= new Pokemon('Bellsprout',69,'Grass','Poison',[,,,],[50,75,35,70,30,40],true,'assets/images/69Bellsprout.png');</v>
      </c>
    </row>
    <row r="78" spans="1:33" x14ac:dyDescent="0.3">
      <c r="A78" t="s">
        <v>102</v>
      </c>
      <c r="B78">
        <v>70</v>
      </c>
      <c r="C78" t="s">
        <v>2</v>
      </c>
      <c r="D78" t="s">
        <v>3</v>
      </c>
      <c r="E78">
        <v>65</v>
      </c>
      <c r="F78">
        <v>90</v>
      </c>
      <c r="G78">
        <v>50</v>
      </c>
      <c r="H78">
        <v>85</v>
      </c>
      <c r="I78">
        <v>45</v>
      </c>
      <c r="J78">
        <v>55</v>
      </c>
      <c r="K78">
        <f t="shared" si="7"/>
        <v>61</v>
      </c>
      <c r="L78">
        <f t="shared" si="8"/>
        <v>110</v>
      </c>
      <c r="M78">
        <f t="shared" si="9"/>
        <v>70</v>
      </c>
      <c r="N78">
        <f t="shared" si="10"/>
        <v>105</v>
      </c>
      <c r="O78">
        <f t="shared" si="11"/>
        <v>65</v>
      </c>
      <c r="P78">
        <f t="shared" si="12"/>
        <v>75</v>
      </c>
      <c r="Q78">
        <v>31</v>
      </c>
      <c r="R78">
        <v>31</v>
      </c>
      <c r="S78">
        <v>31</v>
      </c>
      <c r="T78">
        <v>31</v>
      </c>
      <c r="U78">
        <v>31</v>
      </c>
      <c r="V78">
        <v>31</v>
      </c>
      <c r="AB78" t="str">
        <f ca="1">OFFSET(Damage!$A$1,(MATCH($C78,Damage!$C:$C,0)+RANDBETWEEN(1,COUNTIF(Damage!$C:$C,Sheet1!$C78)))-1,0,1,1)</f>
        <v>aBulletSeed</v>
      </c>
      <c r="AC78" t="str">
        <f ca="1">OFFSET(Damage!$A$1,(MATCH(IF($D78&lt;&gt;"",$D78,"Normal"),Damage!$C:$C,0)+RANDBETWEEN(1,COUNTIF(Damage!$C:$C,IF($D78&lt;&gt;"",$D78,"Normal"))))-1,0,1,1)</f>
        <v>aVenoshock</v>
      </c>
      <c r="AD78" t="str">
        <f ca="1">OFFSET(NonDamage!$A$1,(MATCH($C78,NonDamage!$C:$C,0)+RANDBETWEEN(1,COUNTIF(NonDamage!$C:$C,Sheet1!$C78)))-1,0,1,1)</f>
        <v>aSpikyShield</v>
      </c>
      <c r="AE78" t="str">
        <f ca="1">OFFSET(DB!$A$1,RANDBETWEEN(1,COUNTA(DB!$C:$C))-1,0,1,1)</f>
        <v>aScaryFace</v>
      </c>
      <c r="AG78" t="str">
        <f t="shared" si="13"/>
        <v>var pWeepinbell= new Pokemon('Weepinbell',70,'Grass','Poison',[,,,],[65,90,50,85,45,55],true,'assets/images/70Weepinbell.png');</v>
      </c>
    </row>
    <row r="79" spans="1:33" x14ac:dyDescent="0.3">
      <c r="A79" t="s">
        <v>104</v>
      </c>
      <c r="B79">
        <v>71</v>
      </c>
      <c r="C79" t="s">
        <v>2</v>
      </c>
      <c r="D79" t="s">
        <v>3</v>
      </c>
      <c r="E79">
        <v>80</v>
      </c>
      <c r="F79">
        <v>105</v>
      </c>
      <c r="G79">
        <v>65</v>
      </c>
      <c r="H79">
        <v>100</v>
      </c>
      <c r="I79">
        <v>60</v>
      </c>
      <c r="J79">
        <v>70</v>
      </c>
      <c r="K79">
        <f t="shared" si="7"/>
        <v>61</v>
      </c>
      <c r="L79">
        <f t="shared" si="8"/>
        <v>125</v>
      </c>
      <c r="M79">
        <f t="shared" si="9"/>
        <v>85</v>
      </c>
      <c r="N79">
        <f t="shared" si="10"/>
        <v>120</v>
      </c>
      <c r="O79">
        <f t="shared" si="11"/>
        <v>80</v>
      </c>
      <c r="P79">
        <f t="shared" si="12"/>
        <v>90</v>
      </c>
      <c r="Q79">
        <v>31</v>
      </c>
      <c r="R79">
        <v>31</v>
      </c>
      <c r="S79">
        <v>31</v>
      </c>
      <c r="T79">
        <v>31</v>
      </c>
      <c r="U79">
        <v>31</v>
      </c>
      <c r="V79">
        <v>31</v>
      </c>
      <c r="AB79" t="str">
        <f ca="1">OFFSET(Damage!$A$1,(MATCH($C79,Damage!$C:$C,0)+RANDBETWEEN(1,COUNTIF(Damage!$C:$C,Sheet1!$C79)))-1,0,1,1)</f>
        <v>aNeedleArm</v>
      </c>
      <c r="AC79" t="str">
        <f ca="1">OFFSET(Damage!$A$1,(MATCH(IF($D79&lt;&gt;"",$D79,"Normal"),Damage!$C:$C,0)+RANDBETWEEN(1,COUNTIF(Damage!$C:$C,IF($D79&lt;&gt;"",$D79,"Normal"))))-1,0,1,1)</f>
        <v>aPoisonJab</v>
      </c>
      <c r="AD79" t="str">
        <f ca="1">OFFSET(NonDamage!$A$1,(MATCH($C79,NonDamage!$C:$C,0)+RANDBETWEEN(1,COUNTIF(NonDamage!$C:$C,Sheet1!$C79)))-1,0,1,1)</f>
        <v>aSpikyShield</v>
      </c>
      <c r="AE79" t="str">
        <f ca="1">OFFSET(DB!$A$1,RANDBETWEEN(1,COUNTA(DB!$C:$C))-1,0,1,1)</f>
        <v>aDisarmingVoice</v>
      </c>
      <c r="AG79" t="str">
        <f t="shared" si="13"/>
        <v>var pVictreebel= new Pokemon('Victreebel',71,'Grass','Poison',[,,,],[80,105,65,100,60,70],true,'assets/images/71Victreebel.png');</v>
      </c>
    </row>
    <row r="80" spans="1:33" x14ac:dyDescent="0.3">
      <c r="A80" t="s">
        <v>105</v>
      </c>
      <c r="B80">
        <v>72</v>
      </c>
      <c r="C80" t="s">
        <v>15</v>
      </c>
      <c r="D80" t="s">
        <v>3</v>
      </c>
      <c r="E80">
        <v>40</v>
      </c>
      <c r="F80">
        <v>40</v>
      </c>
      <c r="G80">
        <v>35</v>
      </c>
      <c r="H80">
        <v>50</v>
      </c>
      <c r="I80">
        <v>100</v>
      </c>
      <c r="J80">
        <v>70</v>
      </c>
      <c r="K80">
        <f t="shared" si="7"/>
        <v>61</v>
      </c>
      <c r="L80">
        <f t="shared" si="8"/>
        <v>60</v>
      </c>
      <c r="M80">
        <f t="shared" si="9"/>
        <v>55</v>
      </c>
      <c r="N80">
        <f t="shared" si="10"/>
        <v>70</v>
      </c>
      <c r="O80">
        <f t="shared" si="11"/>
        <v>120</v>
      </c>
      <c r="P80">
        <f t="shared" si="12"/>
        <v>90</v>
      </c>
      <c r="Q80">
        <v>31</v>
      </c>
      <c r="R80">
        <v>31</v>
      </c>
      <c r="S80">
        <v>31</v>
      </c>
      <c r="T80">
        <v>31</v>
      </c>
      <c r="U80">
        <v>31</v>
      </c>
      <c r="V80">
        <v>31</v>
      </c>
      <c r="AB80" t="str">
        <f ca="1">OFFSET(Damage!$A$1,(MATCH($C80,Damage!$C:$C,0)+RANDBETWEEN(1,COUNTIF(Damage!$C:$C,Sheet1!$C80)))-1,0,1,1)</f>
        <v>aHydroCannon</v>
      </c>
      <c r="AC80" t="str">
        <f ca="1">OFFSET(Damage!$A$1,(MATCH(IF($D80&lt;&gt;"",$D80,"Normal"),Damage!$C:$C,0)+RANDBETWEEN(1,COUNTIF(Damage!$C:$C,IF($D80&lt;&gt;"",$D80,"Normal"))))-1,0,1,1)</f>
        <v>aPoisonJab</v>
      </c>
      <c r="AD80" t="str">
        <f ca="1">OFFSET(NonDamage!$A$1,(MATCH($C80,NonDamage!$C:$C,0)+RANDBETWEEN(1,COUNTIF(NonDamage!$C:$C,Sheet1!$C80)))-1,0,1,1)</f>
        <v>aSoak</v>
      </c>
      <c r="AE80" t="str">
        <f ca="1">OFFSET(DB!$A$1,RANDBETWEEN(1,COUNTA(DB!$C:$C))-1,0,1,1)</f>
        <v>aCosmicPower</v>
      </c>
      <c r="AG80" t="str">
        <f t="shared" si="13"/>
        <v>var pTentacool= new Pokemon('Tentacool',72,'Water','Poison',[,,,],[40,40,35,50,100,70],true,'assets/images/72Tentacool.png');</v>
      </c>
    </row>
    <row r="81" spans="1:33" x14ac:dyDescent="0.3">
      <c r="A81" t="s">
        <v>106</v>
      </c>
      <c r="B81">
        <v>73</v>
      </c>
      <c r="C81" t="s">
        <v>15</v>
      </c>
      <c r="D81" t="s">
        <v>3</v>
      </c>
      <c r="E81">
        <v>80</v>
      </c>
      <c r="F81">
        <v>70</v>
      </c>
      <c r="G81">
        <v>65</v>
      </c>
      <c r="H81">
        <v>80</v>
      </c>
      <c r="I81">
        <v>120</v>
      </c>
      <c r="J81">
        <v>100</v>
      </c>
      <c r="K81">
        <f t="shared" si="7"/>
        <v>61</v>
      </c>
      <c r="L81">
        <f t="shared" si="8"/>
        <v>90</v>
      </c>
      <c r="M81">
        <f t="shared" si="9"/>
        <v>85</v>
      </c>
      <c r="N81">
        <f t="shared" si="10"/>
        <v>100</v>
      </c>
      <c r="O81">
        <f t="shared" si="11"/>
        <v>140</v>
      </c>
      <c r="P81">
        <f t="shared" si="12"/>
        <v>120</v>
      </c>
      <c r="Q81">
        <v>31</v>
      </c>
      <c r="R81">
        <v>31</v>
      </c>
      <c r="S81">
        <v>31</v>
      </c>
      <c r="T81">
        <v>31</v>
      </c>
      <c r="U81">
        <v>31</v>
      </c>
      <c r="V81">
        <v>31</v>
      </c>
      <c r="AB81" t="str">
        <f ca="1">OFFSET(Damage!$A$1,(MATCH($C81,Damage!$C:$C,0)+RANDBETWEEN(1,COUNTIF(Damage!$C:$C,Sheet1!$C81)))-1,0,1,1)</f>
        <v>aWaterfall</v>
      </c>
      <c r="AC81" t="str">
        <f ca="1">OFFSET(Damage!$A$1,(MATCH(IF($D81&lt;&gt;"",$D81,"Normal"),Damage!$C:$C,0)+RANDBETWEEN(1,COUNTIF(Damage!$C:$C,IF($D81&lt;&gt;"",$D81,"Normal"))))-1,0,1,1)</f>
        <v>aCrossPoison</v>
      </c>
      <c r="AD81" t="str">
        <f ca="1">OFFSET(NonDamage!$A$1,(MATCH($C81,NonDamage!$C:$C,0)+RANDBETWEEN(1,COUNTIF(NonDamage!$C:$C,Sheet1!$C81)))-1,0,1,1)</f>
        <v>aWaterSport</v>
      </c>
      <c r="AE81" t="str">
        <f ca="1">OFFSET(DB!$A$1,RANDBETWEEN(1,COUNTA(DB!$C:$C))-1,0,1,1)</f>
        <v>aLastResort</v>
      </c>
      <c r="AG81" t="str">
        <f t="shared" si="13"/>
        <v>var pTentacruel= new Pokemon('Tentacruel',73,'Water','Poison',[,,,],[80,70,65,80,120,100],true,'assets/images/73Tentacruel.png');</v>
      </c>
    </row>
    <row r="82" spans="1:33" x14ac:dyDescent="0.3">
      <c r="A82" t="s">
        <v>108</v>
      </c>
      <c r="B82">
        <v>74</v>
      </c>
      <c r="C82" t="s">
        <v>109</v>
      </c>
      <c r="D82" t="s">
        <v>46</v>
      </c>
      <c r="E82">
        <v>40</v>
      </c>
      <c r="F82">
        <v>80</v>
      </c>
      <c r="G82">
        <v>100</v>
      </c>
      <c r="H82">
        <v>30</v>
      </c>
      <c r="I82">
        <v>30</v>
      </c>
      <c r="J82">
        <v>20</v>
      </c>
      <c r="K82">
        <f t="shared" si="7"/>
        <v>61</v>
      </c>
      <c r="L82">
        <f t="shared" si="8"/>
        <v>100</v>
      </c>
      <c r="M82">
        <f t="shared" si="9"/>
        <v>120</v>
      </c>
      <c r="N82">
        <f t="shared" si="10"/>
        <v>50</v>
      </c>
      <c r="O82">
        <f t="shared" si="11"/>
        <v>50</v>
      </c>
      <c r="P82">
        <f t="shared" si="12"/>
        <v>40</v>
      </c>
      <c r="Q82">
        <v>31</v>
      </c>
      <c r="R82">
        <v>31</v>
      </c>
      <c r="S82">
        <v>31</v>
      </c>
      <c r="T82">
        <v>31</v>
      </c>
      <c r="U82">
        <v>31</v>
      </c>
      <c r="V82">
        <v>31</v>
      </c>
      <c r="AB82" t="str">
        <f ca="1">OFFSET(Damage!$A$1,(MATCH($C82,Damage!$C:$C,0)+RANDBETWEEN(1,COUNTIF(Damage!$C:$C,Sheet1!$C82)))-1,0,1,1)</f>
        <v>aRockTomb</v>
      </c>
      <c r="AC82" t="str">
        <f ca="1">OFFSET(Damage!$A$1,(MATCH(IF($D82&lt;&gt;"",$D82,"Normal"),Damage!$C:$C,0)+RANDBETWEEN(1,COUNTIF(Damage!$C:$C,IF($D82&lt;&gt;"",$D82,"Normal"))))-1,0,1,1)</f>
        <v>aBulldoze</v>
      </c>
      <c r="AD82" t="str">
        <f ca="1">OFFSET(NonDamage!$A$1,(MATCH($C82,NonDamage!$C:$C,0)+RANDBETWEEN(1,COUNTIF(NonDamage!$C:$C,Sheet1!$C82)))-1,0,1,1)</f>
        <v>aWideGuard</v>
      </c>
      <c r="AE82" t="str">
        <f ca="1">OFFSET(DB!$A$1,RANDBETWEEN(1,COUNTA(DB!$C:$C))-1,0,1,1)</f>
        <v>aFirstImpression</v>
      </c>
      <c r="AG82" t="str">
        <f t="shared" si="13"/>
        <v>var pGeodude= new Pokemon('Geodude',74,'Rock','Ground',[,,,],[40,80,100,30,30,20],true,'assets/images/74Geodude.png');</v>
      </c>
    </row>
    <row r="83" spans="1:33" x14ac:dyDescent="0.3">
      <c r="A83" t="s">
        <v>110</v>
      </c>
      <c r="B83">
        <v>75</v>
      </c>
      <c r="C83" t="s">
        <v>109</v>
      </c>
      <c r="D83" t="s">
        <v>46</v>
      </c>
      <c r="E83">
        <v>55</v>
      </c>
      <c r="F83">
        <v>95</v>
      </c>
      <c r="G83">
        <v>115</v>
      </c>
      <c r="H83">
        <v>45</v>
      </c>
      <c r="I83">
        <v>45</v>
      </c>
      <c r="J83">
        <v>35</v>
      </c>
      <c r="K83">
        <f t="shared" si="7"/>
        <v>61</v>
      </c>
      <c r="L83">
        <f t="shared" si="8"/>
        <v>115</v>
      </c>
      <c r="M83">
        <f t="shared" si="9"/>
        <v>135</v>
      </c>
      <c r="N83">
        <f t="shared" si="10"/>
        <v>65</v>
      </c>
      <c r="O83">
        <f t="shared" si="11"/>
        <v>65</v>
      </c>
      <c r="P83">
        <f t="shared" si="12"/>
        <v>55</v>
      </c>
      <c r="Q83">
        <v>31</v>
      </c>
      <c r="R83">
        <v>31</v>
      </c>
      <c r="S83">
        <v>31</v>
      </c>
      <c r="T83">
        <v>31</v>
      </c>
      <c r="U83">
        <v>31</v>
      </c>
      <c r="V83">
        <v>31</v>
      </c>
      <c r="AB83" t="str">
        <f ca="1">OFFSET(Damage!$A$1,(MATCH($C83,Damage!$C:$C,0)+RANDBETWEEN(1,COUNTIF(Damage!$C:$C,Sheet1!$C83)))-1,0,1,1)</f>
        <v>aPowerGem</v>
      </c>
      <c r="AC83" t="str">
        <f ca="1">OFFSET(Damage!$A$1,(MATCH(IF($D83&lt;&gt;"",$D83,"Normal"),Damage!$C:$C,0)+RANDBETWEEN(1,COUNTIF(Damage!$C:$C,IF($D83&lt;&gt;"",$D83,"Normal"))))-1,0,1,1)</f>
        <v>aBoneClub</v>
      </c>
      <c r="AD83" t="str">
        <f ca="1">OFFSET(NonDamage!$A$1,(MATCH($C83,NonDamage!$C:$C,0)+RANDBETWEEN(1,COUNTIF(NonDamage!$C:$C,Sheet1!$C83)))-1,0,1,1)</f>
        <v>aSandstorm</v>
      </c>
      <c r="AE83" t="str">
        <f ca="1">OFFSET(DB!$A$1,RANDBETWEEN(1,COUNTA(DB!$C:$C))-1,0,1,1)</f>
        <v>aBeakBlast</v>
      </c>
      <c r="AG83" t="str">
        <f t="shared" si="13"/>
        <v>var pGraveler= new Pokemon('Graveler',75,'Rock','Ground',[,,,],[55,95,115,45,45,35],true,'assets/images/75Graveler.png');</v>
      </c>
    </row>
    <row r="84" spans="1:33" x14ac:dyDescent="0.3">
      <c r="A84" t="s">
        <v>111</v>
      </c>
      <c r="B84">
        <v>76</v>
      </c>
      <c r="C84" t="s">
        <v>109</v>
      </c>
      <c r="D84" t="s">
        <v>46</v>
      </c>
      <c r="E84">
        <v>80</v>
      </c>
      <c r="F84">
        <v>110</v>
      </c>
      <c r="G84">
        <v>130</v>
      </c>
      <c r="H84">
        <v>55</v>
      </c>
      <c r="I84">
        <v>65</v>
      </c>
      <c r="J84">
        <v>45</v>
      </c>
      <c r="K84">
        <f t="shared" si="7"/>
        <v>61</v>
      </c>
      <c r="L84">
        <f t="shared" si="8"/>
        <v>130</v>
      </c>
      <c r="M84">
        <f t="shared" si="9"/>
        <v>150</v>
      </c>
      <c r="N84">
        <f t="shared" si="10"/>
        <v>75</v>
      </c>
      <c r="O84">
        <f t="shared" si="11"/>
        <v>85</v>
      </c>
      <c r="P84">
        <f t="shared" si="12"/>
        <v>65</v>
      </c>
      <c r="Q84">
        <v>31</v>
      </c>
      <c r="R84">
        <v>31</v>
      </c>
      <c r="S84">
        <v>31</v>
      </c>
      <c r="T84">
        <v>31</v>
      </c>
      <c r="U84">
        <v>31</v>
      </c>
      <c r="V84">
        <v>31</v>
      </c>
      <c r="AB84" t="str">
        <f ca="1">OFFSET(Damage!$A$1,(MATCH($C84,Damage!$C:$C,0)+RANDBETWEEN(1,COUNTIF(Damage!$C:$C,Sheet1!$C84)))-1,0,1,1)</f>
        <v>aRockSlide</v>
      </c>
      <c r="AC84" t="str">
        <f ca="1">OFFSET(Damage!$A$1,(MATCH(IF($D84&lt;&gt;"",$D84,"Normal"),Damage!$C:$C,0)+RANDBETWEEN(1,COUNTIF(Damage!$C:$C,IF($D84&lt;&gt;"",$D84,"Normal"))))-1,0,1,1)</f>
        <v>aLandsWrath</v>
      </c>
      <c r="AD84" t="str">
        <f ca="1">OFFSET(NonDamage!$A$1,(MATCH($C84,NonDamage!$C:$C,0)+RANDBETWEEN(1,COUNTIF(NonDamage!$C:$C,Sheet1!$C84)))-1,0,1,1)</f>
        <v>aSandstorm</v>
      </c>
      <c r="AE84" t="str">
        <f ca="1">OFFSET(DB!$A$1,RANDBETWEEN(1,COUNTA(DB!$C:$C))-1,0,1,1)</f>
        <v>aEruption</v>
      </c>
      <c r="AG84" t="str">
        <f t="shared" si="13"/>
        <v>var pGolem= new Pokemon('Golem',76,'Rock','Ground',[,,,],[80,110,130,55,65,45],true,'assets/images/76Golem.png');</v>
      </c>
    </row>
    <row r="85" spans="1:33" x14ac:dyDescent="0.3">
      <c r="A85" t="s">
        <v>112</v>
      </c>
      <c r="B85">
        <v>77</v>
      </c>
      <c r="C85" t="s">
        <v>9</v>
      </c>
      <c r="E85">
        <v>50</v>
      </c>
      <c r="F85">
        <v>85</v>
      </c>
      <c r="G85">
        <v>55</v>
      </c>
      <c r="H85">
        <v>65</v>
      </c>
      <c r="I85">
        <v>65</v>
      </c>
      <c r="J85">
        <v>90</v>
      </c>
      <c r="K85">
        <f t="shared" si="7"/>
        <v>61</v>
      </c>
      <c r="L85">
        <f t="shared" si="8"/>
        <v>105</v>
      </c>
      <c r="M85">
        <f t="shared" si="9"/>
        <v>75</v>
      </c>
      <c r="N85">
        <f t="shared" si="10"/>
        <v>85</v>
      </c>
      <c r="O85">
        <f t="shared" si="11"/>
        <v>85</v>
      </c>
      <c r="P85">
        <f t="shared" si="12"/>
        <v>110</v>
      </c>
      <c r="Q85">
        <v>31</v>
      </c>
      <c r="R85">
        <v>31</v>
      </c>
      <c r="S85">
        <v>31</v>
      </c>
      <c r="T85">
        <v>31</v>
      </c>
      <c r="U85">
        <v>31</v>
      </c>
      <c r="V85">
        <v>31</v>
      </c>
      <c r="AB85" t="str">
        <f ca="1">OFFSET(Damage!$A$1,(MATCH($C85,Damage!$C:$C,0)+RANDBETWEEN(1,COUNTIF(Damage!$C:$C,Sheet1!$C85)))-1,0,1,1)</f>
        <v>aEruption</v>
      </c>
      <c r="AC85" t="str">
        <f ca="1">OFFSET(Damage!$A$1,(MATCH(IF($D85&lt;&gt;"",$D85,"Normal"),Damage!$C:$C,0)+RANDBETWEEN(1,COUNTIF(Damage!$C:$C,IF($D85&lt;&gt;"",$D85,"Normal"))))-1,0,1,1)</f>
        <v>aTailSlap</v>
      </c>
      <c r="AD85" t="str">
        <f ca="1">OFFSET(NonDamage!$A$1,(MATCH($C85,NonDamage!$C:$C,0)+RANDBETWEEN(1,COUNTIF(NonDamage!$C:$C,Sheet1!$C85)))-1,0,1,1)</f>
        <v>aInfernoOverdrive</v>
      </c>
      <c r="AE85" t="str">
        <f ca="1">OFFSET(DB!$A$1,RANDBETWEEN(1,COUNTA(DB!$C:$C))-1,0,1,1)</f>
        <v>aSwordsDance</v>
      </c>
      <c r="AG85" t="str">
        <f t="shared" si="13"/>
        <v>var pPonyta= new Pokemon('Ponyta',77,'Fire','',[,,,],[50,85,55,65,65,90],true,'assets/images/77Ponyta.png');</v>
      </c>
    </row>
    <row r="86" spans="1:33" x14ac:dyDescent="0.3">
      <c r="A86" t="s">
        <v>113</v>
      </c>
      <c r="B86">
        <v>78</v>
      </c>
      <c r="C86" t="s">
        <v>9</v>
      </c>
      <c r="E86">
        <v>65</v>
      </c>
      <c r="F86">
        <v>100</v>
      </c>
      <c r="G86">
        <v>70</v>
      </c>
      <c r="H86">
        <v>80</v>
      </c>
      <c r="I86">
        <v>80</v>
      </c>
      <c r="J86">
        <v>105</v>
      </c>
      <c r="K86">
        <f t="shared" si="7"/>
        <v>61</v>
      </c>
      <c r="L86">
        <f t="shared" si="8"/>
        <v>120</v>
      </c>
      <c r="M86">
        <f t="shared" si="9"/>
        <v>90</v>
      </c>
      <c r="N86">
        <f t="shared" si="10"/>
        <v>100</v>
      </c>
      <c r="O86">
        <f t="shared" si="11"/>
        <v>100</v>
      </c>
      <c r="P86">
        <f t="shared" si="12"/>
        <v>125</v>
      </c>
      <c r="Q86">
        <v>31</v>
      </c>
      <c r="R86">
        <v>31</v>
      </c>
      <c r="S86">
        <v>31</v>
      </c>
      <c r="T86">
        <v>31</v>
      </c>
      <c r="U86">
        <v>31</v>
      </c>
      <c r="V86">
        <v>31</v>
      </c>
      <c r="AB86" t="str">
        <f ca="1">OFFSET(Damage!$A$1,(MATCH($C86,Damage!$C:$C,0)+RANDBETWEEN(1,COUNTIF(Damage!$C:$C,Sheet1!$C86)))-1,0,1,1)</f>
        <v>aFireFang</v>
      </c>
      <c r="AC86" t="str">
        <f ca="1">OFFSET(Damage!$A$1,(MATCH(IF($D86&lt;&gt;"",$D86,"Normal"),Damage!$C:$C,0)+RANDBETWEEN(1,COUNTIF(Damage!$C:$C,IF($D86&lt;&gt;"",$D86,"Normal"))))-1,0,1,1)</f>
        <v>aDizzyPunch</v>
      </c>
      <c r="AD86" t="str">
        <f ca="1">OFFSET(NonDamage!$A$1,(MATCH($C86,NonDamage!$C:$C,0)+RANDBETWEEN(1,COUNTIF(NonDamage!$C:$C,Sheet1!$C86)))-1,0,1,1)</f>
        <v>aSunnyDay</v>
      </c>
      <c r="AE86" t="str">
        <f ca="1">OFFSET(DB!$A$1,RANDBETWEEN(1,COUNTA(DB!$C:$C))-1,0,1,1)</f>
        <v>aRoar</v>
      </c>
      <c r="AG86" t="str">
        <f t="shared" si="13"/>
        <v>var pRapidash= new Pokemon('Rapidash',78,'Fire','',[,,,],[65,100,70,80,80,105],true,'assets/images/78Rapidash.png');</v>
      </c>
    </row>
    <row r="87" spans="1:33" x14ac:dyDescent="0.3">
      <c r="A87" t="s">
        <v>115</v>
      </c>
      <c r="B87">
        <v>79</v>
      </c>
      <c r="C87" t="s">
        <v>15</v>
      </c>
      <c r="D87" t="s">
        <v>94</v>
      </c>
      <c r="E87">
        <v>90</v>
      </c>
      <c r="F87">
        <v>65</v>
      </c>
      <c r="G87">
        <v>65</v>
      </c>
      <c r="H87">
        <v>40</v>
      </c>
      <c r="I87">
        <v>40</v>
      </c>
      <c r="J87">
        <v>15</v>
      </c>
      <c r="K87">
        <f t="shared" si="7"/>
        <v>62</v>
      </c>
      <c r="L87">
        <f t="shared" si="8"/>
        <v>85</v>
      </c>
      <c r="M87">
        <f t="shared" si="9"/>
        <v>85</v>
      </c>
      <c r="N87">
        <f t="shared" si="10"/>
        <v>60</v>
      </c>
      <c r="O87">
        <f t="shared" si="11"/>
        <v>60</v>
      </c>
      <c r="P87">
        <f t="shared" si="12"/>
        <v>35</v>
      </c>
      <c r="Q87">
        <v>31</v>
      </c>
      <c r="R87">
        <v>31</v>
      </c>
      <c r="S87">
        <v>31</v>
      </c>
      <c r="T87">
        <v>31</v>
      </c>
      <c r="U87">
        <v>31</v>
      </c>
      <c r="V87">
        <v>31</v>
      </c>
      <c r="AB87" t="str">
        <f ca="1">OFFSET(Damage!$A$1,(MATCH($C87,Damage!$C:$C,0)+RANDBETWEEN(1,COUNTIF(Damage!$C:$C,Sheet1!$C87)))-1,0,1,1)</f>
        <v>aBubbleBeam</v>
      </c>
      <c r="AC87" t="str">
        <f ca="1">OFFSET(Damage!$A$1,(MATCH(IF($D87&lt;&gt;"",$D87,"Normal"),Damage!$C:$C,0)+RANDBETWEEN(1,COUNTIF(Damage!$C:$C,IF($D87&lt;&gt;"",$D87,"Normal"))))-1,0,1,1)</f>
        <v>aMistBall</v>
      </c>
      <c r="AD87">
        <f ca="1">OFFSET(NonDamage!$A$1,(MATCH($C87,NonDamage!$C:$C,0)+RANDBETWEEN(1,COUNTIF(NonDamage!$C:$C,Sheet1!$C87)))-1,0,1,1)</f>
        <v>0</v>
      </c>
      <c r="AE87" t="str">
        <f ca="1">OFFSET(DB!$A$1,RANDBETWEEN(1,COUNTA(DB!$C:$C))-1,0,1,1)</f>
        <v>aDazzlingGleam</v>
      </c>
      <c r="AG87" t="str">
        <f t="shared" si="13"/>
        <v>var pSlowpoke= new Pokemon('Slowpoke',79,'Water','Psychic',[,,,],[90,65,65,40,40,15],true,'assets/images/79Slowpoke.png');</v>
      </c>
    </row>
    <row r="88" spans="1:33" x14ac:dyDescent="0.3">
      <c r="A88" t="s">
        <v>116</v>
      </c>
      <c r="B88">
        <v>80</v>
      </c>
      <c r="C88" t="s">
        <v>15</v>
      </c>
      <c r="D88" t="s">
        <v>94</v>
      </c>
      <c r="E88">
        <v>95</v>
      </c>
      <c r="F88">
        <v>75</v>
      </c>
      <c r="G88">
        <v>110</v>
      </c>
      <c r="H88">
        <v>100</v>
      </c>
      <c r="I88">
        <v>80</v>
      </c>
      <c r="J88">
        <v>30</v>
      </c>
      <c r="K88">
        <f t="shared" si="7"/>
        <v>62</v>
      </c>
      <c r="L88">
        <f t="shared" si="8"/>
        <v>95</v>
      </c>
      <c r="M88">
        <f t="shared" si="9"/>
        <v>130</v>
      </c>
      <c r="N88">
        <f t="shared" si="10"/>
        <v>120</v>
      </c>
      <c r="O88">
        <f t="shared" si="11"/>
        <v>100</v>
      </c>
      <c r="P88">
        <f t="shared" si="12"/>
        <v>50</v>
      </c>
      <c r="Q88">
        <v>31</v>
      </c>
      <c r="R88">
        <v>31</v>
      </c>
      <c r="S88">
        <v>31</v>
      </c>
      <c r="T88">
        <v>31</v>
      </c>
      <c r="U88">
        <v>31</v>
      </c>
      <c r="V88">
        <v>31</v>
      </c>
      <c r="AB88" t="str">
        <f ca="1">OFFSET(Damage!$A$1,(MATCH($C88,Damage!$C:$C,0)+RANDBETWEEN(1,COUNTIF(Damage!$C:$C,Sheet1!$C88)))-1,0,1,1)</f>
        <v>aOriginPulse</v>
      </c>
      <c r="AC88" t="str">
        <f ca="1">OFFSET(Damage!$A$1,(MATCH(IF($D88&lt;&gt;"",$D88,"Normal"),Damage!$C:$C,0)+RANDBETWEEN(1,COUNTIF(Damage!$C:$C,IF($D88&lt;&gt;"",$D88,"Normal"))))-1,0,1,1)</f>
        <v>aHyperspaceHole</v>
      </c>
      <c r="AD88" t="str">
        <f ca="1">OFFSET(NonDamage!$A$1,(MATCH($C88,NonDamage!$C:$C,0)+RANDBETWEEN(1,COUNTIF(NonDamage!$C:$C,Sheet1!$C88)))-1,0,1,1)</f>
        <v>aWaterSport</v>
      </c>
      <c r="AE88" t="str">
        <f ca="1">OFFSET(DB!$A$1,RANDBETWEEN(1,COUNTA(DB!$C:$C))-1,0,1,1)</f>
        <v>aRoost</v>
      </c>
      <c r="AG88" t="str">
        <f t="shared" si="13"/>
        <v>var pSlowbro= new Pokemon('Slowbro',80,'Water','Psychic',[,,,],[95,75,110,100,80,30],true,'assets/images/80Slowbro.png');</v>
      </c>
    </row>
    <row r="89" spans="1:33" x14ac:dyDescent="0.3">
      <c r="A89" t="s">
        <v>118</v>
      </c>
      <c r="B89">
        <v>81</v>
      </c>
      <c r="C89" t="s">
        <v>41</v>
      </c>
      <c r="D89" t="s">
        <v>119</v>
      </c>
      <c r="E89">
        <v>25</v>
      </c>
      <c r="F89">
        <v>35</v>
      </c>
      <c r="G89">
        <v>70</v>
      </c>
      <c r="H89">
        <v>95</v>
      </c>
      <c r="I89">
        <v>55</v>
      </c>
      <c r="J89">
        <v>45</v>
      </c>
      <c r="K89">
        <f t="shared" si="7"/>
        <v>60</v>
      </c>
      <c r="L89">
        <f t="shared" si="8"/>
        <v>55</v>
      </c>
      <c r="M89">
        <f t="shared" si="9"/>
        <v>90</v>
      </c>
      <c r="N89">
        <f t="shared" si="10"/>
        <v>115</v>
      </c>
      <c r="O89">
        <f t="shared" si="11"/>
        <v>75</v>
      </c>
      <c r="P89">
        <f t="shared" si="12"/>
        <v>65</v>
      </c>
      <c r="Q89">
        <v>31</v>
      </c>
      <c r="R89">
        <v>31</v>
      </c>
      <c r="S89">
        <v>31</v>
      </c>
      <c r="T89">
        <v>31</v>
      </c>
      <c r="U89">
        <v>31</v>
      </c>
      <c r="V89">
        <v>31</v>
      </c>
      <c r="AB89" t="str">
        <f ca="1">OFFSET(Damage!$A$1,(MATCH($C89,Damage!$C:$C,0)+RANDBETWEEN(1,COUNTIF(Damage!$C:$C,Sheet1!$C89)))-1,0,1,1)</f>
        <v>aShockWave</v>
      </c>
      <c r="AC89" t="str">
        <f ca="1">OFFSET(Damage!$A$1,(MATCH(IF($D89&lt;&gt;"",$D89,"Normal"),Damage!$C:$C,0)+RANDBETWEEN(1,COUNTIF(Damage!$C:$C,IF($D89&lt;&gt;"",$D89,"Normal"))))-1,0,1,1)</f>
        <v>aMetalClaw</v>
      </c>
      <c r="AD89" t="str">
        <f ca="1">OFFSET(NonDamage!$A$1,(MATCH($C89,NonDamage!$C:$C,0)+RANDBETWEEN(1,COUNTIF(NonDamage!$C:$C,Sheet1!$C89)))-1,0,1,1)</f>
        <v>aIonDeluge</v>
      </c>
      <c r="AE89" t="str">
        <f ca="1">OFFSET(DB!$A$1,RANDBETWEEN(1,COUNTA(DB!$C:$C))-1,0,1,1)</f>
        <v>aBlueFlare</v>
      </c>
      <c r="AG89" t="str">
        <f t="shared" si="13"/>
        <v>var pMagnemite= new Pokemon('Magnemite',81,'Electric','Steel',[,,,],[25,35,70,95,55,45],true,'assets/images/81Magnemite.png');</v>
      </c>
    </row>
    <row r="90" spans="1:33" x14ac:dyDescent="0.3">
      <c r="A90" t="s">
        <v>120</v>
      </c>
      <c r="B90">
        <v>82</v>
      </c>
      <c r="C90" t="s">
        <v>41</v>
      </c>
      <c r="D90" t="s">
        <v>119</v>
      </c>
      <c r="E90">
        <v>50</v>
      </c>
      <c r="F90">
        <v>60</v>
      </c>
      <c r="G90">
        <v>95</v>
      </c>
      <c r="H90">
        <v>120</v>
      </c>
      <c r="I90">
        <v>70</v>
      </c>
      <c r="J90">
        <v>70</v>
      </c>
      <c r="K90">
        <f t="shared" si="7"/>
        <v>61</v>
      </c>
      <c r="L90">
        <f t="shared" si="8"/>
        <v>80</v>
      </c>
      <c r="M90">
        <f t="shared" si="9"/>
        <v>115</v>
      </c>
      <c r="N90">
        <f t="shared" si="10"/>
        <v>140</v>
      </c>
      <c r="O90">
        <f t="shared" si="11"/>
        <v>90</v>
      </c>
      <c r="P90">
        <f t="shared" si="12"/>
        <v>90</v>
      </c>
      <c r="Q90">
        <v>31</v>
      </c>
      <c r="R90">
        <v>31</v>
      </c>
      <c r="S90">
        <v>31</v>
      </c>
      <c r="T90">
        <v>31</v>
      </c>
      <c r="U90">
        <v>31</v>
      </c>
      <c r="V90">
        <v>31</v>
      </c>
      <c r="AB90" t="str">
        <f ca="1">OFFSET(Damage!$A$1,(MATCH($C90,Damage!$C:$C,0)+RANDBETWEEN(1,COUNTIF(Damage!$C:$C,Sheet1!$C90)))-1,0,1,1)</f>
        <v>aShockWave</v>
      </c>
      <c r="AC90" t="str">
        <f ca="1">OFFSET(Damage!$A$1,(MATCH(IF($D90&lt;&gt;"",$D90,"Normal"),Damage!$C:$C,0)+RANDBETWEEN(1,COUNTIF(Damage!$C:$C,IF($D90&lt;&gt;"",$D90,"Normal"))))-1,0,1,1)</f>
        <v>aMagnetBomb</v>
      </c>
      <c r="AD90" t="str">
        <f ca="1">OFFSET(NonDamage!$A$1,(MATCH($C90,NonDamage!$C:$C,0)+RANDBETWEEN(1,COUNTIF(NonDamage!$C:$C,Sheet1!$C90)))-1,0,1,1)</f>
        <v>aElectricTerrain</v>
      </c>
      <c r="AE90" t="str">
        <f ca="1">OFFSET(DB!$A$1,RANDBETWEEN(1,COUNTA(DB!$C:$C))-1,0,1,1)</f>
        <v>aAquaJet</v>
      </c>
      <c r="AG90" t="str">
        <f t="shared" si="13"/>
        <v>var pMagneton= new Pokemon('Magneton',82,'Electric','Steel',[,,,],[50,60,95,120,70,70],true,'assets/images/82Magneton.png');</v>
      </c>
    </row>
    <row r="91" spans="1:33" x14ac:dyDescent="0.3">
      <c r="A91" t="s">
        <v>121</v>
      </c>
      <c r="B91">
        <v>83</v>
      </c>
      <c r="C91" t="s">
        <v>28</v>
      </c>
      <c r="D91" t="s">
        <v>12</v>
      </c>
      <c r="E91">
        <v>52</v>
      </c>
      <c r="F91">
        <v>65</v>
      </c>
      <c r="G91">
        <v>55</v>
      </c>
      <c r="H91">
        <v>58</v>
      </c>
      <c r="I91">
        <v>62</v>
      </c>
      <c r="J91">
        <v>60</v>
      </c>
      <c r="K91">
        <f t="shared" si="7"/>
        <v>61</v>
      </c>
      <c r="L91">
        <f t="shared" si="8"/>
        <v>85</v>
      </c>
      <c r="M91">
        <f t="shared" si="9"/>
        <v>75</v>
      </c>
      <c r="N91">
        <f t="shared" si="10"/>
        <v>78</v>
      </c>
      <c r="O91">
        <f t="shared" si="11"/>
        <v>82</v>
      </c>
      <c r="P91">
        <f t="shared" si="12"/>
        <v>80</v>
      </c>
      <c r="Q91">
        <v>31</v>
      </c>
      <c r="R91">
        <v>31</v>
      </c>
      <c r="S91">
        <v>31</v>
      </c>
      <c r="T91">
        <v>31</v>
      </c>
      <c r="U91">
        <v>31</v>
      </c>
      <c r="V91">
        <v>31</v>
      </c>
      <c r="AB91" t="str">
        <f ca="1">OFFSET(Damage!$A$1,(MATCH($C91,Damage!$C:$C,0)+RANDBETWEEN(1,COUNTIF(Damage!$C:$C,Sheet1!$C91)))-1,0,1,1)</f>
        <v>aCometPunch</v>
      </c>
      <c r="AC91" t="str">
        <f ca="1">OFFSET(Damage!$A$1,(MATCH(IF($D91&lt;&gt;"",$D91,"Normal"),Damage!$C:$C,0)+RANDBETWEEN(1,COUNTIF(Damage!$C:$C,IF($D91&lt;&gt;"",$D91,"Normal"))))-1,0,1,1)</f>
        <v>aSkyDrop</v>
      </c>
      <c r="AD91" t="str">
        <f ca="1">OFFSET(NonDamage!$A$1,(MATCH($C91,NonDamage!$C:$C,0)+RANDBETWEEN(1,COUNTIF(NonDamage!$C:$C,Sheet1!$C91)))-1,0,1,1)</f>
        <v>aBlock</v>
      </c>
      <c r="AE91" t="str">
        <f ca="1">OFFSET(DB!$A$1,RANDBETWEEN(1,COUNTA(DB!$C:$C))-1,0,1,1)</f>
        <v>aBanefulBunker</v>
      </c>
      <c r="AG91" t="str">
        <f t="shared" si="13"/>
        <v>var pFarfetch'd= new Pokemon('Farfetch'd',83,'Normal','Flying',[,,,],[52,65,55,58,62,60],true,'assets/images/83Farfetch'd.png');</v>
      </c>
    </row>
    <row r="92" spans="1:33" x14ac:dyDescent="0.3">
      <c r="A92" t="s">
        <v>122</v>
      </c>
      <c r="B92">
        <v>84</v>
      </c>
      <c r="C92" t="s">
        <v>28</v>
      </c>
      <c r="D92" t="s">
        <v>12</v>
      </c>
      <c r="E92">
        <v>35</v>
      </c>
      <c r="F92">
        <v>85</v>
      </c>
      <c r="G92">
        <v>45</v>
      </c>
      <c r="H92">
        <v>35</v>
      </c>
      <c r="I92">
        <v>35</v>
      </c>
      <c r="J92">
        <v>75</v>
      </c>
      <c r="K92">
        <f t="shared" si="7"/>
        <v>61</v>
      </c>
      <c r="L92">
        <f t="shared" si="8"/>
        <v>105</v>
      </c>
      <c r="M92">
        <f t="shared" si="9"/>
        <v>65</v>
      </c>
      <c r="N92">
        <f t="shared" si="10"/>
        <v>55</v>
      </c>
      <c r="O92">
        <f t="shared" si="11"/>
        <v>55</v>
      </c>
      <c r="P92">
        <f t="shared" si="12"/>
        <v>95</v>
      </c>
      <c r="Q92">
        <v>31</v>
      </c>
      <c r="R92">
        <v>31</v>
      </c>
      <c r="S92">
        <v>31</v>
      </c>
      <c r="T92">
        <v>31</v>
      </c>
      <c r="U92">
        <v>31</v>
      </c>
      <c r="V92">
        <v>31</v>
      </c>
      <c r="AB92" t="str">
        <f ca="1">OFFSET(Damage!$A$1,(MATCH($C92,Damage!$C:$C,0)+RANDBETWEEN(1,COUNTIF(Damage!$C:$C,Sheet1!$C92)))-1,0,1,1)</f>
        <v>aSlash</v>
      </c>
      <c r="AC92" t="str">
        <f ca="1">OFFSET(Damage!$A$1,(MATCH(IF($D92&lt;&gt;"",$D92,"Normal"),Damage!$C:$C,0)+RANDBETWEEN(1,COUNTIF(Damage!$C:$C,IF($D92&lt;&gt;"",$D92,"Normal"))))-1,0,1,1)</f>
        <v>aAirCutter</v>
      </c>
      <c r="AD92" t="str">
        <f ca="1">OFFSET(NonDamage!$A$1,(MATCH($C92,NonDamage!$C:$C,0)+RANDBETWEEN(1,COUNTIF(NonDamage!$C:$C,Sheet1!$C92)))-1,0,1,1)</f>
        <v>aNobleRoar</v>
      </c>
      <c r="AE92" t="str">
        <f ca="1">OFFSET(DB!$A$1,RANDBETWEEN(1,COUNTA(DB!$C:$C))-1,0,1,1)</f>
        <v>aDrillRun</v>
      </c>
      <c r="AG92" t="str">
        <f t="shared" si="13"/>
        <v>var pDoduo= new Pokemon('Doduo',84,'Normal','Flying',[,,,],[35,85,45,35,35,75],true,'assets/images/84Doduo.png');</v>
      </c>
    </row>
    <row r="93" spans="1:33" x14ac:dyDescent="0.3">
      <c r="A93" t="s">
        <v>123</v>
      </c>
      <c r="B93">
        <v>85</v>
      </c>
      <c r="C93" t="s">
        <v>28</v>
      </c>
      <c r="D93" t="s">
        <v>12</v>
      </c>
      <c r="E93">
        <v>60</v>
      </c>
      <c r="F93">
        <v>110</v>
      </c>
      <c r="G93">
        <v>70</v>
      </c>
      <c r="H93">
        <v>60</v>
      </c>
      <c r="I93">
        <v>60</v>
      </c>
      <c r="J93">
        <v>100</v>
      </c>
      <c r="K93">
        <f t="shared" si="7"/>
        <v>61</v>
      </c>
      <c r="L93">
        <f t="shared" si="8"/>
        <v>130</v>
      </c>
      <c r="M93">
        <f t="shared" si="9"/>
        <v>90</v>
      </c>
      <c r="N93">
        <f t="shared" si="10"/>
        <v>80</v>
      </c>
      <c r="O93">
        <f t="shared" si="11"/>
        <v>80</v>
      </c>
      <c r="P93">
        <f t="shared" si="12"/>
        <v>120</v>
      </c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AB93" t="str">
        <f ca="1">OFFSET(Damage!$A$1,(MATCH($C93,Damage!$C:$C,0)+RANDBETWEEN(1,COUNTIF(Damage!$C:$C,Sheet1!$C93)))-1,0,1,1)</f>
        <v>aTechnoBlast</v>
      </c>
      <c r="AC93" t="str">
        <f ca="1">OFFSET(Damage!$A$1,(MATCH(IF($D93&lt;&gt;"",$D93,"Normal"),Damage!$C:$C,0)+RANDBETWEEN(1,COUNTIF(Damage!$C:$C,IF($D93&lt;&gt;"",$D93,"Normal"))))-1,0,1,1)</f>
        <v>aDragonAscent</v>
      </c>
      <c r="AD93" t="str">
        <f ca="1">OFFSET(NonDamage!$A$1,(MATCH($C93,NonDamage!$C:$C,0)+RANDBETWEEN(1,COUNTIF(NonDamage!$C:$C,Sheet1!$C93)))-1,0,1,1)</f>
        <v>aLovelyKiss</v>
      </c>
      <c r="AE93" t="str">
        <f ca="1">OFFSET(DB!$A$1,RANDBETWEEN(1,COUNTA(DB!$C:$C))-1,0,1,1)</f>
        <v>aBoneClub</v>
      </c>
      <c r="AG93" t="str">
        <f t="shared" si="13"/>
        <v>var pDodrio= new Pokemon('Dodrio',85,'Normal','Flying',[,,,],[60,110,70,60,60,100],true,'assets/images/85Dodrio.png');</v>
      </c>
    </row>
    <row r="94" spans="1:33" x14ac:dyDescent="0.3">
      <c r="A94" t="s">
        <v>124</v>
      </c>
      <c r="B94">
        <v>86</v>
      </c>
      <c r="C94" t="s">
        <v>15</v>
      </c>
      <c r="E94">
        <v>65</v>
      </c>
      <c r="F94">
        <v>45</v>
      </c>
      <c r="G94">
        <v>55</v>
      </c>
      <c r="H94">
        <v>45</v>
      </c>
      <c r="I94">
        <v>70</v>
      </c>
      <c r="J94">
        <v>45</v>
      </c>
      <c r="K94">
        <f t="shared" si="7"/>
        <v>61</v>
      </c>
      <c r="L94">
        <f t="shared" si="8"/>
        <v>65</v>
      </c>
      <c r="M94">
        <f t="shared" si="9"/>
        <v>75</v>
      </c>
      <c r="N94">
        <f t="shared" si="10"/>
        <v>65</v>
      </c>
      <c r="O94">
        <f t="shared" si="11"/>
        <v>90</v>
      </c>
      <c r="P94">
        <f t="shared" si="12"/>
        <v>65</v>
      </c>
      <c r="Q94">
        <v>31</v>
      </c>
      <c r="R94">
        <v>31</v>
      </c>
      <c r="S94">
        <v>31</v>
      </c>
      <c r="T94">
        <v>31</v>
      </c>
      <c r="U94">
        <v>31</v>
      </c>
      <c r="V94">
        <v>31</v>
      </c>
      <c r="AB94" t="str">
        <f ca="1">OFFSET(Damage!$A$1,(MATCH($C94,Damage!$C:$C,0)+RANDBETWEEN(1,COUNTIF(Damage!$C:$C,Sheet1!$C94)))-1,0,1,1)</f>
        <v>aSparklingAria</v>
      </c>
      <c r="AC94" t="str">
        <f ca="1">OFFSET(Damage!$A$1,(MATCH(IF($D94&lt;&gt;"",$D94,"Normal"),Damage!$C:$C,0)+RANDBETWEEN(1,COUNTIF(Damage!$C:$C,IF($D94&lt;&gt;"",$D94,"Normal"))))-1,0,1,1)</f>
        <v>aRage</v>
      </c>
      <c r="AD94" t="str">
        <f ca="1">OFFSET(NonDamage!$A$1,(MATCH($C94,NonDamage!$C:$C,0)+RANDBETWEEN(1,COUNTIF(NonDamage!$C:$C,Sheet1!$C94)))-1,0,1,1)</f>
        <v>aWithdraw</v>
      </c>
      <c r="AE94" t="str">
        <f ca="1">OFFSET(DB!$A$1,RANDBETWEEN(1,COUNTA(DB!$C:$C))-1,0,1,1)</f>
        <v>aFissure</v>
      </c>
      <c r="AG94" t="str">
        <f t="shared" si="13"/>
        <v>var pSeel= new Pokemon('Seel',86,'Water','',[,,,],[65,45,55,45,70,45],true,'assets/images/86Seel.png');</v>
      </c>
    </row>
    <row r="95" spans="1:33" x14ac:dyDescent="0.3">
      <c r="A95" t="s">
        <v>125</v>
      </c>
      <c r="B95">
        <v>87</v>
      </c>
      <c r="C95" t="s">
        <v>15</v>
      </c>
      <c r="D95" t="s">
        <v>126</v>
      </c>
      <c r="E95">
        <v>90</v>
      </c>
      <c r="F95">
        <v>70</v>
      </c>
      <c r="G95">
        <v>80</v>
      </c>
      <c r="H95">
        <v>70</v>
      </c>
      <c r="I95">
        <v>95</v>
      </c>
      <c r="J95">
        <v>70</v>
      </c>
      <c r="K95">
        <f t="shared" si="7"/>
        <v>62</v>
      </c>
      <c r="L95">
        <f t="shared" si="8"/>
        <v>90</v>
      </c>
      <c r="M95">
        <f t="shared" si="9"/>
        <v>100</v>
      </c>
      <c r="N95">
        <f t="shared" si="10"/>
        <v>90</v>
      </c>
      <c r="O95">
        <f t="shared" si="11"/>
        <v>115</v>
      </c>
      <c r="P95">
        <f t="shared" si="12"/>
        <v>90</v>
      </c>
      <c r="Q95">
        <v>31</v>
      </c>
      <c r="R95">
        <v>31</v>
      </c>
      <c r="S95">
        <v>31</v>
      </c>
      <c r="T95">
        <v>31</v>
      </c>
      <c r="U95">
        <v>31</v>
      </c>
      <c r="V95">
        <v>31</v>
      </c>
      <c r="AB95" t="str">
        <f ca="1">OFFSET(Damage!$A$1,(MATCH($C95,Damage!$C:$C,0)+RANDBETWEEN(1,COUNTIF(Damage!$C:$C,Sheet1!$C95)))-1,0,1,1)</f>
        <v>aCrabhammer</v>
      </c>
      <c r="AC95" t="str">
        <f ca="1">OFFSET(Damage!$A$1,(MATCH(IF($D95&lt;&gt;"",$D95,"Normal"),Damage!$C:$C,0)+RANDBETWEEN(1,COUNTIF(Damage!$C:$C,IF($D95&lt;&gt;"",$D95,"Normal"))))-1,0,1,1)</f>
        <v>aIcePunch</v>
      </c>
      <c r="AD95" t="str">
        <f ca="1">OFFSET(NonDamage!$A$1,(MATCH($C95,NonDamage!$C:$C,0)+RANDBETWEEN(1,COUNTIF(NonDamage!$C:$C,Sheet1!$C95)))-1,0,1,1)</f>
        <v>aHydroVortex</v>
      </c>
      <c r="AE95" t="str">
        <f ca="1">OFFSET(DB!$A$1,RANDBETWEEN(1,COUNTA(DB!$C:$C))-1,0,1,1)</f>
        <v>aThunderFang</v>
      </c>
      <c r="AG95" t="str">
        <f t="shared" si="13"/>
        <v>var pDewgong= new Pokemon('Dewgong',87,'Water','Ice',[,,,],[90,70,80,70,95,70],true,'assets/images/87Dewgong.png');</v>
      </c>
    </row>
    <row r="96" spans="1:33" x14ac:dyDescent="0.3">
      <c r="A96" t="s">
        <v>128</v>
      </c>
      <c r="B96">
        <v>88</v>
      </c>
      <c r="C96" t="s">
        <v>3</v>
      </c>
      <c r="E96">
        <v>80</v>
      </c>
      <c r="F96">
        <v>80</v>
      </c>
      <c r="G96">
        <v>50</v>
      </c>
      <c r="H96">
        <v>40</v>
      </c>
      <c r="I96">
        <v>50</v>
      </c>
      <c r="J96">
        <v>25</v>
      </c>
      <c r="K96">
        <f t="shared" si="7"/>
        <v>61</v>
      </c>
      <c r="L96">
        <f t="shared" si="8"/>
        <v>100</v>
      </c>
      <c r="M96">
        <f t="shared" si="9"/>
        <v>70</v>
      </c>
      <c r="N96">
        <f t="shared" si="10"/>
        <v>60</v>
      </c>
      <c r="O96">
        <f t="shared" si="11"/>
        <v>70</v>
      </c>
      <c r="P96">
        <f t="shared" si="12"/>
        <v>45</v>
      </c>
      <c r="Q96">
        <v>31</v>
      </c>
      <c r="R96">
        <v>31</v>
      </c>
      <c r="S96">
        <v>31</v>
      </c>
      <c r="T96">
        <v>31</v>
      </c>
      <c r="U96">
        <v>31</v>
      </c>
      <c r="V96">
        <v>31</v>
      </c>
      <c r="AB96" t="str">
        <f ca="1">OFFSET(Damage!$A$1,(MATCH($C96,Damage!$C:$C,0)+RANDBETWEEN(1,COUNTIF(Damage!$C:$C,Sheet1!$C96)))-1,0,1,1)</f>
        <v>aPoisonFang</v>
      </c>
      <c r="AC96" t="str">
        <f ca="1">OFFSET(Damage!$A$1,(MATCH(IF($D96&lt;&gt;"",$D96,"Normal"),Damage!$C:$C,0)+RANDBETWEEN(1,COUNTIF(Damage!$C:$C,IF($D96&lt;&gt;"",$D96,"Normal"))))-1,0,1,1)</f>
        <v>aRetaliate</v>
      </c>
      <c r="AD96" t="str">
        <f ca="1">OFFSET(NonDamage!$A$1,(MATCH($C96,NonDamage!$C:$C,0)+RANDBETWEEN(1,COUNTIF(NonDamage!$C:$C,Sheet1!$C96)))-1,0,1,1)</f>
        <v>aAcidDownpour</v>
      </c>
      <c r="AE96" t="str">
        <f ca="1">OFFSET(DB!$A$1,RANDBETWEEN(1,COUNTA(DB!$C:$C))-1,0,1,1)</f>
        <v>aTelekinesis</v>
      </c>
      <c r="AG96" t="str">
        <f t="shared" si="13"/>
        <v>var pGrimer= new Pokemon('Grimer',88,'Poison','',[,,,],[80,80,50,40,50,25],true,'assets/images/88Grimer.png');</v>
      </c>
    </row>
    <row r="97" spans="1:33" x14ac:dyDescent="0.3">
      <c r="A97" t="s">
        <v>129</v>
      </c>
      <c r="B97">
        <v>89</v>
      </c>
      <c r="C97" t="s">
        <v>3</v>
      </c>
      <c r="E97">
        <v>105</v>
      </c>
      <c r="F97">
        <v>105</v>
      </c>
      <c r="G97">
        <v>75</v>
      </c>
      <c r="H97">
        <v>65</v>
      </c>
      <c r="I97">
        <v>100</v>
      </c>
      <c r="J97">
        <v>50</v>
      </c>
      <c r="K97">
        <f t="shared" si="7"/>
        <v>62</v>
      </c>
      <c r="L97">
        <f t="shared" si="8"/>
        <v>125</v>
      </c>
      <c r="M97">
        <f t="shared" si="9"/>
        <v>95</v>
      </c>
      <c r="N97">
        <f t="shared" si="10"/>
        <v>85</v>
      </c>
      <c r="O97">
        <f t="shared" si="11"/>
        <v>120</v>
      </c>
      <c r="P97">
        <f t="shared" si="12"/>
        <v>70</v>
      </c>
      <c r="Q97">
        <v>31</v>
      </c>
      <c r="R97">
        <v>31</v>
      </c>
      <c r="S97">
        <v>31</v>
      </c>
      <c r="T97">
        <v>31</v>
      </c>
      <c r="U97">
        <v>31</v>
      </c>
      <c r="V97">
        <v>31</v>
      </c>
      <c r="AB97" t="str">
        <f ca="1">OFFSET(Damage!$A$1,(MATCH($C97,Damage!$C:$C,0)+RANDBETWEEN(1,COUNTIF(Damage!$C:$C,Sheet1!$C97)))-1,0,1,1)</f>
        <v>aPoisonFang</v>
      </c>
      <c r="AC97" t="str">
        <f ca="1">OFFSET(Damage!$A$1,(MATCH(IF($D97&lt;&gt;"",$D97,"Normal"),Damage!$C:$C,0)+RANDBETWEEN(1,COUNTIF(Damage!$C:$C,IF($D97&lt;&gt;"",$D97,"Normal"))))-1,0,1,1)</f>
        <v>aHornAttack</v>
      </c>
      <c r="AD97" t="str">
        <f ca="1">OFFSET(NonDamage!$A$1,(MATCH($C97,NonDamage!$C:$C,0)+RANDBETWEEN(1,COUNTIF(NonDamage!$C:$C,Sheet1!$C97)))-1,0,1,1)</f>
        <v>aPoisonGas</v>
      </c>
      <c r="AE97" t="str">
        <f ca="1">OFFSET(DB!$A$1,RANDBETWEEN(1,COUNTA(DB!$C:$C))-1,0,1,1)</f>
        <v>aOceanicOperetta</v>
      </c>
      <c r="AG97" t="str">
        <f t="shared" si="13"/>
        <v>var pMuk= new Pokemon('Muk',89,'Poison','',[,,,],[105,105,75,65,100,50],true,'assets/images/89Muk.png');</v>
      </c>
    </row>
    <row r="98" spans="1:33" x14ac:dyDescent="0.3">
      <c r="A98" t="s">
        <v>131</v>
      </c>
      <c r="B98">
        <v>90</v>
      </c>
      <c r="C98" t="s">
        <v>15</v>
      </c>
      <c r="E98">
        <v>30</v>
      </c>
      <c r="F98">
        <v>65</v>
      </c>
      <c r="G98">
        <v>100</v>
      </c>
      <c r="H98">
        <v>45</v>
      </c>
      <c r="I98">
        <v>25</v>
      </c>
      <c r="J98">
        <v>40</v>
      </c>
      <c r="K98">
        <f t="shared" si="7"/>
        <v>60</v>
      </c>
      <c r="L98">
        <f t="shared" si="8"/>
        <v>85</v>
      </c>
      <c r="M98">
        <f t="shared" si="9"/>
        <v>120</v>
      </c>
      <c r="N98">
        <f t="shared" si="10"/>
        <v>65</v>
      </c>
      <c r="O98">
        <f t="shared" si="11"/>
        <v>45</v>
      </c>
      <c r="P98">
        <f t="shared" si="12"/>
        <v>60</v>
      </c>
      <c r="Q98">
        <v>31</v>
      </c>
      <c r="R98">
        <v>31</v>
      </c>
      <c r="S98">
        <v>31</v>
      </c>
      <c r="T98">
        <v>31</v>
      </c>
      <c r="U98">
        <v>31</v>
      </c>
      <c r="V98">
        <v>31</v>
      </c>
      <c r="AB98">
        <f ca="1">OFFSET(Damage!$A$1,(MATCH($C98,Damage!$C:$C,0)+RANDBETWEEN(1,COUNTIF(Damage!$C:$C,Sheet1!$C98)))-1,0,1,1)</f>
        <v>0</v>
      </c>
      <c r="AC98" t="str">
        <f ca="1">OFFSET(Damage!$A$1,(MATCH(IF($D98&lt;&gt;"",$D98,"Normal"),Damage!$C:$C,0)+RANDBETWEEN(1,COUNTIF(Damage!$C:$C,IF($D98&lt;&gt;"",$D98,"Normal"))))-1,0,1,1)</f>
        <v>aSkullBash</v>
      </c>
      <c r="AD98">
        <f ca="1">OFFSET(NonDamage!$A$1,(MATCH($C98,NonDamage!$C:$C,0)+RANDBETWEEN(1,COUNTIF(NonDamage!$C:$C,Sheet1!$C98)))-1,0,1,1)</f>
        <v>0</v>
      </c>
      <c r="AE98" t="str">
        <f ca="1">OFFSET(DB!$A$1,RANDBETWEEN(1,COUNTA(DB!$C:$C))-1,0,1,1)</f>
        <v>aAirCutter</v>
      </c>
      <c r="AG98" t="str">
        <f t="shared" si="13"/>
        <v>var pShellder= new Pokemon('Shellder',90,'Water','',[,,,],[30,65,100,45,25,40],true,'assets/images/90Shellder.png');</v>
      </c>
    </row>
    <row r="99" spans="1:33" x14ac:dyDescent="0.3">
      <c r="A99" t="s">
        <v>132</v>
      </c>
      <c r="B99">
        <v>91</v>
      </c>
      <c r="C99" t="s">
        <v>15</v>
      </c>
      <c r="D99" t="s">
        <v>126</v>
      </c>
      <c r="E99">
        <v>50</v>
      </c>
      <c r="F99">
        <v>90</v>
      </c>
      <c r="G99">
        <v>180</v>
      </c>
      <c r="H99">
        <v>85</v>
      </c>
      <c r="I99">
        <v>45</v>
      </c>
      <c r="J99">
        <v>70</v>
      </c>
      <c r="K99">
        <f t="shared" si="7"/>
        <v>61</v>
      </c>
      <c r="L99">
        <f t="shared" si="8"/>
        <v>110</v>
      </c>
      <c r="M99">
        <f t="shared" si="9"/>
        <v>200</v>
      </c>
      <c r="N99">
        <f t="shared" si="10"/>
        <v>105</v>
      </c>
      <c r="O99">
        <f t="shared" si="11"/>
        <v>65</v>
      </c>
      <c r="P99">
        <f t="shared" si="12"/>
        <v>90</v>
      </c>
      <c r="Q99">
        <v>31</v>
      </c>
      <c r="R99">
        <v>31</v>
      </c>
      <c r="S99">
        <v>31</v>
      </c>
      <c r="T99">
        <v>31</v>
      </c>
      <c r="U99">
        <v>31</v>
      </c>
      <c r="V99">
        <v>31</v>
      </c>
      <c r="AB99" t="str">
        <f ca="1">OFFSET(Damage!$A$1,(MATCH($C99,Damage!$C:$C,0)+RANDBETWEEN(1,COUNTIF(Damage!$C:$C,Sheet1!$C99)))-1,0,1,1)</f>
        <v>aWaterGun</v>
      </c>
      <c r="AC99" t="str">
        <f ca="1">OFFSET(Damage!$A$1,(MATCH(IF($D99&lt;&gt;"",$D99,"Normal"),Damage!$C:$C,0)+RANDBETWEEN(1,COUNTIF(Damage!$C:$C,IF($D99&lt;&gt;"",$D99,"Normal"))))-1,0,1,1)</f>
        <v>aFreeze-Dry</v>
      </c>
      <c r="AD99" t="str">
        <f ca="1">OFFSET(NonDamage!$A$1,(MATCH($C99,NonDamage!$C:$C,0)+RANDBETWEEN(1,COUNTIF(NonDamage!$C:$C,Sheet1!$C99)))-1,0,1,1)</f>
        <v>aHydroVortex</v>
      </c>
      <c r="AE99" t="str">
        <f ca="1">OFFSET(DB!$A$1,RANDBETWEEN(1,COUNTA(DB!$C:$C))-1,0,1,1)</f>
        <v>aPurify</v>
      </c>
      <c r="AG99" t="str">
        <f t="shared" si="13"/>
        <v>var pCloyster= new Pokemon('Cloyster',91,'Water','Ice',[,,,],[50,90,180,85,45,70],true,'assets/images/91Cloyster.png');</v>
      </c>
    </row>
    <row r="100" spans="1:33" x14ac:dyDescent="0.3">
      <c r="A100" t="s">
        <v>133</v>
      </c>
      <c r="B100">
        <v>92</v>
      </c>
      <c r="C100" t="s">
        <v>134</v>
      </c>
      <c r="D100" t="s">
        <v>3</v>
      </c>
      <c r="E100">
        <v>30</v>
      </c>
      <c r="F100">
        <v>35</v>
      </c>
      <c r="G100">
        <v>30</v>
      </c>
      <c r="H100">
        <v>100</v>
      </c>
      <c r="I100">
        <v>35</v>
      </c>
      <c r="J100">
        <v>80</v>
      </c>
      <c r="K100">
        <f t="shared" si="7"/>
        <v>60</v>
      </c>
      <c r="L100">
        <f t="shared" si="8"/>
        <v>55</v>
      </c>
      <c r="M100">
        <f t="shared" si="9"/>
        <v>50</v>
      </c>
      <c r="N100">
        <f t="shared" si="10"/>
        <v>120</v>
      </c>
      <c r="O100">
        <f t="shared" si="11"/>
        <v>55</v>
      </c>
      <c r="P100">
        <f t="shared" si="12"/>
        <v>100</v>
      </c>
      <c r="Q100">
        <v>31</v>
      </c>
      <c r="R100">
        <v>31</v>
      </c>
      <c r="S100">
        <v>31</v>
      </c>
      <c r="T100">
        <v>31</v>
      </c>
      <c r="U100">
        <v>31</v>
      </c>
      <c r="V100">
        <v>31</v>
      </c>
      <c r="AB100" t="str">
        <f ca="1">OFFSET(Damage!$A$1,(MATCH($C100,Damage!$C:$C,0)+RANDBETWEEN(1,COUNTIF(Damage!$C:$C,Sheet1!$C100)))-1,0,1,1)</f>
        <v>aShadowSneak</v>
      </c>
      <c r="AC100" t="str">
        <f ca="1">OFFSET(Damage!$A$1,(MATCH(IF($D100&lt;&gt;"",$D100,"Normal"),Damage!$C:$C,0)+RANDBETWEEN(1,COUNTIF(Damage!$C:$C,IF($D100&lt;&gt;"",$D100,"Normal"))))-1,0,1,1)</f>
        <v>aAcid</v>
      </c>
      <c r="AD100" t="str">
        <f ca="1">OFFSET(NonDamage!$A$1,(MATCH($C100,NonDamage!$C:$C,0)+RANDBETWEEN(1,COUNTIF(NonDamage!$C:$C,Sheet1!$C100)))-1,0,1,1)</f>
        <v>aGrudge</v>
      </c>
      <c r="AE100" t="str">
        <f ca="1">OFFSET(DB!$A$1,RANDBETWEEN(1,COUNTA(DB!$C:$C))-1,0,1,1)</f>
        <v>aEndure</v>
      </c>
      <c r="AG100" t="str">
        <f t="shared" si="13"/>
        <v>var pGastly= new Pokemon('Gastly',92,'Ghost','Poison',[,,,],[30,35,30,100,35,80],true,'assets/images/92Gastly.png');</v>
      </c>
    </row>
    <row r="101" spans="1:33" x14ac:dyDescent="0.3">
      <c r="A101" t="s">
        <v>135</v>
      </c>
      <c r="B101">
        <v>93</v>
      </c>
      <c r="C101" t="s">
        <v>134</v>
      </c>
      <c r="D101" t="s">
        <v>3</v>
      </c>
      <c r="E101">
        <v>45</v>
      </c>
      <c r="F101">
        <v>50</v>
      </c>
      <c r="G101">
        <v>45</v>
      </c>
      <c r="H101">
        <v>115</v>
      </c>
      <c r="I101">
        <v>55</v>
      </c>
      <c r="J101">
        <v>95</v>
      </c>
      <c r="K101">
        <f t="shared" si="7"/>
        <v>61</v>
      </c>
      <c r="L101">
        <f t="shared" si="8"/>
        <v>70</v>
      </c>
      <c r="M101">
        <f t="shared" si="9"/>
        <v>65</v>
      </c>
      <c r="N101">
        <f t="shared" si="10"/>
        <v>135</v>
      </c>
      <c r="O101">
        <f t="shared" si="11"/>
        <v>75</v>
      </c>
      <c r="P101">
        <f t="shared" si="12"/>
        <v>115</v>
      </c>
      <c r="Q101">
        <v>31</v>
      </c>
      <c r="R101">
        <v>31</v>
      </c>
      <c r="S101">
        <v>31</v>
      </c>
      <c r="T101">
        <v>31</v>
      </c>
      <c r="U101">
        <v>31</v>
      </c>
      <c r="V101">
        <v>31</v>
      </c>
      <c r="AB101" t="str">
        <f ca="1">OFFSET(Damage!$A$1,(MATCH($C101,Damage!$C:$C,0)+RANDBETWEEN(1,COUNTIF(Damage!$C:$C,Sheet1!$C101)))-1,0,1,1)</f>
        <v>aHex</v>
      </c>
      <c r="AC101" t="str">
        <f ca="1">OFFSET(Damage!$A$1,(MATCH(IF($D101&lt;&gt;"",$D101,"Normal"),Damage!$C:$C,0)+RANDBETWEEN(1,COUNTIF(Damage!$C:$C,IF($D101&lt;&gt;"",$D101,"Normal"))))-1,0,1,1)</f>
        <v>aAcidSpray</v>
      </c>
      <c r="AD101" t="str">
        <f ca="1">OFFSET(NonDamage!$A$1,(MATCH($C101,NonDamage!$C:$C,0)+RANDBETWEEN(1,COUNTIF(NonDamage!$C:$C,Sheet1!$C101)))-1,0,1,1)</f>
        <v>aCurse</v>
      </c>
      <c r="AE101" t="str">
        <f ca="1">OFFSET(DB!$A$1,RANDBETWEEN(1,COUNTA(DB!$C:$C))-1,0,1,1)</f>
        <v>aVineWhip</v>
      </c>
      <c r="AG101" t="str">
        <f t="shared" si="13"/>
        <v>var pHaunter= new Pokemon('Haunter',93,'Ghost','Poison',[,,,],[45,50,45,115,55,95],true,'assets/images/93Haunter.png');</v>
      </c>
    </row>
    <row r="102" spans="1:33" x14ac:dyDescent="0.3">
      <c r="A102" t="s">
        <v>136</v>
      </c>
      <c r="B102">
        <v>94</v>
      </c>
      <c r="C102" t="s">
        <v>134</v>
      </c>
      <c r="D102" t="s">
        <v>3</v>
      </c>
      <c r="E102">
        <v>60</v>
      </c>
      <c r="F102">
        <v>65</v>
      </c>
      <c r="G102">
        <v>60</v>
      </c>
      <c r="H102">
        <v>130</v>
      </c>
      <c r="I102">
        <v>75</v>
      </c>
      <c r="J102">
        <v>110</v>
      </c>
      <c r="K102">
        <f t="shared" si="7"/>
        <v>61</v>
      </c>
      <c r="L102">
        <f t="shared" si="8"/>
        <v>85</v>
      </c>
      <c r="M102">
        <f t="shared" si="9"/>
        <v>80</v>
      </c>
      <c r="N102">
        <f t="shared" si="10"/>
        <v>150</v>
      </c>
      <c r="O102">
        <f t="shared" si="11"/>
        <v>95</v>
      </c>
      <c r="P102">
        <f t="shared" si="12"/>
        <v>130</v>
      </c>
      <c r="Q102">
        <v>31</v>
      </c>
      <c r="R102">
        <v>31</v>
      </c>
      <c r="S102">
        <v>31</v>
      </c>
      <c r="T102">
        <v>31</v>
      </c>
      <c r="U102">
        <v>31</v>
      </c>
      <c r="V102">
        <v>31</v>
      </c>
      <c r="AB102" t="str">
        <f ca="1">OFFSET(Damage!$A$1,(MATCH($C102,Damage!$C:$C,0)+RANDBETWEEN(1,COUNTIF(Damage!$C:$C,Sheet1!$C102)))-1,0,1,1)</f>
        <v>aPhantomForce</v>
      </c>
      <c r="AC102" t="str">
        <f ca="1">OFFSET(Damage!$A$1,(MATCH(IF($D102&lt;&gt;"",$D102,"Normal"),Damage!$C:$C,0)+RANDBETWEEN(1,COUNTIF(Damage!$C:$C,IF($D102&lt;&gt;"",$D102,"Normal"))))-1,0,1,1)</f>
        <v>aAcid</v>
      </c>
      <c r="AD102" t="str">
        <f ca="1">OFFSET(NonDamage!$A$1,(MATCH($C102,NonDamage!$C:$C,0)+RANDBETWEEN(1,COUNTIF(NonDamage!$C:$C,Sheet1!$C102)))-1,0,1,1)</f>
        <v>aTrick-or-Treat</v>
      </c>
      <c r="AE102" t="str">
        <f ca="1">OFFSET(DB!$A$1,RANDBETWEEN(1,COUNTA(DB!$C:$C))-1,0,1,1)</f>
        <v>aFieryDance</v>
      </c>
      <c r="AG102" t="str">
        <f t="shared" si="13"/>
        <v>var pGengar= new Pokemon('Gengar',94,'Ghost','Poison',[,,,],[60,65,60,130,75,110],true,'assets/images/94Gengar.png');</v>
      </c>
    </row>
    <row r="103" spans="1:33" x14ac:dyDescent="0.3">
      <c r="A103" t="s">
        <v>137</v>
      </c>
      <c r="B103">
        <v>95</v>
      </c>
      <c r="C103" t="s">
        <v>109</v>
      </c>
      <c r="D103" t="s">
        <v>46</v>
      </c>
      <c r="E103">
        <v>35</v>
      </c>
      <c r="F103">
        <v>45</v>
      </c>
      <c r="G103">
        <v>160</v>
      </c>
      <c r="H103">
        <v>30</v>
      </c>
      <c r="I103">
        <v>45</v>
      </c>
      <c r="J103">
        <v>70</v>
      </c>
      <c r="K103">
        <f t="shared" si="7"/>
        <v>61</v>
      </c>
      <c r="L103">
        <f t="shared" si="8"/>
        <v>65</v>
      </c>
      <c r="M103">
        <f t="shared" si="9"/>
        <v>180</v>
      </c>
      <c r="N103">
        <f t="shared" si="10"/>
        <v>50</v>
      </c>
      <c r="O103">
        <f t="shared" si="11"/>
        <v>65</v>
      </c>
      <c r="P103">
        <f t="shared" si="12"/>
        <v>90</v>
      </c>
      <c r="Q103">
        <v>31</v>
      </c>
      <c r="R103">
        <v>31</v>
      </c>
      <c r="S103">
        <v>31</v>
      </c>
      <c r="T103">
        <v>31</v>
      </c>
      <c r="U103">
        <v>31</v>
      </c>
      <c r="V103">
        <v>31</v>
      </c>
      <c r="AB103" t="str">
        <f ca="1">OFFSET(Damage!$A$1,(MATCH($C103,Damage!$C:$C,0)+RANDBETWEEN(1,COUNTIF(Damage!$C:$C,Sheet1!$C103)))-1,0,1,1)</f>
        <v>aBulletPunch</v>
      </c>
      <c r="AC103" t="str">
        <f ca="1">OFFSET(Damage!$A$1,(MATCH(IF($D103&lt;&gt;"",$D103,"Normal"),Damage!$C:$C,0)+RANDBETWEEN(1,COUNTIF(Damage!$C:$C,IF($D103&lt;&gt;"",$D103,"Normal"))))-1,0,1,1)</f>
        <v>aDig</v>
      </c>
      <c r="AD103" t="str">
        <f ca="1">OFFSET(NonDamage!$A$1,(MATCH($C103,NonDamage!$C:$C,0)+RANDBETWEEN(1,COUNTIF(NonDamage!$C:$C,Sheet1!$C103)))-1,0,1,1)</f>
        <v>aSandstorm</v>
      </c>
      <c r="AE103" t="str">
        <f ca="1">OFFSET(DB!$A$1,RANDBETWEEN(1,COUNTA(DB!$C:$C))-1,0,1,1)</f>
        <v>aDouble_Edge</v>
      </c>
      <c r="AG103" t="str">
        <f t="shared" si="13"/>
        <v>var pOnix= new Pokemon('Onix',95,'Rock','Ground',[,,,],[35,45,160,30,45,70],true,'assets/images/95Onix.png');</v>
      </c>
    </row>
    <row r="104" spans="1:33" x14ac:dyDescent="0.3">
      <c r="A104" t="s">
        <v>138</v>
      </c>
      <c r="B104">
        <v>96</v>
      </c>
      <c r="C104" t="s">
        <v>94</v>
      </c>
      <c r="E104">
        <v>60</v>
      </c>
      <c r="F104">
        <v>48</v>
      </c>
      <c r="G104">
        <v>45</v>
      </c>
      <c r="H104">
        <v>43</v>
      </c>
      <c r="I104">
        <v>90</v>
      </c>
      <c r="J104">
        <v>42</v>
      </c>
      <c r="K104">
        <f t="shared" si="7"/>
        <v>61</v>
      </c>
      <c r="L104">
        <f t="shared" si="8"/>
        <v>68</v>
      </c>
      <c r="M104">
        <f t="shared" si="9"/>
        <v>65</v>
      </c>
      <c r="N104">
        <f t="shared" si="10"/>
        <v>63</v>
      </c>
      <c r="O104">
        <f t="shared" si="11"/>
        <v>110</v>
      </c>
      <c r="P104">
        <f t="shared" si="12"/>
        <v>62</v>
      </c>
      <c r="Q104">
        <v>31</v>
      </c>
      <c r="R104">
        <v>31</v>
      </c>
      <c r="S104">
        <v>31</v>
      </c>
      <c r="T104">
        <v>31</v>
      </c>
      <c r="U104">
        <v>31</v>
      </c>
      <c r="V104">
        <v>31</v>
      </c>
      <c r="AB104" t="str">
        <f ca="1">OFFSET(Damage!$A$1,(MATCH($C104,Damage!$C:$C,0)+RANDBETWEEN(1,COUNTIF(Damage!$C:$C,Sheet1!$C104)))-1,0,1,1)</f>
        <v>aFutureSight</v>
      </c>
      <c r="AC104" t="str">
        <f ca="1">OFFSET(Damage!$A$1,(MATCH(IF($D104&lt;&gt;"",$D104,"Normal"),Damage!$C:$C,0)+RANDBETWEEN(1,COUNTIF(Damage!$C:$C,IF($D104&lt;&gt;"",$D104,"Normal"))))-1,0,1,1)</f>
        <v>aUproar</v>
      </c>
      <c r="AD104" t="str">
        <f ca="1">OFFSET(NonDamage!$A$1,(MATCH($C104,NonDamage!$C:$C,0)+RANDBETWEEN(1,COUNTIF(NonDamage!$C:$C,Sheet1!$C104)))-1,0,1,1)</f>
        <v>aPowerSwap</v>
      </c>
      <c r="AE104" t="str">
        <f ca="1">OFFSET(DB!$A$1,RANDBETWEEN(1,COUNTA(DB!$C:$C))-1,0,1,1)</f>
        <v>aReflect</v>
      </c>
      <c r="AG104" t="str">
        <f t="shared" si="13"/>
        <v>var pDrowzee= new Pokemon('Drowzee',96,'Psychic','',[,,,],[60,48,45,43,90,42],true,'assets/images/96Drowzee.png');</v>
      </c>
    </row>
    <row r="105" spans="1:33" x14ac:dyDescent="0.3">
      <c r="A105" t="s">
        <v>139</v>
      </c>
      <c r="B105">
        <v>97</v>
      </c>
      <c r="C105" t="s">
        <v>94</v>
      </c>
      <c r="E105">
        <v>85</v>
      </c>
      <c r="F105">
        <v>73</v>
      </c>
      <c r="G105">
        <v>70</v>
      </c>
      <c r="H105">
        <v>73</v>
      </c>
      <c r="I105">
        <v>115</v>
      </c>
      <c r="J105">
        <v>67</v>
      </c>
      <c r="K105">
        <f t="shared" si="7"/>
        <v>62</v>
      </c>
      <c r="L105">
        <f t="shared" si="8"/>
        <v>93</v>
      </c>
      <c r="M105">
        <f t="shared" si="9"/>
        <v>90</v>
      </c>
      <c r="N105">
        <f t="shared" si="10"/>
        <v>93</v>
      </c>
      <c r="O105">
        <f t="shared" si="11"/>
        <v>135</v>
      </c>
      <c r="P105">
        <f t="shared" si="12"/>
        <v>87</v>
      </c>
      <c r="Q105">
        <v>31</v>
      </c>
      <c r="R105">
        <v>31</v>
      </c>
      <c r="S105">
        <v>31</v>
      </c>
      <c r="T105">
        <v>31</v>
      </c>
      <c r="U105">
        <v>31</v>
      </c>
      <c r="V105">
        <v>31</v>
      </c>
      <c r="AB105" t="str">
        <f ca="1">OFFSET(Damage!$A$1,(MATCH($C105,Damage!$C:$C,0)+RANDBETWEEN(1,COUNTIF(Damage!$C:$C,Sheet1!$C105)))-1,0,1,1)</f>
        <v>aLightThatBurnstheSky</v>
      </c>
      <c r="AC105" t="str">
        <f ca="1">OFFSET(Damage!$A$1,(MATCH(IF($D105&lt;&gt;"",$D105,"Normal"),Damage!$C:$C,0)+RANDBETWEEN(1,COUNTIF(Damage!$C:$C,IF($D105&lt;&gt;"",$D105,"Normal"))))-1,0,1,1)</f>
        <v>aHoldBack</v>
      </c>
      <c r="AD105" t="str">
        <f ca="1">OFFSET(NonDamage!$A$1,(MATCH($C105,NonDamage!$C:$C,0)+RANDBETWEEN(1,COUNTIF(NonDamage!$C:$C,Sheet1!$C105)))-1,0,1,1)</f>
        <v>aAmnesia</v>
      </c>
      <c r="AE105" t="str">
        <f ca="1">OFFSET(DB!$A$1,RANDBETWEEN(1,COUNTA(DB!$C:$C))-1,0,1,1)</f>
        <v>aNastyPlot</v>
      </c>
      <c r="AG105" t="str">
        <f t="shared" si="13"/>
        <v>var pHypno= new Pokemon('Hypno',97,'Psychic','',[,,,],[85,73,70,73,115,67],true,'assets/images/97Hypno.png');</v>
      </c>
    </row>
    <row r="106" spans="1:33" x14ac:dyDescent="0.3">
      <c r="A106" t="s">
        <v>140</v>
      </c>
      <c r="B106">
        <v>98</v>
      </c>
      <c r="C106" t="s">
        <v>15</v>
      </c>
      <c r="E106">
        <v>30</v>
      </c>
      <c r="F106">
        <v>105</v>
      </c>
      <c r="G106">
        <v>90</v>
      </c>
      <c r="H106">
        <v>25</v>
      </c>
      <c r="I106">
        <v>25</v>
      </c>
      <c r="J106">
        <v>50</v>
      </c>
      <c r="K106">
        <f t="shared" si="7"/>
        <v>60</v>
      </c>
      <c r="L106">
        <f t="shared" si="8"/>
        <v>125</v>
      </c>
      <c r="M106">
        <f t="shared" si="9"/>
        <v>110</v>
      </c>
      <c r="N106">
        <f t="shared" si="10"/>
        <v>45</v>
      </c>
      <c r="O106">
        <f t="shared" si="11"/>
        <v>45</v>
      </c>
      <c r="P106">
        <f t="shared" si="12"/>
        <v>70</v>
      </c>
      <c r="Q106">
        <v>31</v>
      </c>
      <c r="R106">
        <v>31</v>
      </c>
      <c r="S106">
        <v>31</v>
      </c>
      <c r="T106">
        <v>31</v>
      </c>
      <c r="U106">
        <v>31</v>
      </c>
      <c r="V106">
        <v>31</v>
      </c>
      <c r="AB106" t="str">
        <f ca="1">OFFSET(Damage!$A$1,(MATCH($C106,Damage!$C:$C,0)+RANDBETWEEN(1,COUNTIF(Damage!$C:$C,Sheet1!$C106)))-1,0,1,1)</f>
        <v>aWhirlpool</v>
      </c>
      <c r="AC106" t="str">
        <f ca="1">OFFSET(Damage!$A$1,(MATCH(IF($D106&lt;&gt;"",$D106,"Normal"),Damage!$C:$C,0)+RANDBETWEEN(1,COUNTIF(Damage!$C:$C,IF($D106&lt;&gt;"",$D106,"Normal"))))-1,0,1,1)</f>
        <v>aHyperFang</v>
      </c>
      <c r="AD106" t="str">
        <f ca="1">OFFSET(NonDamage!$A$1,(MATCH($C106,NonDamage!$C:$C,0)+RANDBETWEEN(1,COUNTIF(NonDamage!$C:$C,Sheet1!$C106)))-1,0,1,1)</f>
        <v>aWaterSport</v>
      </c>
      <c r="AE106" t="str">
        <f ca="1">OFFSET(DB!$A$1,RANDBETWEEN(1,COUNTA(DB!$C:$C))-1,0,1,1)</f>
        <v>aCut</v>
      </c>
      <c r="AG106" t="str">
        <f t="shared" si="13"/>
        <v>var pKrabby= new Pokemon('Krabby',98,'Water','',[,,,],[30,105,90,25,25,50],true,'assets/images/98Krabby.png');</v>
      </c>
    </row>
    <row r="107" spans="1:33" x14ac:dyDescent="0.3">
      <c r="A107" t="s">
        <v>141</v>
      </c>
      <c r="B107">
        <v>99</v>
      </c>
      <c r="C107" t="s">
        <v>15</v>
      </c>
      <c r="E107">
        <v>55</v>
      </c>
      <c r="F107">
        <v>130</v>
      </c>
      <c r="G107">
        <v>115</v>
      </c>
      <c r="H107">
        <v>50</v>
      </c>
      <c r="I107">
        <v>50</v>
      </c>
      <c r="J107">
        <v>75</v>
      </c>
      <c r="K107">
        <f t="shared" si="7"/>
        <v>61</v>
      </c>
      <c r="L107">
        <f t="shared" si="8"/>
        <v>150</v>
      </c>
      <c r="M107">
        <f t="shared" si="9"/>
        <v>135</v>
      </c>
      <c r="N107">
        <f t="shared" si="10"/>
        <v>70</v>
      </c>
      <c r="O107">
        <f t="shared" si="11"/>
        <v>70</v>
      </c>
      <c r="P107">
        <f t="shared" si="12"/>
        <v>95</v>
      </c>
      <c r="Q107">
        <v>31</v>
      </c>
      <c r="R107">
        <v>31</v>
      </c>
      <c r="S107">
        <v>31</v>
      </c>
      <c r="T107">
        <v>31</v>
      </c>
      <c r="U107">
        <v>31</v>
      </c>
      <c r="V107">
        <v>31</v>
      </c>
      <c r="AB107" t="str">
        <f ca="1">OFFSET(Damage!$A$1,(MATCH($C107,Damage!$C:$C,0)+RANDBETWEEN(1,COUNTIF(Damage!$C:$C,Sheet1!$C107)))-1,0,1,1)</f>
        <v>aWaterPulse</v>
      </c>
      <c r="AC107" t="str">
        <f ca="1">OFFSET(Damage!$A$1,(MATCH(IF($D107&lt;&gt;"",$D107,"Normal"),Damage!$C:$C,0)+RANDBETWEEN(1,COUNTIF(Damage!$C:$C,IF($D107&lt;&gt;"",$D107,"Normal"))))-1,0,1,1)</f>
        <v>aRelicSong</v>
      </c>
      <c r="AD107" t="str">
        <f ca="1">OFFSET(NonDamage!$A$1,(MATCH($C107,NonDamage!$C:$C,0)+RANDBETWEEN(1,COUNTIF(NonDamage!$C:$C,Sheet1!$C107)))-1,0,1,1)</f>
        <v>aWithdraw</v>
      </c>
      <c r="AE107" t="str">
        <f ca="1">OFFSET(DB!$A$1,RANDBETWEEN(1,COUNTA(DB!$C:$C))-1,0,1,1)</f>
        <v>aFocusBlast</v>
      </c>
      <c r="AG107" t="str">
        <f t="shared" si="13"/>
        <v>var pKingler= new Pokemon('Kingler',99,'Water','',[,,,],[55,130,115,50,50,75],true,'assets/images/99Kingler.png');</v>
      </c>
    </row>
    <row r="108" spans="1:33" x14ac:dyDescent="0.3">
      <c r="A108" t="s">
        <v>142</v>
      </c>
      <c r="B108">
        <v>100</v>
      </c>
      <c r="C108" t="s">
        <v>41</v>
      </c>
      <c r="E108">
        <v>40</v>
      </c>
      <c r="F108">
        <v>30</v>
      </c>
      <c r="G108">
        <v>50</v>
      </c>
      <c r="H108">
        <v>55</v>
      </c>
      <c r="I108">
        <v>55</v>
      </c>
      <c r="J108">
        <v>100</v>
      </c>
      <c r="K108">
        <f t="shared" si="7"/>
        <v>61</v>
      </c>
      <c r="L108">
        <f t="shared" si="8"/>
        <v>50</v>
      </c>
      <c r="M108">
        <f t="shared" si="9"/>
        <v>70</v>
      </c>
      <c r="N108">
        <f t="shared" si="10"/>
        <v>75</v>
      </c>
      <c r="O108">
        <f t="shared" si="11"/>
        <v>75</v>
      </c>
      <c r="P108">
        <f t="shared" si="12"/>
        <v>120</v>
      </c>
      <c r="Q108">
        <v>31</v>
      </c>
      <c r="R108">
        <v>31</v>
      </c>
      <c r="S108">
        <v>31</v>
      </c>
      <c r="T108">
        <v>31</v>
      </c>
      <c r="U108">
        <v>31</v>
      </c>
      <c r="V108">
        <v>31</v>
      </c>
      <c r="AB108" t="str">
        <f ca="1">OFFSET(Damage!$A$1,(MATCH($C108,Damage!$C:$C,0)+RANDBETWEEN(1,COUNTIF(Damage!$C:$C,Sheet1!$C108)))-1,0,1,1)</f>
        <v>aZingZap</v>
      </c>
      <c r="AC108" t="str">
        <f ca="1">OFFSET(Damage!$A$1,(MATCH(IF($D108&lt;&gt;"",$D108,"Normal"),Damage!$C:$C,0)+RANDBETWEEN(1,COUNTIF(Damage!$C:$C,IF($D108&lt;&gt;"",$D108,"Normal"))))-1,0,1,1)</f>
        <v>aHeadCharge</v>
      </c>
      <c r="AD108" t="str">
        <f ca="1">OFFSET(NonDamage!$A$1,(MATCH($C108,NonDamage!$C:$C,0)+RANDBETWEEN(1,COUNTIF(NonDamage!$C:$C,Sheet1!$C108)))-1,0,1,1)</f>
        <v>aMagnetRise</v>
      </c>
      <c r="AE108" t="str">
        <f ca="1">OFFSET(DB!$A$1,RANDBETWEEN(1,COUNTA(DB!$C:$C))-1,0,1,1)</f>
        <v>aFocusEnergy</v>
      </c>
      <c r="AG108" t="str">
        <f t="shared" si="13"/>
        <v>var pVoltorb= new Pokemon('Voltorb',100,'Electric','',[,,,],[40,30,50,55,55,100],true,'assets/images/100Voltorb.png');</v>
      </c>
    </row>
    <row r="109" spans="1:33" x14ac:dyDescent="0.3">
      <c r="A109" t="s">
        <v>143</v>
      </c>
      <c r="B109">
        <v>101</v>
      </c>
      <c r="C109" t="s">
        <v>41</v>
      </c>
      <c r="E109">
        <v>60</v>
      </c>
      <c r="F109">
        <v>50</v>
      </c>
      <c r="G109">
        <v>70</v>
      </c>
      <c r="H109">
        <v>80</v>
      </c>
      <c r="I109">
        <v>80</v>
      </c>
      <c r="J109">
        <v>140</v>
      </c>
      <c r="K109">
        <f t="shared" si="7"/>
        <v>61</v>
      </c>
      <c r="L109">
        <f t="shared" si="8"/>
        <v>70</v>
      </c>
      <c r="M109">
        <f t="shared" si="9"/>
        <v>90</v>
      </c>
      <c r="N109">
        <f t="shared" si="10"/>
        <v>100</v>
      </c>
      <c r="O109">
        <f t="shared" si="11"/>
        <v>100</v>
      </c>
      <c r="P109">
        <f t="shared" si="12"/>
        <v>160</v>
      </c>
      <c r="Q109">
        <v>31</v>
      </c>
      <c r="R109">
        <v>31</v>
      </c>
      <c r="S109">
        <v>31</v>
      </c>
      <c r="T109">
        <v>31</v>
      </c>
      <c r="U109">
        <v>31</v>
      </c>
      <c r="V109">
        <v>31</v>
      </c>
      <c r="AB109" t="str">
        <f ca="1">OFFSET(Damage!$A$1,(MATCH($C109,Damage!$C:$C,0)+RANDBETWEEN(1,COUNTIF(Damage!$C:$C,Sheet1!$C109)))-1,0,1,1)</f>
        <v>aChargeBeam</v>
      </c>
      <c r="AC109" t="str">
        <f ca="1">OFFSET(Damage!$A$1,(MATCH(IF($D109&lt;&gt;"",$D109,"Normal"),Damage!$C:$C,0)+RANDBETWEEN(1,COUNTIF(Damage!$C:$C,IF($D109&lt;&gt;"",$D109,"Normal"))))-1,0,1,1)</f>
        <v>aSlam</v>
      </c>
      <c r="AD109" t="str">
        <f ca="1">OFFSET(NonDamage!$A$1,(MATCH($C109,NonDamage!$C:$C,0)+RANDBETWEEN(1,COUNTIF(NonDamage!$C:$C,Sheet1!$C109)))-1,0,1,1)</f>
        <v>aEerieImpulse</v>
      </c>
      <c r="AE109" t="str">
        <f ca="1">OFFSET(DB!$A$1,RANDBETWEEN(1,COUNTA(DB!$C:$C))-1,0,1,1)</f>
        <v>aSteamroller</v>
      </c>
      <c r="AG109" t="str">
        <f t="shared" si="13"/>
        <v>var pElectrode= new Pokemon('Electrode',101,'Electric','',[,,,],[60,50,70,80,80,140],true,'assets/images/101Electrode.png');</v>
      </c>
    </row>
    <row r="110" spans="1:33" x14ac:dyDescent="0.3">
      <c r="A110" t="s">
        <v>144</v>
      </c>
      <c r="B110">
        <v>102</v>
      </c>
      <c r="C110" t="s">
        <v>2</v>
      </c>
      <c r="D110" t="s">
        <v>94</v>
      </c>
      <c r="E110">
        <v>60</v>
      </c>
      <c r="F110">
        <v>40</v>
      </c>
      <c r="G110">
        <v>80</v>
      </c>
      <c r="H110">
        <v>60</v>
      </c>
      <c r="I110">
        <v>45</v>
      </c>
      <c r="J110">
        <v>40</v>
      </c>
      <c r="K110">
        <f t="shared" si="7"/>
        <v>61</v>
      </c>
      <c r="L110">
        <f t="shared" si="8"/>
        <v>60</v>
      </c>
      <c r="M110">
        <f t="shared" si="9"/>
        <v>100</v>
      </c>
      <c r="N110">
        <f t="shared" si="10"/>
        <v>80</v>
      </c>
      <c r="O110">
        <f t="shared" si="11"/>
        <v>65</v>
      </c>
      <c r="P110">
        <f t="shared" si="12"/>
        <v>60</v>
      </c>
      <c r="Q110">
        <v>31</v>
      </c>
      <c r="R110">
        <v>31</v>
      </c>
      <c r="S110">
        <v>31</v>
      </c>
      <c r="T110">
        <v>31</v>
      </c>
      <c r="U110">
        <v>31</v>
      </c>
      <c r="V110">
        <v>31</v>
      </c>
      <c r="AB110" t="str">
        <f ca="1">OFFSET(Damage!$A$1,(MATCH($C110,Damage!$C:$C,0)+RANDBETWEEN(1,COUNTIF(Damage!$C:$C,Sheet1!$C110)))-1,0,1,1)</f>
        <v>aNeedleArm</v>
      </c>
      <c r="AC110" t="str">
        <f ca="1">OFFSET(Damage!$A$1,(MATCH(IF($D110&lt;&gt;"",$D110,"Normal"),Damage!$C:$C,0)+RANDBETWEEN(1,COUNTIF(Damage!$C:$C,IF($D110&lt;&gt;"",$D110,"Normal"))))-1,0,1,1)</f>
        <v>aConfusion</v>
      </c>
      <c r="AD110" t="str">
        <f ca="1">OFFSET(NonDamage!$A$1,(MATCH($C110,NonDamage!$C:$C,0)+RANDBETWEEN(1,COUNTIF(NonDamage!$C:$C,Sheet1!$C110)))-1,0,1,1)</f>
        <v>aIngrain</v>
      </c>
      <c r="AE110" t="str">
        <f ca="1">OFFSET(DB!$A$1,RANDBETWEEN(1,COUNTA(DB!$C:$C))-1,0,1,1)</f>
        <v>aRockPolish</v>
      </c>
      <c r="AG110" t="str">
        <f t="shared" si="13"/>
        <v>var pExeggcute= new Pokemon('Exeggcute',102,'Grass','Psychic',[,,,],[60,40,80,60,45,40],true,'assets/images/102Exeggcute.png');</v>
      </c>
    </row>
    <row r="111" spans="1:33" x14ac:dyDescent="0.3">
      <c r="A111" t="s">
        <v>145</v>
      </c>
      <c r="B111">
        <v>103</v>
      </c>
      <c r="C111" t="s">
        <v>2</v>
      </c>
      <c r="D111" t="s">
        <v>94</v>
      </c>
      <c r="E111">
        <v>95</v>
      </c>
      <c r="F111">
        <v>95</v>
      </c>
      <c r="G111">
        <v>85</v>
      </c>
      <c r="H111">
        <v>125</v>
      </c>
      <c r="I111">
        <v>65</v>
      </c>
      <c r="J111">
        <v>55</v>
      </c>
      <c r="K111">
        <f t="shared" si="7"/>
        <v>62</v>
      </c>
      <c r="L111">
        <f t="shared" si="8"/>
        <v>115</v>
      </c>
      <c r="M111">
        <f t="shared" si="9"/>
        <v>105</v>
      </c>
      <c r="N111">
        <f t="shared" si="10"/>
        <v>145</v>
      </c>
      <c r="O111">
        <f t="shared" si="11"/>
        <v>85</v>
      </c>
      <c r="P111">
        <f t="shared" si="12"/>
        <v>75</v>
      </c>
      <c r="Q111">
        <v>31</v>
      </c>
      <c r="R111">
        <v>31</v>
      </c>
      <c r="S111">
        <v>31</v>
      </c>
      <c r="T111">
        <v>31</v>
      </c>
      <c r="U111">
        <v>31</v>
      </c>
      <c r="V111">
        <v>31</v>
      </c>
      <c r="AB111" t="str">
        <f ca="1">OFFSET(Damage!$A$1,(MATCH($C111,Damage!$C:$C,0)+RANDBETWEEN(1,COUNTIF(Damage!$C:$C,Sheet1!$C111)))-1,0,1,1)</f>
        <v>aRazorLeaf</v>
      </c>
      <c r="AC111" t="str">
        <f ca="1">OFFSET(Damage!$A$1,(MATCH(IF($D111&lt;&gt;"",$D111,"Normal"),Damage!$C:$C,0)+RANDBETWEEN(1,COUNTIF(Damage!$C:$C,IF($D111&lt;&gt;"",$D111,"Normal"))))-1,0,1,1)</f>
        <v>aZenHeadbutt</v>
      </c>
      <c r="AD111" t="str">
        <f ca="1">OFFSET(NonDamage!$A$1,(MATCH($C111,NonDamage!$C:$C,0)+RANDBETWEEN(1,COUNTIF(NonDamage!$C:$C,Sheet1!$C111)))-1,0,1,1)</f>
        <v>aGrassWhistle</v>
      </c>
      <c r="AE111" t="str">
        <f ca="1">OFFSET(DB!$A$1,RANDBETWEEN(1,COUNTA(DB!$C:$C))-1,0,1,1)</f>
        <v>aFly</v>
      </c>
      <c r="AG111" t="str">
        <f t="shared" si="13"/>
        <v>var pExeggutor= new Pokemon('Exeggutor',103,'Grass','Psychic',[,,,],[95,95,85,125,65,55],true,'assets/images/103Exeggutor.png');</v>
      </c>
    </row>
    <row r="112" spans="1:33" x14ac:dyDescent="0.3">
      <c r="A112" t="s">
        <v>146</v>
      </c>
      <c r="B112">
        <v>104</v>
      </c>
      <c r="C112" t="s">
        <v>46</v>
      </c>
      <c r="E112">
        <v>50</v>
      </c>
      <c r="F112">
        <v>50</v>
      </c>
      <c r="G112">
        <v>95</v>
      </c>
      <c r="H112">
        <v>40</v>
      </c>
      <c r="I112">
        <v>50</v>
      </c>
      <c r="J112">
        <v>35</v>
      </c>
      <c r="K112">
        <f t="shared" si="7"/>
        <v>61</v>
      </c>
      <c r="L112">
        <f t="shared" si="8"/>
        <v>70</v>
      </c>
      <c r="M112">
        <f t="shared" si="9"/>
        <v>115</v>
      </c>
      <c r="N112">
        <f t="shared" si="10"/>
        <v>60</v>
      </c>
      <c r="O112">
        <f t="shared" si="11"/>
        <v>70</v>
      </c>
      <c r="P112">
        <f t="shared" si="12"/>
        <v>55</v>
      </c>
      <c r="Q112">
        <v>31</v>
      </c>
      <c r="R112">
        <v>31</v>
      </c>
      <c r="S112">
        <v>31</v>
      </c>
      <c r="T112">
        <v>31</v>
      </c>
      <c r="U112">
        <v>31</v>
      </c>
      <c r="V112">
        <v>31</v>
      </c>
      <c r="AB112" t="str">
        <f ca="1">OFFSET(Damage!$A$1,(MATCH($C112,Damage!$C:$C,0)+RANDBETWEEN(1,COUNTIF(Damage!$C:$C,Sheet1!$C112)))-1,0,1,1)</f>
        <v>aBoneClub</v>
      </c>
      <c r="AC112" t="str">
        <f ca="1">OFFSET(Damage!$A$1,(MATCH(IF($D112&lt;&gt;"",$D112,"Normal"),Damage!$C:$C,0)+RANDBETWEEN(1,COUNTIF(Damage!$C:$C,IF($D112&lt;&gt;"",$D112,"Normal"))))-1,0,1,1)</f>
        <v>aFacade</v>
      </c>
      <c r="AD112" t="str">
        <f ca="1">OFFSET(NonDamage!$A$1,(MATCH($C112,NonDamage!$C:$C,0)+RANDBETWEEN(1,COUNTIF(NonDamage!$C:$C,Sheet1!$C112)))-1,0,1,1)</f>
        <v>aSandAttack</v>
      </c>
      <c r="AE112" t="str">
        <f ca="1">OFFSET(DB!$A$1,RANDBETWEEN(1,COUNTA(DB!$C:$C))-1,0,1,1)</f>
        <v>aMysticalFire</v>
      </c>
      <c r="AG112" t="str">
        <f t="shared" si="13"/>
        <v>var pCubone= new Pokemon('Cubone',104,'Ground','',[,,,],[50,50,95,40,50,35],true,'assets/images/104Cubone.png');</v>
      </c>
    </row>
    <row r="113" spans="1:33" x14ac:dyDescent="0.3">
      <c r="A113" t="s">
        <v>147</v>
      </c>
      <c r="B113">
        <v>105</v>
      </c>
      <c r="C113" t="s">
        <v>46</v>
      </c>
      <c r="E113">
        <v>60</v>
      </c>
      <c r="F113">
        <v>80</v>
      </c>
      <c r="G113">
        <v>110</v>
      </c>
      <c r="H113">
        <v>50</v>
      </c>
      <c r="I113">
        <v>80</v>
      </c>
      <c r="J113">
        <v>45</v>
      </c>
      <c r="K113">
        <f t="shared" si="7"/>
        <v>61</v>
      </c>
      <c r="L113">
        <f t="shared" si="8"/>
        <v>100</v>
      </c>
      <c r="M113">
        <f t="shared" si="9"/>
        <v>130</v>
      </c>
      <c r="N113">
        <f t="shared" si="10"/>
        <v>70</v>
      </c>
      <c r="O113">
        <f t="shared" si="11"/>
        <v>100</v>
      </c>
      <c r="P113">
        <f t="shared" si="12"/>
        <v>65</v>
      </c>
      <c r="Q113">
        <v>31</v>
      </c>
      <c r="R113">
        <v>31</v>
      </c>
      <c r="S113">
        <v>31</v>
      </c>
      <c r="T113">
        <v>31</v>
      </c>
      <c r="U113">
        <v>31</v>
      </c>
      <c r="V113">
        <v>31</v>
      </c>
      <c r="AB113" t="str">
        <f ca="1">OFFSET(Damage!$A$1,(MATCH($C113,Damage!$C:$C,0)+RANDBETWEEN(1,COUNTIF(Damage!$C:$C,Sheet1!$C113)))-1,0,1,1)</f>
        <v>aBoneClub</v>
      </c>
      <c r="AC113" t="str">
        <f ca="1">OFFSET(Damage!$A$1,(MATCH(IF($D113&lt;&gt;"",$D113,"Normal"),Damage!$C:$C,0)+RANDBETWEEN(1,COUNTIF(Damage!$C:$C,IF($D113&lt;&gt;"",$D113,"Normal"))))-1,0,1,1)</f>
        <v>aRage</v>
      </c>
      <c r="AD113" t="str">
        <f ca="1">OFFSET(NonDamage!$A$1,(MATCH($C113,NonDamage!$C:$C,0)+RANDBETWEEN(1,COUNTIF(NonDamage!$C:$C,Sheet1!$C113)))-1,0,1,1)</f>
        <v>aRototiller</v>
      </c>
      <c r="AE113" t="str">
        <f ca="1">OFFSET(DB!$A$1,RANDBETWEEN(1,COUNTA(DB!$C:$C))-1,0,1,1)</f>
        <v>aThunderbolt</v>
      </c>
      <c r="AG113" t="str">
        <f t="shared" si="13"/>
        <v>var pMarowak= new Pokemon('Marowak',105,'Ground','',[,,,],[60,80,110,50,80,45],true,'assets/images/105Marowak.png');</v>
      </c>
    </row>
    <row r="114" spans="1:33" x14ac:dyDescent="0.3">
      <c r="A114" t="s">
        <v>148</v>
      </c>
      <c r="B114">
        <v>106</v>
      </c>
      <c r="C114" t="s">
        <v>1051</v>
      </c>
      <c r="E114">
        <v>50</v>
      </c>
      <c r="F114">
        <v>120</v>
      </c>
      <c r="G114">
        <v>53</v>
      </c>
      <c r="H114">
        <v>35</v>
      </c>
      <c r="I114">
        <v>110</v>
      </c>
      <c r="J114">
        <v>87</v>
      </c>
      <c r="K114">
        <f t="shared" si="7"/>
        <v>61</v>
      </c>
      <c r="L114">
        <f t="shared" si="8"/>
        <v>140</v>
      </c>
      <c r="M114">
        <f t="shared" si="9"/>
        <v>73</v>
      </c>
      <c r="N114">
        <f t="shared" si="10"/>
        <v>55</v>
      </c>
      <c r="O114">
        <f t="shared" si="11"/>
        <v>130</v>
      </c>
      <c r="P114">
        <f t="shared" si="12"/>
        <v>107</v>
      </c>
      <c r="Q114">
        <v>31</v>
      </c>
      <c r="R114">
        <v>31</v>
      </c>
      <c r="S114">
        <v>31</v>
      </c>
      <c r="T114">
        <v>31</v>
      </c>
      <c r="U114">
        <v>31</v>
      </c>
      <c r="V114">
        <v>31</v>
      </c>
      <c r="AB114" t="str">
        <f ca="1">OFFSET(Damage!$A$1,(MATCH($C114,Damage!$C:$C,0)+RANDBETWEEN(1,COUNTIF(Damage!$C:$C,Sheet1!$C114)))-1,0,1,1)</f>
        <v>aHammerArm</v>
      </c>
      <c r="AC114" t="str">
        <f ca="1">OFFSET(Damage!$A$1,(MATCH(IF($D114&lt;&gt;"",$D114,"Normal"),Damage!$C:$C,0)+RANDBETWEEN(1,COUNTIF(Damage!$C:$C,IF($D114&lt;&gt;"",$D114,"Normal"))))-1,0,1,1)</f>
        <v>aRazorWind</v>
      </c>
      <c r="AD114" t="str">
        <f ca="1">OFFSET(NonDamage!$A$1,(MATCH($C114,NonDamage!$C:$C,0)+RANDBETWEEN(1,COUNTIF(NonDamage!$C:$C,Sheet1!$C114)))-1,0,1,1)</f>
        <v>aBulkUp</v>
      </c>
      <c r="AE114" t="str">
        <f ca="1">OFFSET(DB!$A$1,RANDBETWEEN(1,COUNTA(DB!$C:$C))-1,0,1,1)</f>
        <v>aBugBuzz</v>
      </c>
      <c r="AG114" t="str">
        <f t="shared" si="13"/>
        <v>var pHitmonlee= new Pokemon('Hitmonlee',106,'Fighting','',[,,,],[50,120,53,35,110,87],true,'assets/images/106Hitmonlee.png');</v>
      </c>
    </row>
    <row r="115" spans="1:33" x14ac:dyDescent="0.3">
      <c r="A115" t="s">
        <v>150</v>
      </c>
      <c r="B115">
        <v>107</v>
      </c>
      <c r="C115" t="s">
        <v>1051</v>
      </c>
      <c r="E115">
        <v>50</v>
      </c>
      <c r="F115">
        <v>105</v>
      </c>
      <c r="G115">
        <v>79</v>
      </c>
      <c r="H115">
        <v>35</v>
      </c>
      <c r="I115">
        <v>110</v>
      </c>
      <c r="J115">
        <v>76</v>
      </c>
      <c r="K115">
        <f t="shared" si="7"/>
        <v>61</v>
      </c>
      <c r="L115">
        <f t="shared" si="8"/>
        <v>125</v>
      </c>
      <c r="M115">
        <f t="shared" si="9"/>
        <v>99</v>
      </c>
      <c r="N115">
        <f t="shared" si="10"/>
        <v>55</v>
      </c>
      <c r="O115">
        <f t="shared" si="11"/>
        <v>130</v>
      </c>
      <c r="P115">
        <f t="shared" si="12"/>
        <v>96</v>
      </c>
      <c r="Q115">
        <v>31</v>
      </c>
      <c r="R115">
        <v>31</v>
      </c>
      <c r="S115">
        <v>31</v>
      </c>
      <c r="T115">
        <v>31</v>
      </c>
      <c r="U115">
        <v>31</v>
      </c>
      <c r="V115">
        <v>31</v>
      </c>
      <c r="AB115" t="str">
        <f ca="1">OFFSET(Damage!$A$1,(MATCH($C115,Damage!$C:$C,0)+RANDBETWEEN(1,COUNTIF(Damage!$C:$C,Sheet1!$C115)))-1,0,1,1)</f>
        <v>aRockSmash</v>
      </c>
      <c r="AC115" t="str">
        <f ca="1">OFFSET(Damage!$A$1,(MATCH(IF($D115&lt;&gt;"",$D115,"Normal"),Damage!$C:$C,0)+RANDBETWEEN(1,COUNTIF(Damage!$C:$C,IF($D115&lt;&gt;"",$D115,"Normal"))))-1,0,1,1)</f>
        <v>aHyperFang</v>
      </c>
      <c r="AD115" t="str">
        <f ca="1">OFFSET(NonDamage!$A$1,(MATCH($C115,NonDamage!$C:$C,0)+RANDBETWEEN(1,COUNTIF(NonDamage!$C:$C,Sheet1!$C115)))-1,0,1,1)</f>
        <v>aReversal</v>
      </c>
      <c r="AE115" t="str">
        <f ca="1">OFFSET(DB!$A$1,RANDBETWEEN(1,COUNTA(DB!$C:$C))-1,0,1,1)</f>
        <v>aCrossPoison</v>
      </c>
      <c r="AG115" t="str">
        <f t="shared" si="13"/>
        <v>var pHitmonchan= new Pokemon('Hitmonchan',107,'Fighting','',[,,,],[50,105,79,35,110,76],true,'assets/images/107Hitmonchan.png');</v>
      </c>
    </row>
    <row r="116" spans="1:33" x14ac:dyDescent="0.3">
      <c r="A116" t="s">
        <v>152</v>
      </c>
      <c r="B116">
        <v>108</v>
      </c>
      <c r="C116" t="s">
        <v>28</v>
      </c>
      <c r="E116">
        <v>90</v>
      </c>
      <c r="F116">
        <v>55</v>
      </c>
      <c r="G116">
        <v>75</v>
      </c>
      <c r="H116">
        <v>60</v>
      </c>
      <c r="I116">
        <v>75</v>
      </c>
      <c r="J116">
        <v>30</v>
      </c>
      <c r="K116">
        <f t="shared" si="7"/>
        <v>62</v>
      </c>
      <c r="L116">
        <f t="shared" si="8"/>
        <v>75</v>
      </c>
      <c r="M116">
        <f t="shared" si="9"/>
        <v>95</v>
      </c>
      <c r="N116">
        <f t="shared" si="10"/>
        <v>80</v>
      </c>
      <c r="O116">
        <f t="shared" si="11"/>
        <v>95</v>
      </c>
      <c r="P116">
        <f t="shared" si="12"/>
        <v>50</v>
      </c>
      <c r="Q116">
        <v>31</v>
      </c>
      <c r="R116">
        <v>31</v>
      </c>
      <c r="S116">
        <v>31</v>
      </c>
      <c r="T116">
        <v>31</v>
      </c>
      <c r="U116">
        <v>31</v>
      </c>
      <c r="V116">
        <v>31</v>
      </c>
      <c r="AB116" t="str">
        <f ca="1">OFFSET(Damage!$A$1,(MATCH($C116,Damage!$C:$C,0)+RANDBETWEEN(1,COUNTIF(Damage!$C:$C,Sheet1!$C116)))-1,0,1,1)</f>
        <v>aRelicSong</v>
      </c>
      <c r="AC116" t="str">
        <f ca="1">OFFSET(Damage!$A$1,(MATCH(IF($D116&lt;&gt;"",$D116,"Normal"),Damage!$C:$C,0)+RANDBETWEEN(1,COUNTIF(Damage!$C:$C,IF($D116&lt;&gt;"",$D116,"Normal"))))-1,0,1,1)</f>
        <v>aSlam</v>
      </c>
      <c r="AD116" t="str">
        <f ca="1">OFFSET(NonDamage!$A$1,(MATCH($C116,NonDamage!$C:$C,0)+RANDBETWEEN(1,COUNTIF(NonDamage!$C:$C,Sheet1!$C116)))-1,0,1,1)</f>
        <v>aSoft-Boiled</v>
      </c>
      <c r="AE116" t="str">
        <f ca="1">OFFSET(DB!$A$1,RANDBETWEEN(1,COUNTA(DB!$C:$C))-1,0,1,1)</f>
        <v>aMudSport</v>
      </c>
      <c r="AG116" t="str">
        <f t="shared" si="13"/>
        <v>var pLickitung= new Pokemon('Lickitung',108,'Normal','',[,,,],[90,55,75,60,75,30],true,'assets/images/108Lickitung.png');</v>
      </c>
    </row>
    <row r="117" spans="1:33" x14ac:dyDescent="0.3">
      <c r="A117" t="s">
        <v>153</v>
      </c>
      <c r="B117">
        <v>109</v>
      </c>
      <c r="C117" t="s">
        <v>3</v>
      </c>
      <c r="E117">
        <v>40</v>
      </c>
      <c r="F117">
        <v>65</v>
      </c>
      <c r="G117">
        <v>95</v>
      </c>
      <c r="H117">
        <v>60</v>
      </c>
      <c r="I117">
        <v>45</v>
      </c>
      <c r="J117">
        <v>35</v>
      </c>
      <c r="K117">
        <f t="shared" si="7"/>
        <v>61</v>
      </c>
      <c r="L117">
        <f t="shared" si="8"/>
        <v>85</v>
      </c>
      <c r="M117">
        <f t="shared" si="9"/>
        <v>115</v>
      </c>
      <c r="N117">
        <f t="shared" si="10"/>
        <v>80</v>
      </c>
      <c r="O117">
        <f t="shared" si="11"/>
        <v>65</v>
      </c>
      <c r="P117">
        <f t="shared" si="12"/>
        <v>55</v>
      </c>
      <c r="Q117">
        <v>31</v>
      </c>
      <c r="R117">
        <v>31</v>
      </c>
      <c r="S117">
        <v>31</v>
      </c>
      <c r="T117">
        <v>31</v>
      </c>
      <c r="U117">
        <v>31</v>
      </c>
      <c r="V117">
        <v>31</v>
      </c>
      <c r="AB117" t="str">
        <f ca="1">OFFSET(Damage!$A$1,(MATCH($C117,Damage!$C:$C,0)+RANDBETWEEN(1,COUNTIF(Damage!$C:$C,Sheet1!$C117)))-1,0,1,1)</f>
        <v>aGunkShot</v>
      </c>
      <c r="AC117" t="str">
        <f ca="1">OFFSET(Damage!$A$1,(MATCH(IF($D117&lt;&gt;"",$D117,"Normal"),Damage!$C:$C,0)+RANDBETWEEN(1,COUNTIF(Damage!$C:$C,IF($D117&lt;&gt;"",$D117,"Normal"))))-1,0,1,1)</f>
        <v>aStruggle</v>
      </c>
      <c r="AD117" t="str">
        <f ca="1">OFFSET(NonDamage!$A$1,(MATCH($C117,NonDamage!$C:$C,0)+RANDBETWEEN(1,COUNTIF(NonDamage!$C:$C,Sheet1!$C117)))-1,0,1,1)</f>
        <v>aAgility</v>
      </c>
      <c r="AE117" t="str">
        <f ca="1">OFFSET(DB!$A$1,RANDBETWEEN(1,COUNTA(DB!$C:$C))-1,0,1,1)</f>
        <v>aQuiverDance</v>
      </c>
      <c r="AG117" t="str">
        <f t="shared" si="13"/>
        <v>var pKoffing= new Pokemon('Koffing',109,'Poison','',[,,,],[40,65,95,60,45,35],true,'assets/images/109Koffing.png');</v>
      </c>
    </row>
    <row r="118" spans="1:33" x14ac:dyDescent="0.3">
      <c r="A118" t="s">
        <v>154</v>
      </c>
      <c r="B118">
        <v>110</v>
      </c>
      <c r="C118" t="s">
        <v>3</v>
      </c>
      <c r="E118">
        <v>65</v>
      </c>
      <c r="F118">
        <v>90</v>
      </c>
      <c r="G118">
        <v>120</v>
      </c>
      <c r="H118">
        <v>85</v>
      </c>
      <c r="I118">
        <v>70</v>
      </c>
      <c r="J118">
        <v>60</v>
      </c>
      <c r="K118">
        <f t="shared" si="7"/>
        <v>61</v>
      </c>
      <c r="L118">
        <f t="shared" si="8"/>
        <v>110</v>
      </c>
      <c r="M118">
        <f t="shared" si="9"/>
        <v>140</v>
      </c>
      <c r="N118">
        <f t="shared" si="10"/>
        <v>105</v>
      </c>
      <c r="O118">
        <f t="shared" si="11"/>
        <v>90</v>
      </c>
      <c r="P118">
        <f t="shared" si="12"/>
        <v>80</v>
      </c>
      <c r="Q118">
        <v>31</v>
      </c>
      <c r="R118">
        <v>31</v>
      </c>
      <c r="S118">
        <v>31</v>
      </c>
      <c r="T118">
        <v>31</v>
      </c>
      <c r="U118">
        <v>31</v>
      </c>
      <c r="V118">
        <v>31</v>
      </c>
      <c r="AB118" t="str">
        <f ca="1">OFFSET(Damage!$A$1,(MATCH($C118,Damage!$C:$C,0)+RANDBETWEEN(1,COUNTIF(Damage!$C:$C,Sheet1!$C118)))-1,0,1,1)</f>
        <v>aCrossPoison</v>
      </c>
      <c r="AC118" t="str">
        <f ca="1">OFFSET(Damage!$A$1,(MATCH(IF($D118&lt;&gt;"",$D118,"Normal"),Damage!$C:$C,0)+RANDBETWEEN(1,COUNTIF(Damage!$C:$C,IF($D118&lt;&gt;"",$D118,"Normal"))))-1,0,1,1)</f>
        <v>aRelicSong</v>
      </c>
      <c r="AD118" t="str">
        <f ca="1">OFFSET(NonDamage!$A$1,(MATCH($C118,NonDamage!$C:$C,0)+RANDBETWEEN(1,COUNTIF(NonDamage!$C:$C,Sheet1!$C118)))-1,0,1,1)</f>
        <v>aVenomDrench</v>
      </c>
      <c r="AE118" t="str">
        <f ca="1">OFFSET(DB!$A$1,RANDBETWEEN(1,COUNTA(DB!$C:$C))-1,0,1,1)</f>
        <v>aFollowMe</v>
      </c>
      <c r="AG118" t="str">
        <f t="shared" si="13"/>
        <v>var pWeezing= new Pokemon('Weezing',110,'Poison','',[,,,],[65,90,120,85,70,60],true,'assets/images/110Weezing.png');</v>
      </c>
    </row>
    <row r="119" spans="1:33" x14ac:dyDescent="0.3">
      <c r="A119" t="s">
        <v>156</v>
      </c>
      <c r="B119">
        <v>111</v>
      </c>
      <c r="C119" t="s">
        <v>46</v>
      </c>
      <c r="D119" t="s">
        <v>109</v>
      </c>
      <c r="E119">
        <v>80</v>
      </c>
      <c r="F119">
        <v>85</v>
      </c>
      <c r="G119">
        <v>95</v>
      </c>
      <c r="H119">
        <v>30</v>
      </c>
      <c r="I119">
        <v>30</v>
      </c>
      <c r="J119">
        <v>25</v>
      </c>
      <c r="K119">
        <f t="shared" si="7"/>
        <v>61</v>
      </c>
      <c r="L119">
        <f t="shared" si="8"/>
        <v>105</v>
      </c>
      <c r="M119">
        <f t="shared" si="9"/>
        <v>115</v>
      </c>
      <c r="N119">
        <f t="shared" si="10"/>
        <v>50</v>
      </c>
      <c r="O119">
        <f t="shared" si="11"/>
        <v>50</v>
      </c>
      <c r="P119">
        <f t="shared" si="12"/>
        <v>45</v>
      </c>
      <c r="Q119">
        <v>31</v>
      </c>
      <c r="R119">
        <v>31</v>
      </c>
      <c r="S119">
        <v>31</v>
      </c>
      <c r="T119">
        <v>31</v>
      </c>
      <c r="U119">
        <v>31</v>
      </c>
      <c r="V119">
        <v>31</v>
      </c>
      <c r="AB119" t="str">
        <f ca="1">OFFSET(Damage!$A$1,(MATCH($C119,Damage!$C:$C,0)+RANDBETWEEN(1,COUNTIF(Damage!$C:$C,Sheet1!$C119)))-1,0,1,1)</f>
        <v>aBulldoze</v>
      </c>
      <c r="AC119" t="str">
        <f ca="1">OFFSET(Damage!$A$1,(MATCH(IF($D119&lt;&gt;"",$D119,"Normal"),Damage!$C:$C,0)+RANDBETWEEN(1,COUNTIF(Damage!$C:$C,IF($D119&lt;&gt;"",$D119,"Normal"))))-1,0,1,1)</f>
        <v>aAncientPower</v>
      </c>
      <c r="AD119" t="str">
        <f ca="1">OFFSET(NonDamage!$A$1,(MATCH($C119,NonDamage!$C:$C,0)+RANDBETWEEN(1,COUNTIF(NonDamage!$C:$C,Sheet1!$C119)))-1,0,1,1)</f>
        <v>aRototiller</v>
      </c>
      <c r="AE119" t="str">
        <f ca="1">OFFSET(DB!$A$1,RANDBETWEEN(1,COUNTA(DB!$C:$C))-1,0,1,1)</f>
        <v>aExtremeEvoboost</v>
      </c>
      <c r="AG119" t="str">
        <f t="shared" si="13"/>
        <v>var pRhyhorn= new Pokemon('Rhyhorn',111,'Ground','Rock',[,,,],[80,85,95,30,30,25],true,'assets/images/111Rhyhorn.png');</v>
      </c>
    </row>
    <row r="120" spans="1:33" x14ac:dyDescent="0.3">
      <c r="A120" t="s">
        <v>157</v>
      </c>
      <c r="B120">
        <v>112</v>
      </c>
      <c r="C120" t="s">
        <v>46</v>
      </c>
      <c r="D120" t="s">
        <v>109</v>
      </c>
      <c r="E120">
        <v>105</v>
      </c>
      <c r="F120">
        <v>130</v>
      </c>
      <c r="G120">
        <v>120</v>
      </c>
      <c r="H120">
        <v>45</v>
      </c>
      <c r="I120">
        <v>45</v>
      </c>
      <c r="J120">
        <v>40</v>
      </c>
      <c r="K120">
        <f t="shared" si="7"/>
        <v>62</v>
      </c>
      <c r="L120">
        <f t="shared" si="8"/>
        <v>150</v>
      </c>
      <c r="M120">
        <f t="shared" si="9"/>
        <v>140</v>
      </c>
      <c r="N120">
        <f t="shared" si="10"/>
        <v>65</v>
      </c>
      <c r="O120">
        <f t="shared" si="11"/>
        <v>65</v>
      </c>
      <c r="P120">
        <f t="shared" si="12"/>
        <v>60</v>
      </c>
      <c r="Q120">
        <v>31</v>
      </c>
      <c r="R120">
        <v>31</v>
      </c>
      <c r="S120">
        <v>31</v>
      </c>
      <c r="T120">
        <v>31</v>
      </c>
      <c r="U120">
        <v>31</v>
      </c>
      <c r="V120">
        <v>31</v>
      </c>
      <c r="AB120" t="str">
        <f ca="1">OFFSET(Damage!$A$1,(MATCH($C120,Damage!$C:$C,0)+RANDBETWEEN(1,COUNTIF(Damage!$C:$C,Sheet1!$C120)))-1,0,1,1)</f>
        <v>aLandsWrath</v>
      </c>
      <c r="AC120" t="str">
        <f ca="1">OFFSET(Damage!$A$1,(MATCH(IF($D120&lt;&gt;"",$D120,"Normal"),Damage!$C:$C,0)+RANDBETWEEN(1,COUNTIF(Damage!$C:$C,IF($D120&lt;&gt;"",$D120,"Normal"))))-1,0,1,1)</f>
        <v>aSmackDown</v>
      </c>
      <c r="AD120" t="str">
        <f ca="1">OFFSET(NonDamage!$A$1,(MATCH($C120,NonDamage!$C:$C,0)+RANDBETWEEN(1,COUNTIF(NonDamage!$C:$C,Sheet1!$C120)))-1,0,1,1)</f>
        <v>aTectonicRage</v>
      </c>
      <c r="AE120" t="str">
        <f ca="1">OFFSET(DB!$A$1,RANDBETWEEN(1,COUNTA(DB!$C:$C))-1,0,1,1)</f>
        <v>aFurySwipes</v>
      </c>
      <c r="AG120" t="str">
        <f t="shared" si="13"/>
        <v>var pRhydon= new Pokemon('Rhydon',112,'Ground','Rock',[,,,],[105,130,120,45,45,40],true,'assets/images/112Rhydon.png');</v>
      </c>
    </row>
    <row r="121" spans="1:33" x14ac:dyDescent="0.3">
      <c r="A121" t="s">
        <v>159</v>
      </c>
      <c r="B121">
        <v>113</v>
      </c>
      <c r="C121" t="s">
        <v>28</v>
      </c>
      <c r="E121">
        <v>250</v>
      </c>
      <c r="F121">
        <v>5</v>
      </c>
      <c r="G121">
        <v>5</v>
      </c>
      <c r="H121">
        <v>35</v>
      </c>
      <c r="I121">
        <v>105</v>
      </c>
      <c r="J121">
        <v>50</v>
      </c>
      <c r="K121">
        <f t="shared" si="7"/>
        <v>65</v>
      </c>
      <c r="L121">
        <f t="shared" si="8"/>
        <v>25</v>
      </c>
      <c r="M121">
        <f t="shared" si="9"/>
        <v>25</v>
      </c>
      <c r="N121">
        <f t="shared" si="10"/>
        <v>55</v>
      </c>
      <c r="O121">
        <f t="shared" si="11"/>
        <v>125</v>
      </c>
      <c r="P121">
        <f t="shared" si="12"/>
        <v>70</v>
      </c>
      <c r="Q121">
        <v>31</v>
      </c>
      <c r="R121">
        <v>31</v>
      </c>
      <c r="S121">
        <v>31</v>
      </c>
      <c r="T121">
        <v>31</v>
      </c>
      <c r="U121">
        <v>31</v>
      </c>
      <c r="V121">
        <v>31</v>
      </c>
      <c r="AB121" t="str">
        <f ca="1">OFFSET(Damage!$A$1,(MATCH($C121,Damage!$C:$C,0)+RANDBETWEEN(1,COUNTIF(Damage!$C:$C,Sheet1!$C121)))-1,0,1,1)</f>
        <v>aDoubleSlap</v>
      </c>
      <c r="AC121" t="str">
        <f ca="1">OFFSET(Damage!$A$1,(MATCH(IF($D121&lt;&gt;"",$D121,"Normal"),Damage!$C:$C,0)+RANDBETWEEN(1,COUNTIF(Damage!$C:$C,IF($D121&lt;&gt;"",$D121,"Normal"))))-1,0,1,1)</f>
        <v>aBarrage</v>
      </c>
      <c r="AD121" t="str">
        <f ca="1">OFFSET(NonDamage!$A$1,(MATCH($C121,NonDamage!$C:$C,0)+RANDBETWEEN(1,COUNTIF(NonDamage!$C:$C,Sheet1!$C121)))-1,0,1,1)</f>
        <v>aAcidArmor</v>
      </c>
      <c r="AE121" t="str">
        <f ca="1">OFFSET(DB!$A$1,RANDBETWEEN(1,COUNTA(DB!$C:$C))-1,0,1,1)</f>
        <v>aBodySlam</v>
      </c>
      <c r="AG121" t="str">
        <f t="shared" si="13"/>
        <v>var pChansey= new Pokemon('Chansey',113,'Normal','',[,,,],[250,5,5,35,105,50],true,'assets/images/113Chansey.png');</v>
      </c>
    </row>
    <row r="122" spans="1:33" x14ac:dyDescent="0.3">
      <c r="A122" t="s">
        <v>161</v>
      </c>
      <c r="B122">
        <v>114</v>
      </c>
      <c r="C122" t="s">
        <v>2</v>
      </c>
      <c r="E122">
        <v>65</v>
      </c>
      <c r="F122">
        <v>55</v>
      </c>
      <c r="G122">
        <v>115</v>
      </c>
      <c r="H122">
        <v>100</v>
      </c>
      <c r="I122">
        <v>40</v>
      </c>
      <c r="J122">
        <v>60</v>
      </c>
      <c r="K122">
        <f t="shared" si="7"/>
        <v>61</v>
      </c>
      <c r="L122">
        <f t="shared" si="8"/>
        <v>75</v>
      </c>
      <c r="M122">
        <f t="shared" si="9"/>
        <v>135</v>
      </c>
      <c r="N122">
        <f t="shared" si="10"/>
        <v>120</v>
      </c>
      <c r="O122">
        <f t="shared" si="11"/>
        <v>60</v>
      </c>
      <c r="P122">
        <f t="shared" si="12"/>
        <v>80</v>
      </c>
      <c r="Q122">
        <v>31</v>
      </c>
      <c r="R122">
        <v>31</v>
      </c>
      <c r="S122">
        <v>31</v>
      </c>
      <c r="T122">
        <v>31</v>
      </c>
      <c r="U122">
        <v>31</v>
      </c>
      <c r="V122">
        <v>31</v>
      </c>
      <c r="AB122" t="str">
        <f ca="1">OFFSET(Damage!$A$1,(MATCH($C122,Damage!$C:$C,0)+RANDBETWEEN(1,COUNTIF(Damage!$C:$C,Sheet1!$C122)))-1,0,1,1)</f>
        <v>aLeafStorm</v>
      </c>
      <c r="AC122" t="str">
        <f ca="1">OFFSET(Damage!$A$1,(MATCH(IF($D122&lt;&gt;"",$D122,"Normal"),Damage!$C:$C,0)+RANDBETWEEN(1,COUNTIF(Damage!$C:$C,IF($D122&lt;&gt;"",$D122,"Normal"))))-1,0,1,1)</f>
        <v>aHeadbutt</v>
      </c>
      <c r="AD122" t="str">
        <f ca="1">OFFSET(NonDamage!$A$1,(MATCH($C122,NonDamage!$C:$C,0)+RANDBETWEEN(1,COUNTIF(NonDamage!$C:$C,Sheet1!$C122)))-1,0,1,1)</f>
        <v>aGrassyTerrain</v>
      </c>
      <c r="AE122" t="str">
        <f ca="1">OFFSET(DB!$A$1,RANDBETWEEN(1,COUNTA(DB!$C:$C))-1,0,1,1)</f>
        <v>aExtremeSpeed</v>
      </c>
      <c r="AG122" t="str">
        <f t="shared" si="13"/>
        <v>var pTangela= new Pokemon('Tangela',114,'Grass','',[,,,],[65,55,115,100,40,60],true,'assets/images/114Tangela.png');</v>
      </c>
    </row>
    <row r="123" spans="1:33" x14ac:dyDescent="0.3">
      <c r="A123" t="s">
        <v>162</v>
      </c>
      <c r="B123">
        <v>115</v>
      </c>
      <c r="C123" t="s">
        <v>28</v>
      </c>
      <c r="E123">
        <v>105</v>
      </c>
      <c r="F123">
        <v>95</v>
      </c>
      <c r="G123">
        <v>80</v>
      </c>
      <c r="H123">
        <v>40</v>
      </c>
      <c r="I123">
        <v>80</v>
      </c>
      <c r="J123">
        <v>90</v>
      </c>
      <c r="K123">
        <f t="shared" si="7"/>
        <v>62</v>
      </c>
      <c r="L123">
        <f t="shared" si="8"/>
        <v>115</v>
      </c>
      <c r="M123">
        <f t="shared" si="9"/>
        <v>100</v>
      </c>
      <c r="N123">
        <f t="shared" si="10"/>
        <v>60</v>
      </c>
      <c r="O123">
        <f t="shared" si="11"/>
        <v>100</v>
      </c>
      <c r="P123">
        <f t="shared" si="12"/>
        <v>110</v>
      </c>
      <c r="Q123">
        <v>31</v>
      </c>
      <c r="R123">
        <v>31</v>
      </c>
      <c r="S123">
        <v>31</v>
      </c>
      <c r="T123">
        <v>31</v>
      </c>
      <c r="U123">
        <v>31</v>
      </c>
      <c r="V123">
        <v>31</v>
      </c>
      <c r="AB123" t="str">
        <f ca="1">OFFSET(Damage!$A$1,(MATCH($C123,Damage!$C:$C,0)+RANDBETWEEN(1,COUNTIF(Damage!$C:$C,Sheet1!$C123)))-1,0,1,1)</f>
        <v>aViceGrip</v>
      </c>
      <c r="AC123" t="str">
        <f ca="1">OFFSET(Damage!$A$1,(MATCH(IF($D123&lt;&gt;"",$D123,"Normal"),Damage!$C:$C,0)+RANDBETWEEN(1,COUNTIF(Damage!$C:$C,IF($D123&lt;&gt;"",$D123,"Normal"))))-1,0,1,1)</f>
        <v>aScratch</v>
      </c>
      <c r="AD123" t="str">
        <f ca="1">OFFSET(NonDamage!$A$1,(MATCH($C123,NonDamage!$C:$C,0)+RANDBETWEEN(1,COUNTIF(NonDamage!$C:$C,Sheet1!$C123)))-1,0,1,1)</f>
        <v>aTearfulLook</v>
      </c>
      <c r="AE123" t="str">
        <f ca="1">OFFSET(DB!$A$1,RANDBETWEEN(1,COUNTA(DB!$C:$C))-1,0,1,1)</f>
        <v>aTectonicRage</v>
      </c>
      <c r="AG123" t="str">
        <f t="shared" si="13"/>
        <v>var pKangaskhan= new Pokemon('Kangaskhan',115,'Normal','',[,,,],[105,95,80,40,80,90],true,'assets/images/115Kangaskhan.png');</v>
      </c>
    </row>
    <row r="124" spans="1:33" x14ac:dyDescent="0.3">
      <c r="A124" t="s">
        <v>163</v>
      </c>
      <c r="B124">
        <v>116</v>
      </c>
      <c r="C124" t="s">
        <v>15</v>
      </c>
      <c r="E124">
        <v>30</v>
      </c>
      <c r="F124">
        <v>40</v>
      </c>
      <c r="G124">
        <v>70</v>
      </c>
      <c r="H124">
        <v>70</v>
      </c>
      <c r="I124">
        <v>25</v>
      </c>
      <c r="J124">
        <v>60</v>
      </c>
      <c r="K124">
        <f t="shared" si="7"/>
        <v>60</v>
      </c>
      <c r="L124">
        <f t="shared" si="8"/>
        <v>60</v>
      </c>
      <c r="M124">
        <f t="shared" si="9"/>
        <v>90</v>
      </c>
      <c r="N124">
        <f t="shared" si="10"/>
        <v>90</v>
      </c>
      <c r="O124">
        <f t="shared" si="11"/>
        <v>45</v>
      </c>
      <c r="P124">
        <f t="shared" si="12"/>
        <v>80</v>
      </c>
      <c r="Q124">
        <v>31</v>
      </c>
      <c r="R124">
        <v>31</v>
      </c>
      <c r="S124">
        <v>31</v>
      </c>
      <c r="T124">
        <v>31</v>
      </c>
      <c r="U124">
        <v>31</v>
      </c>
      <c r="V124">
        <v>31</v>
      </c>
      <c r="AB124" t="str">
        <f ca="1">OFFSET(Damage!$A$1,(MATCH($C124,Damage!$C:$C,0)+RANDBETWEEN(1,COUNTIF(Damage!$C:$C,Sheet1!$C124)))-1,0,1,1)</f>
        <v>aOriginPulse</v>
      </c>
      <c r="AC124" t="str">
        <f ca="1">OFFSET(Damage!$A$1,(MATCH(IF($D124&lt;&gt;"",$D124,"Normal"),Damage!$C:$C,0)+RANDBETWEEN(1,COUNTIF(Damage!$C:$C,IF($D124&lt;&gt;"",$D124,"Normal"))))-1,0,1,1)</f>
        <v>aSmellingSalts</v>
      </c>
      <c r="AD124" t="str">
        <f ca="1">OFFSET(NonDamage!$A$1,(MATCH($C124,NonDamage!$C:$C,0)+RANDBETWEEN(1,COUNTIF(NonDamage!$C:$C,Sheet1!$C124)))-1,0,1,1)</f>
        <v>aWithdraw</v>
      </c>
      <c r="AE124" t="str">
        <f ca="1">OFFSET(DB!$A$1,RANDBETWEEN(1,COUNTA(DB!$C:$C))-1,0,1,1)</f>
        <v>aBugBuzz</v>
      </c>
      <c r="AG124" t="str">
        <f t="shared" si="13"/>
        <v>var pHorsea= new Pokemon('Horsea',116,'Water','',[,,,],[30,40,70,70,25,60],true,'assets/images/116Horsea.png');</v>
      </c>
    </row>
    <row r="125" spans="1:33" x14ac:dyDescent="0.3">
      <c r="A125" t="s">
        <v>164</v>
      </c>
      <c r="B125">
        <v>117</v>
      </c>
      <c r="C125" t="s">
        <v>15</v>
      </c>
      <c r="E125">
        <v>55</v>
      </c>
      <c r="F125">
        <v>65</v>
      </c>
      <c r="G125">
        <v>95</v>
      </c>
      <c r="H125">
        <v>95</v>
      </c>
      <c r="I125">
        <v>45</v>
      </c>
      <c r="J125">
        <v>85</v>
      </c>
      <c r="K125">
        <f t="shared" si="7"/>
        <v>61</v>
      </c>
      <c r="L125">
        <f t="shared" si="8"/>
        <v>85</v>
      </c>
      <c r="M125">
        <f t="shared" si="9"/>
        <v>115</v>
      </c>
      <c r="N125">
        <f t="shared" si="10"/>
        <v>115</v>
      </c>
      <c r="O125">
        <f t="shared" si="11"/>
        <v>65</v>
      </c>
      <c r="P125">
        <f t="shared" si="12"/>
        <v>105</v>
      </c>
      <c r="Q125">
        <v>31</v>
      </c>
      <c r="R125">
        <v>31</v>
      </c>
      <c r="S125">
        <v>31</v>
      </c>
      <c r="T125">
        <v>31</v>
      </c>
      <c r="U125">
        <v>31</v>
      </c>
      <c r="V125">
        <v>31</v>
      </c>
      <c r="AB125" t="str">
        <f ca="1">OFFSET(Damage!$A$1,(MATCH($C125,Damage!$C:$C,0)+RANDBETWEEN(1,COUNTIF(Damage!$C:$C,Sheet1!$C125)))-1,0,1,1)</f>
        <v>aSteamEruption</v>
      </c>
      <c r="AC125" t="str">
        <f ca="1">OFFSET(Damage!$A$1,(MATCH(IF($D125&lt;&gt;"",$D125,"Normal"),Damage!$C:$C,0)+RANDBETWEEN(1,COUNTIF(Damage!$C:$C,IF($D125&lt;&gt;"",$D125,"Normal"))))-1,0,1,1)</f>
        <v>aFeint</v>
      </c>
      <c r="AD125" t="str">
        <f ca="1">OFFSET(NonDamage!$A$1,(MATCH($C125,NonDamage!$C:$C,0)+RANDBETWEEN(1,COUNTIF(NonDamage!$C:$C,Sheet1!$C125)))-1,0,1,1)</f>
        <v>aRainDance</v>
      </c>
      <c r="AE125" t="str">
        <f ca="1">OFFSET(DB!$A$1,RANDBETWEEN(1,COUNTA(DB!$C:$C))-1,0,1,1)</f>
        <v>aMistBall</v>
      </c>
      <c r="AG125" t="str">
        <f t="shared" si="13"/>
        <v>var pSeadra= new Pokemon('Seadra',117,'Water','',[,,,],[55,65,95,95,45,85],true,'assets/images/117Seadra.png');</v>
      </c>
    </row>
    <row r="126" spans="1:33" x14ac:dyDescent="0.3">
      <c r="A126" t="s">
        <v>165</v>
      </c>
      <c r="B126">
        <v>118</v>
      </c>
      <c r="C126" t="s">
        <v>15</v>
      </c>
      <c r="E126">
        <v>45</v>
      </c>
      <c r="F126">
        <v>67</v>
      </c>
      <c r="G126">
        <v>60</v>
      </c>
      <c r="H126">
        <v>35</v>
      </c>
      <c r="I126">
        <v>50</v>
      </c>
      <c r="J126">
        <v>63</v>
      </c>
      <c r="K126">
        <f t="shared" si="7"/>
        <v>61</v>
      </c>
      <c r="L126">
        <f t="shared" si="8"/>
        <v>87</v>
      </c>
      <c r="M126">
        <f t="shared" si="9"/>
        <v>80</v>
      </c>
      <c r="N126">
        <f t="shared" si="10"/>
        <v>55</v>
      </c>
      <c r="O126">
        <f t="shared" si="11"/>
        <v>70</v>
      </c>
      <c r="P126">
        <f t="shared" si="12"/>
        <v>83</v>
      </c>
      <c r="Q126">
        <v>31</v>
      </c>
      <c r="R126">
        <v>31</v>
      </c>
      <c r="S126">
        <v>31</v>
      </c>
      <c r="T126">
        <v>31</v>
      </c>
      <c r="U126">
        <v>31</v>
      </c>
      <c r="V126">
        <v>31</v>
      </c>
      <c r="AB126" t="str">
        <f ca="1">OFFSET(Damage!$A$1,(MATCH($C126,Damage!$C:$C,0)+RANDBETWEEN(1,COUNTIF(Damage!$C:$C,Sheet1!$C126)))-1,0,1,1)</f>
        <v>aCrabhammer</v>
      </c>
      <c r="AC126" t="str">
        <f ca="1">OFFSET(Damage!$A$1,(MATCH(IF($D126&lt;&gt;"",$D126,"Normal"),Damage!$C:$C,0)+RANDBETWEEN(1,COUNTIF(Damage!$C:$C,IF($D126&lt;&gt;"",$D126,"Normal"))))-1,0,1,1)</f>
        <v>aEchoedVoice</v>
      </c>
      <c r="AD126" t="str">
        <f ca="1">OFFSET(NonDamage!$A$1,(MATCH($C126,NonDamage!$C:$C,0)+RANDBETWEEN(1,COUNTIF(NonDamage!$C:$C,Sheet1!$C126)))-1,0,1,1)</f>
        <v>aHydroVortex</v>
      </c>
      <c r="AE126" t="str">
        <f ca="1">OFFSET(DB!$A$1,RANDBETWEEN(1,COUNTA(DB!$C:$C))-1,0,1,1)</f>
        <v>aHurricane</v>
      </c>
      <c r="AG126" t="str">
        <f t="shared" si="13"/>
        <v>var pGoldeen= new Pokemon('Goldeen',118,'Water','',[,,,],[45,67,60,35,50,63],true,'assets/images/118Goldeen.png');</v>
      </c>
    </row>
    <row r="127" spans="1:33" x14ac:dyDescent="0.3">
      <c r="A127" t="s">
        <v>166</v>
      </c>
      <c r="B127">
        <v>119</v>
      </c>
      <c r="C127" t="s">
        <v>15</v>
      </c>
      <c r="E127">
        <v>80</v>
      </c>
      <c r="F127">
        <v>92</v>
      </c>
      <c r="G127">
        <v>65</v>
      </c>
      <c r="H127">
        <v>65</v>
      </c>
      <c r="I127">
        <v>80</v>
      </c>
      <c r="J127">
        <v>68</v>
      </c>
      <c r="K127">
        <f t="shared" si="7"/>
        <v>61</v>
      </c>
      <c r="L127">
        <f t="shared" si="8"/>
        <v>112</v>
      </c>
      <c r="M127">
        <f t="shared" si="9"/>
        <v>85</v>
      </c>
      <c r="N127">
        <f t="shared" si="10"/>
        <v>85</v>
      </c>
      <c r="O127">
        <f t="shared" si="11"/>
        <v>100</v>
      </c>
      <c r="P127">
        <f t="shared" si="12"/>
        <v>88</v>
      </c>
      <c r="Q127">
        <v>31</v>
      </c>
      <c r="R127">
        <v>31</v>
      </c>
      <c r="S127">
        <v>31</v>
      </c>
      <c r="T127">
        <v>31</v>
      </c>
      <c r="U127">
        <v>31</v>
      </c>
      <c r="V127">
        <v>31</v>
      </c>
      <c r="AB127" t="str">
        <f ca="1">OFFSET(Damage!$A$1,(MATCH($C127,Damage!$C:$C,0)+RANDBETWEEN(1,COUNTIF(Damage!$C:$C,Sheet1!$C127)))-1,0,1,1)</f>
        <v>aOctazooka</v>
      </c>
      <c r="AC127" t="str">
        <f ca="1">OFFSET(Damage!$A$1,(MATCH(IF($D127&lt;&gt;"",$D127,"Normal"),Damage!$C:$C,0)+RANDBETWEEN(1,COUNTIF(Damage!$C:$C,IF($D127&lt;&gt;"",$D127,"Normal"))))-1,0,1,1)</f>
        <v>aFuryAttack</v>
      </c>
      <c r="AD127" t="str">
        <f ca="1">OFFSET(NonDamage!$A$1,(MATCH($C127,NonDamage!$C:$C,0)+RANDBETWEEN(1,COUNTIF(NonDamage!$C:$C,Sheet1!$C127)))-1,0,1,1)</f>
        <v>aSoak</v>
      </c>
      <c r="AE127" t="str">
        <f ca="1">OFFSET(DB!$A$1,RANDBETWEEN(1,COUNTA(DB!$C:$C))-1,0,1,1)</f>
        <v>aSweetKiss</v>
      </c>
      <c r="AG127" t="str">
        <f t="shared" si="13"/>
        <v>var pSeaking= new Pokemon('Seaking',119,'Water','',[,,,],[80,92,65,65,80,68],true,'assets/images/119Seaking.png');</v>
      </c>
    </row>
    <row r="128" spans="1:33" x14ac:dyDescent="0.3">
      <c r="A128" t="s">
        <v>167</v>
      </c>
      <c r="B128">
        <v>120</v>
      </c>
      <c r="C128" t="s">
        <v>15</v>
      </c>
      <c r="E128">
        <v>30</v>
      </c>
      <c r="F128">
        <v>45</v>
      </c>
      <c r="G128">
        <v>55</v>
      </c>
      <c r="H128">
        <v>70</v>
      </c>
      <c r="I128">
        <v>55</v>
      </c>
      <c r="J128">
        <v>85</v>
      </c>
      <c r="K128">
        <f t="shared" si="7"/>
        <v>60</v>
      </c>
      <c r="L128">
        <f t="shared" si="8"/>
        <v>65</v>
      </c>
      <c r="M128">
        <f t="shared" si="9"/>
        <v>75</v>
      </c>
      <c r="N128">
        <f t="shared" si="10"/>
        <v>90</v>
      </c>
      <c r="O128">
        <f t="shared" si="11"/>
        <v>75</v>
      </c>
      <c r="P128">
        <f t="shared" si="12"/>
        <v>105</v>
      </c>
      <c r="Q128">
        <v>31</v>
      </c>
      <c r="R128">
        <v>31</v>
      </c>
      <c r="S128">
        <v>31</v>
      </c>
      <c r="T128">
        <v>31</v>
      </c>
      <c r="U128">
        <v>31</v>
      </c>
      <c r="V128">
        <v>31</v>
      </c>
      <c r="AB128" t="str">
        <f ca="1">OFFSET(Damage!$A$1,(MATCH($C128,Damage!$C:$C,0)+RANDBETWEEN(1,COUNTIF(Damage!$C:$C,Sheet1!$C128)))-1,0,1,1)</f>
        <v>aLiquidation</v>
      </c>
      <c r="AC128" t="str">
        <f ca="1">OFFSET(Damage!$A$1,(MATCH(IF($D128&lt;&gt;"",$D128,"Normal"),Damage!$C:$C,0)+RANDBETWEEN(1,COUNTIF(Damage!$C:$C,IF($D128&lt;&gt;"",$D128,"Normal"))))-1,0,1,1)</f>
        <v>aDoubleSlap</v>
      </c>
      <c r="AD128">
        <f ca="1">OFFSET(NonDamage!$A$1,(MATCH($C128,NonDamage!$C:$C,0)+RANDBETWEEN(1,COUNTIF(NonDamage!$C:$C,Sheet1!$C128)))-1,0,1,1)</f>
        <v>0</v>
      </c>
      <c r="AE128" t="str">
        <f ca="1">OFFSET(DB!$A$1,RANDBETWEEN(1,COUNTA(DB!$C:$C))-1,0,1,1)</f>
        <v>aGlaciate</v>
      </c>
      <c r="AG128" t="str">
        <f t="shared" si="13"/>
        <v>var pStaryu= new Pokemon('Staryu',120,'Water','',[,,,],[30,45,55,70,55,85],true,'assets/images/120Staryu.png');</v>
      </c>
    </row>
    <row r="129" spans="1:33" x14ac:dyDescent="0.3">
      <c r="A129" t="s">
        <v>168</v>
      </c>
      <c r="B129">
        <v>121</v>
      </c>
      <c r="C129" t="s">
        <v>15</v>
      </c>
      <c r="D129" t="s">
        <v>94</v>
      </c>
      <c r="E129">
        <v>60</v>
      </c>
      <c r="F129">
        <v>75</v>
      </c>
      <c r="G129">
        <v>85</v>
      </c>
      <c r="H129">
        <v>100</v>
      </c>
      <c r="I129">
        <v>85</v>
      </c>
      <c r="J129">
        <v>115</v>
      </c>
      <c r="K129">
        <f t="shared" si="7"/>
        <v>61</v>
      </c>
      <c r="L129">
        <f t="shared" si="8"/>
        <v>95</v>
      </c>
      <c r="M129">
        <f t="shared" si="9"/>
        <v>105</v>
      </c>
      <c r="N129">
        <f t="shared" si="10"/>
        <v>120</v>
      </c>
      <c r="O129">
        <f t="shared" si="11"/>
        <v>105</v>
      </c>
      <c r="P129">
        <f t="shared" si="12"/>
        <v>135</v>
      </c>
      <c r="Q129">
        <v>31</v>
      </c>
      <c r="R129">
        <v>31</v>
      </c>
      <c r="S129">
        <v>31</v>
      </c>
      <c r="T129">
        <v>31</v>
      </c>
      <c r="U129">
        <v>31</v>
      </c>
      <c r="V129">
        <v>31</v>
      </c>
      <c r="AB129" t="str">
        <f ca="1">OFFSET(Damage!$A$1,(MATCH($C129,Damage!$C:$C,0)+RANDBETWEEN(1,COUNTIF(Damage!$C:$C,Sheet1!$C129)))-1,0,1,1)</f>
        <v>aAquaJet</v>
      </c>
      <c r="AC129" t="str">
        <f ca="1">OFFSET(Damage!$A$1,(MATCH(IF($D129&lt;&gt;"",$D129,"Normal"),Damage!$C:$C,0)+RANDBETWEEN(1,COUNTIF(Damage!$C:$C,IF($D129&lt;&gt;"",$D129,"Normal"))))-1,0,1,1)</f>
        <v>aPsychoCut</v>
      </c>
      <c r="AD129" t="str">
        <f ca="1">OFFSET(NonDamage!$A$1,(MATCH($C129,NonDamage!$C:$C,0)+RANDBETWEEN(1,COUNTIF(NonDamage!$C:$C,Sheet1!$C129)))-1,0,1,1)</f>
        <v>aWithdraw</v>
      </c>
      <c r="AE129" t="str">
        <f ca="1">OFFSET(DB!$A$1,RANDBETWEEN(1,COUNTA(DB!$C:$C))-1,0,1,1)</f>
        <v>aPresent</v>
      </c>
      <c r="AG129" t="str">
        <f t="shared" si="13"/>
        <v>var pStarmie= new Pokemon('Starmie',121,'Water','Psychic',[,,,],[60,75,85,100,85,115],true,'assets/images/121Starmie.png');</v>
      </c>
    </row>
    <row r="130" spans="1:33" x14ac:dyDescent="0.3">
      <c r="A130" t="s">
        <v>169</v>
      </c>
      <c r="B130">
        <v>122</v>
      </c>
      <c r="C130" t="s">
        <v>94</v>
      </c>
      <c r="D130" t="s">
        <v>56</v>
      </c>
      <c r="E130">
        <v>40</v>
      </c>
      <c r="F130">
        <v>45</v>
      </c>
      <c r="G130">
        <v>65</v>
      </c>
      <c r="H130">
        <v>100</v>
      </c>
      <c r="I130">
        <v>120</v>
      </c>
      <c r="J130">
        <v>90</v>
      </c>
      <c r="K130">
        <f t="shared" ref="K130:K193" si="14">ROUNDDOWN((((2*E130)+Q130+(0/4))/100)+$R$1+10,0)</f>
        <v>61</v>
      </c>
      <c r="L130">
        <f t="shared" ref="L130:L193" si="15">ROUNDDOWN(((((2*F130)+R130+(0/4))*$R$1)/100)+5,0)</f>
        <v>65</v>
      </c>
      <c r="M130">
        <f t="shared" ref="M130:M193" si="16">ROUNDDOWN(((((2*G130)+S130+(0/4))*$R$1)/100)+5,0)</f>
        <v>85</v>
      </c>
      <c r="N130">
        <f t="shared" ref="N130:N193" si="17">ROUNDDOWN(((((2*H130)+T130+(0/4))*$R$1)/100)+5,0)</f>
        <v>120</v>
      </c>
      <c r="O130">
        <f t="shared" ref="O130:O193" si="18">ROUNDDOWN(((((2*I130)+U130+(0/4))*$R$1)/100)+5,0)</f>
        <v>140</v>
      </c>
      <c r="P130">
        <f t="shared" ref="P130:P193" si="19">ROUNDDOWN(((((2*J130)+V130+(0/4))*$R$1)/100)+5,0)</f>
        <v>110</v>
      </c>
      <c r="Q130">
        <v>31</v>
      </c>
      <c r="R130">
        <v>31</v>
      </c>
      <c r="S130">
        <v>31</v>
      </c>
      <c r="T130">
        <v>31</v>
      </c>
      <c r="U130">
        <v>31</v>
      </c>
      <c r="V130">
        <v>31</v>
      </c>
      <c r="AB130" t="str">
        <f ca="1">OFFSET(Damage!$A$1,(MATCH($C130,Damage!$C:$C,0)+RANDBETWEEN(1,COUNTIF(Damage!$C:$C,Sheet1!$C130)))-1,0,1,1)</f>
        <v>aHyperspaceHole</v>
      </c>
      <c r="AC130" t="str">
        <f ca="1">OFFSET(Damage!$A$1,(MATCH(IF($D130&lt;&gt;"",$D130,"Normal"),Damage!$C:$C,0)+RANDBETWEEN(1,COUNTIF(Damage!$C:$C,IF($D130&lt;&gt;"",$D130,"Normal"))))-1,0,1,1)</f>
        <v>aLightofRuin</v>
      </c>
      <c r="AD130" t="str">
        <f ca="1">OFFSET(NonDamage!$A$1,(MATCH($C130,NonDamage!$C:$C,0)+RANDBETWEEN(1,COUNTIF(NonDamage!$C:$C,Sheet1!$C130)))-1,0,1,1)</f>
        <v>aMagicCoat</v>
      </c>
      <c r="AE130" t="str">
        <f ca="1">OFFSET(DB!$A$1,RANDBETWEEN(1,COUNTA(DB!$C:$C))-1,0,1,1)</f>
        <v>aPsychoBoost</v>
      </c>
      <c r="AG130" t="str">
        <f t="shared" si="13"/>
        <v>var pMr. Mime= new Pokemon('Mr. Mime',122,'Psychic','Fairy',[,,,],[40,45,65,100,120,90],true,'assets/images/122Mr. Mime.png');</v>
      </c>
    </row>
    <row r="131" spans="1:33" x14ac:dyDescent="0.3">
      <c r="A131" t="s">
        <v>171</v>
      </c>
      <c r="B131">
        <v>123</v>
      </c>
      <c r="C131" t="s">
        <v>19</v>
      </c>
      <c r="D131" t="s">
        <v>12</v>
      </c>
      <c r="E131">
        <v>70</v>
      </c>
      <c r="F131">
        <v>110</v>
      </c>
      <c r="G131">
        <v>80</v>
      </c>
      <c r="H131">
        <v>55</v>
      </c>
      <c r="I131">
        <v>80</v>
      </c>
      <c r="J131">
        <v>105</v>
      </c>
      <c r="K131">
        <f t="shared" si="14"/>
        <v>61</v>
      </c>
      <c r="L131">
        <f t="shared" si="15"/>
        <v>130</v>
      </c>
      <c r="M131">
        <f t="shared" si="16"/>
        <v>100</v>
      </c>
      <c r="N131">
        <f t="shared" si="17"/>
        <v>75</v>
      </c>
      <c r="O131">
        <f t="shared" si="18"/>
        <v>100</v>
      </c>
      <c r="P131">
        <f t="shared" si="19"/>
        <v>125</v>
      </c>
      <c r="Q131">
        <v>31</v>
      </c>
      <c r="R131">
        <v>31</v>
      </c>
      <c r="S131">
        <v>31</v>
      </c>
      <c r="T131">
        <v>31</v>
      </c>
      <c r="U131">
        <v>31</v>
      </c>
      <c r="V131">
        <v>31</v>
      </c>
      <c r="AB131" t="str">
        <f ca="1">OFFSET(Damage!$A$1,(MATCH($C131,Damage!$C:$C,0)+RANDBETWEEN(1,COUNTIF(Damage!$C:$C,Sheet1!$C131)))-1,0,1,1)</f>
        <v>aFuryCutter</v>
      </c>
      <c r="AC131" t="str">
        <f ca="1">OFFSET(Damage!$A$1,(MATCH(IF($D131&lt;&gt;"",$D131,"Normal"),Damage!$C:$C,0)+RANDBETWEEN(1,COUNTIF(Damage!$C:$C,IF($D131&lt;&gt;"",$D131,"Normal"))))-1,0,1,1)</f>
        <v>aAstonish</v>
      </c>
      <c r="AD131" t="str">
        <f ca="1">OFFSET(NonDamage!$A$1,(MATCH($C131,NonDamage!$C:$C,0)+RANDBETWEEN(1,COUNTIF(NonDamage!$C:$C,Sheet1!$C131)))-1,0,1,1)</f>
        <v>aStickyWeb</v>
      </c>
      <c r="AE131" t="str">
        <f ca="1">OFFSET(DB!$A$1,RANDBETWEEN(1,COUNTA(DB!$C:$C))-1,0,1,1)</f>
        <v>aSynthesis</v>
      </c>
      <c r="AG131" t="str">
        <f t="shared" ref="AG131:AG194" si="20">CONCATENATE("var p",A131,"= new Pokemon(",$S$1,A131,$S$1,$Q$1,B131,$Q$1,$S$1,C131,$S$1,$Q$1,$S$1,D131,$S$1,$Q$1,"[",X131,$Q$1,Y131,$Q$1,Z131,$Q$1,AA131,"]",$Q$1,"[",E131,$Q$1,F131,$Q$1,G131,$Q$1,H131,$Q$1,I131,$Q$1,J131,"]",$Q$1,"true,'assets/images/",B131,,A131,".png');")</f>
        <v>var pScyther= new Pokemon('Scyther',123,'Bug','Flying',[,,,],[70,110,80,55,80,105],true,'assets/images/123Scyther.png');</v>
      </c>
    </row>
    <row r="132" spans="1:33" x14ac:dyDescent="0.3">
      <c r="A132" t="s">
        <v>172</v>
      </c>
      <c r="B132">
        <v>124</v>
      </c>
      <c r="C132" t="s">
        <v>126</v>
      </c>
      <c r="D132" t="s">
        <v>94</v>
      </c>
      <c r="E132">
        <v>65</v>
      </c>
      <c r="F132">
        <v>50</v>
      </c>
      <c r="G132">
        <v>35</v>
      </c>
      <c r="H132">
        <v>115</v>
      </c>
      <c r="I132">
        <v>95</v>
      </c>
      <c r="J132">
        <v>95</v>
      </c>
      <c r="K132">
        <f t="shared" si="14"/>
        <v>61</v>
      </c>
      <c r="L132">
        <f t="shared" si="15"/>
        <v>70</v>
      </c>
      <c r="M132">
        <f t="shared" si="16"/>
        <v>55</v>
      </c>
      <c r="N132">
        <f t="shared" si="17"/>
        <v>135</v>
      </c>
      <c r="O132">
        <f t="shared" si="18"/>
        <v>115</v>
      </c>
      <c r="P132">
        <f t="shared" si="19"/>
        <v>115</v>
      </c>
      <c r="Q132">
        <v>31</v>
      </c>
      <c r="R132">
        <v>31</v>
      </c>
      <c r="S132">
        <v>31</v>
      </c>
      <c r="T132">
        <v>31</v>
      </c>
      <c r="U132">
        <v>31</v>
      </c>
      <c r="V132">
        <v>31</v>
      </c>
      <c r="AB132" t="str">
        <f ca="1">OFFSET(Damage!$A$1,(MATCH($C132,Damage!$C:$C,0)+RANDBETWEEN(1,COUNTIF(Damage!$C:$C,Sheet1!$C132)))-1,0,1,1)</f>
        <v>aIceFang</v>
      </c>
      <c r="AC132" t="str">
        <f ca="1">OFFSET(Damage!$A$1,(MATCH(IF($D132&lt;&gt;"",$D132,"Normal"),Damage!$C:$C,0)+RANDBETWEEN(1,COUNTIF(Damage!$C:$C,IF($D132&lt;&gt;"",$D132,"Normal"))))-1,0,1,1)</f>
        <v>aHyperspaceHole</v>
      </c>
      <c r="AD132" t="str">
        <f ca="1">OFFSET(NonDamage!$A$1,(MATCH($C132,NonDamage!$C:$C,0)+RANDBETWEEN(1,COUNTIF(NonDamage!$C:$C,Sheet1!$C132)))-1,0,1,1)</f>
        <v>aSubzeroSlammer</v>
      </c>
      <c r="AE132" t="str">
        <f ca="1">OFFSET(DB!$A$1,RANDBETWEEN(1,COUNTA(DB!$C:$C))-1,0,1,1)</f>
        <v>aFeintAttack</v>
      </c>
      <c r="AG132" t="str">
        <f t="shared" si="20"/>
        <v>var pJynx= new Pokemon('Jynx',124,'Ice','Psychic',[,,,],[65,50,35,115,95,95],true,'assets/images/124Jynx.png');</v>
      </c>
    </row>
    <row r="133" spans="1:33" x14ac:dyDescent="0.3">
      <c r="A133" t="s">
        <v>173</v>
      </c>
      <c r="B133">
        <v>125</v>
      </c>
      <c r="C133" t="s">
        <v>41</v>
      </c>
      <c r="E133">
        <v>65</v>
      </c>
      <c r="F133">
        <v>83</v>
      </c>
      <c r="G133">
        <v>57</v>
      </c>
      <c r="H133">
        <v>95</v>
      </c>
      <c r="I133">
        <v>85</v>
      </c>
      <c r="J133">
        <v>105</v>
      </c>
      <c r="K133">
        <f t="shared" si="14"/>
        <v>61</v>
      </c>
      <c r="L133">
        <f t="shared" si="15"/>
        <v>103</v>
      </c>
      <c r="M133">
        <f t="shared" si="16"/>
        <v>77</v>
      </c>
      <c r="N133">
        <f t="shared" si="17"/>
        <v>115</v>
      </c>
      <c r="O133">
        <f t="shared" si="18"/>
        <v>105</v>
      </c>
      <c r="P133">
        <f t="shared" si="19"/>
        <v>125</v>
      </c>
      <c r="Q133">
        <v>31</v>
      </c>
      <c r="R133">
        <v>31</v>
      </c>
      <c r="S133">
        <v>31</v>
      </c>
      <c r="T133">
        <v>31</v>
      </c>
      <c r="U133">
        <v>31</v>
      </c>
      <c r="V133">
        <v>31</v>
      </c>
      <c r="AB133" t="str">
        <f ca="1">OFFSET(Damage!$A$1,(MATCH($C133,Damage!$C:$C,0)+RANDBETWEEN(1,COUNTIF(Damage!$C:$C,Sheet1!$C133)))-1,0,1,1)</f>
        <v>aThunder</v>
      </c>
      <c r="AC133" t="str">
        <f ca="1">OFFSET(Damage!$A$1,(MATCH(IF($D133&lt;&gt;"",$D133,"Normal"),Damage!$C:$C,0)+RANDBETWEEN(1,COUNTIF(Damage!$C:$C,IF($D133&lt;&gt;"",$D133,"Normal"))))-1,0,1,1)</f>
        <v>aPoisonSting</v>
      </c>
      <c r="AD133" t="str">
        <f ca="1">OFFSET(NonDamage!$A$1,(MATCH($C133,NonDamage!$C:$C,0)+RANDBETWEEN(1,COUNTIF(NonDamage!$C:$C,Sheet1!$C133)))-1,0,1,1)</f>
        <v>aIonDeluge</v>
      </c>
      <c r="AE133" t="str">
        <f ca="1">OFFSET(DB!$A$1,RANDBETWEEN(1,COUNTA(DB!$C:$C))-1,0,1,1)</f>
        <v>aNeedleArm</v>
      </c>
      <c r="AG133" t="str">
        <f t="shared" si="20"/>
        <v>var pElectabuzz= new Pokemon('Electabuzz',125,'Electric','',[,,,],[65,83,57,95,85,105],true,'assets/images/125Electabuzz.png');</v>
      </c>
    </row>
    <row r="134" spans="1:33" x14ac:dyDescent="0.3">
      <c r="A134" t="s">
        <v>174</v>
      </c>
      <c r="B134">
        <v>126</v>
      </c>
      <c r="C134" t="s">
        <v>9</v>
      </c>
      <c r="E134">
        <v>65</v>
      </c>
      <c r="F134">
        <v>95</v>
      </c>
      <c r="G134">
        <v>57</v>
      </c>
      <c r="H134">
        <v>100</v>
      </c>
      <c r="I134">
        <v>85</v>
      </c>
      <c r="J134">
        <v>93</v>
      </c>
      <c r="K134">
        <f t="shared" si="14"/>
        <v>61</v>
      </c>
      <c r="L134">
        <f t="shared" si="15"/>
        <v>115</v>
      </c>
      <c r="M134">
        <f t="shared" si="16"/>
        <v>77</v>
      </c>
      <c r="N134">
        <f t="shared" si="17"/>
        <v>120</v>
      </c>
      <c r="O134">
        <f t="shared" si="18"/>
        <v>105</v>
      </c>
      <c r="P134">
        <f t="shared" si="19"/>
        <v>113</v>
      </c>
      <c r="Q134">
        <v>31</v>
      </c>
      <c r="R134">
        <v>31</v>
      </c>
      <c r="S134">
        <v>31</v>
      </c>
      <c r="T134">
        <v>31</v>
      </c>
      <c r="U134">
        <v>31</v>
      </c>
      <c r="V134">
        <v>31</v>
      </c>
      <c r="AB134" t="str">
        <f ca="1">OFFSET(Damage!$A$1,(MATCH($C134,Damage!$C:$C,0)+RANDBETWEEN(1,COUNTIF(Damage!$C:$C,Sheet1!$C134)))-1,0,1,1)</f>
        <v>aBurnUp</v>
      </c>
      <c r="AC134" t="str">
        <f ca="1">OFFSET(Damage!$A$1,(MATCH(IF($D134&lt;&gt;"",$D134,"Normal"),Damage!$C:$C,0)+RANDBETWEEN(1,COUNTIF(Damage!$C:$C,IF($D134&lt;&gt;"",$D134,"Normal"))))-1,0,1,1)</f>
        <v>aTriAttack</v>
      </c>
      <c r="AD134" t="str">
        <f ca="1">OFFSET(NonDamage!$A$1,(MATCH($C134,NonDamage!$C:$C,0)+RANDBETWEEN(1,COUNTIF(NonDamage!$C:$C,Sheet1!$C134)))-1,0,1,1)</f>
        <v>aDefog</v>
      </c>
      <c r="AE134" t="str">
        <f ca="1">OFFSET(DB!$A$1,RANDBETWEEN(1,COUNTA(DB!$C:$C))-1,0,1,1)</f>
        <v>aFling</v>
      </c>
      <c r="AG134" t="str">
        <f t="shared" si="20"/>
        <v>var pMagmar= new Pokemon('Magmar',126,'Fire','',[,,,],[65,95,57,100,85,93],true,'assets/images/126Magmar.png');</v>
      </c>
    </row>
    <row r="135" spans="1:33" x14ac:dyDescent="0.3">
      <c r="A135" t="s">
        <v>175</v>
      </c>
      <c r="B135">
        <v>127</v>
      </c>
      <c r="C135" t="s">
        <v>19</v>
      </c>
      <c r="E135">
        <v>65</v>
      </c>
      <c r="F135">
        <v>125</v>
      </c>
      <c r="G135">
        <v>100</v>
      </c>
      <c r="H135">
        <v>55</v>
      </c>
      <c r="I135">
        <v>70</v>
      </c>
      <c r="J135">
        <v>85</v>
      </c>
      <c r="K135">
        <f t="shared" si="14"/>
        <v>61</v>
      </c>
      <c r="L135">
        <f t="shared" si="15"/>
        <v>145</v>
      </c>
      <c r="M135">
        <f t="shared" si="16"/>
        <v>120</v>
      </c>
      <c r="N135">
        <f t="shared" si="17"/>
        <v>75</v>
      </c>
      <c r="O135">
        <f t="shared" si="18"/>
        <v>90</v>
      </c>
      <c r="P135">
        <f t="shared" si="19"/>
        <v>105</v>
      </c>
      <c r="Q135">
        <v>31</v>
      </c>
      <c r="R135">
        <v>31</v>
      </c>
      <c r="S135">
        <v>31</v>
      </c>
      <c r="T135">
        <v>31</v>
      </c>
      <c r="U135">
        <v>31</v>
      </c>
      <c r="V135">
        <v>31</v>
      </c>
      <c r="AB135" t="str">
        <f ca="1">OFFSET(Damage!$A$1,(MATCH($C135,Damage!$C:$C,0)+RANDBETWEEN(1,COUNTIF(Damage!$C:$C,Sheet1!$C135)))-1,0,1,1)</f>
        <v>aPowerTrip</v>
      </c>
      <c r="AC135" t="str">
        <f ca="1">OFFSET(Damage!$A$1,(MATCH(IF($D135&lt;&gt;"",$D135,"Normal"),Damage!$C:$C,0)+RANDBETWEEN(1,COUNTIF(Damage!$C:$C,IF($D135&lt;&gt;"",$D135,"Normal"))))-1,0,1,1)</f>
        <v>aDoubleSlap</v>
      </c>
      <c r="AD135" t="str">
        <f ca="1">OFFSET(NonDamage!$A$1,(MATCH($C135,NonDamage!$C:$C,0)+RANDBETWEEN(1,COUNTIF(NonDamage!$C:$C,Sheet1!$C135)))-1,0,1,1)</f>
        <v>aStringShot</v>
      </c>
      <c r="AE135" t="str">
        <f ca="1">OFFSET(DB!$A$1,RANDBETWEEN(1,COUNTA(DB!$C:$C))-1,0,1,1)</f>
        <v>aSteamEruption</v>
      </c>
      <c r="AG135" t="str">
        <f t="shared" si="20"/>
        <v>var pPinsir= new Pokemon('Pinsir',127,'Bug','',[,,,],[65,125,100,55,70,85],true,'assets/images/127Pinsir.png');</v>
      </c>
    </row>
    <row r="136" spans="1:33" x14ac:dyDescent="0.3">
      <c r="A136" t="s">
        <v>176</v>
      </c>
      <c r="B136">
        <v>128</v>
      </c>
      <c r="C136" t="s">
        <v>28</v>
      </c>
      <c r="E136">
        <v>75</v>
      </c>
      <c r="F136">
        <v>100</v>
      </c>
      <c r="G136">
        <v>95</v>
      </c>
      <c r="H136">
        <v>40</v>
      </c>
      <c r="I136">
        <v>70</v>
      </c>
      <c r="J136">
        <v>110</v>
      </c>
      <c r="K136">
        <f t="shared" si="14"/>
        <v>61</v>
      </c>
      <c r="L136">
        <f t="shared" si="15"/>
        <v>120</v>
      </c>
      <c r="M136">
        <f t="shared" si="16"/>
        <v>115</v>
      </c>
      <c r="N136">
        <f t="shared" si="17"/>
        <v>60</v>
      </c>
      <c r="O136">
        <f t="shared" si="18"/>
        <v>90</v>
      </c>
      <c r="P136">
        <f t="shared" si="19"/>
        <v>130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v>31</v>
      </c>
      <c r="AB136" t="str">
        <f ca="1">OFFSET(Damage!$A$1,(MATCH($C136,Damage!$C:$C,0)+RANDBETWEEN(1,COUNTIF(Damage!$C:$C,Sheet1!$C136)))-1,0,1,1)</f>
        <v>aHyperVoice</v>
      </c>
      <c r="AC136" t="str">
        <f ca="1">OFFSET(Damage!$A$1,(MATCH(IF($D136&lt;&gt;"",$D136,"Normal"),Damage!$C:$C,0)+RANDBETWEEN(1,COUNTIF(Damage!$C:$C,IF($D136&lt;&gt;"",$D136,"Normal"))))-1,0,1,1)</f>
        <v>aBodySlam</v>
      </c>
      <c r="AD136" t="str">
        <f ca="1">OFFSET(NonDamage!$A$1,(MATCH($C136,NonDamage!$C:$C,0)+RANDBETWEEN(1,COUNTIF(NonDamage!$C:$C,Sheet1!$C136)))-1,0,1,1)</f>
        <v>aTrumpCard</v>
      </c>
      <c r="AE136" t="str">
        <f ca="1">OFFSET(DB!$A$1,RANDBETWEEN(1,COUNTA(DB!$C:$C))-1,0,1,1)</f>
        <v>aFusionBolt</v>
      </c>
      <c r="AG136" t="str">
        <f t="shared" si="20"/>
        <v>var pTauros= new Pokemon('Tauros',128,'Normal','',[,,,],[75,100,95,40,70,110],true,'assets/images/128Tauros.png');</v>
      </c>
    </row>
    <row r="137" spans="1:33" x14ac:dyDescent="0.3">
      <c r="A137" t="s">
        <v>177</v>
      </c>
      <c r="B137">
        <v>129</v>
      </c>
      <c r="C137" t="s">
        <v>15</v>
      </c>
      <c r="E137">
        <v>20</v>
      </c>
      <c r="F137">
        <v>10</v>
      </c>
      <c r="G137">
        <v>55</v>
      </c>
      <c r="H137">
        <v>15</v>
      </c>
      <c r="I137">
        <v>20</v>
      </c>
      <c r="J137">
        <v>80</v>
      </c>
      <c r="K137">
        <f t="shared" si="14"/>
        <v>60</v>
      </c>
      <c r="L137">
        <f t="shared" si="15"/>
        <v>30</v>
      </c>
      <c r="M137">
        <f t="shared" si="16"/>
        <v>75</v>
      </c>
      <c r="N137">
        <f t="shared" si="17"/>
        <v>35</v>
      </c>
      <c r="O137">
        <f t="shared" si="18"/>
        <v>40</v>
      </c>
      <c r="P137">
        <f t="shared" si="19"/>
        <v>100</v>
      </c>
      <c r="Q137">
        <v>31</v>
      </c>
      <c r="R137">
        <v>31</v>
      </c>
      <c r="S137">
        <v>31</v>
      </c>
      <c r="T137">
        <v>31</v>
      </c>
      <c r="U137">
        <v>31</v>
      </c>
      <c r="V137">
        <v>31</v>
      </c>
      <c r="AB137" t="str">
        <f ca="1">OFFSET(Damage!$A$1,(MATCH($C137,Damage!$C:$C,0)+RANDBETWEEN(1,COUNTIF(Damage!$C:$C,Sheet1!$C137)))-1,0,1,1)</f>
        <v>aHydroPump</v>
      </c>
      <c r="AC137" t="str">
        <f ca="1">OFFSET(Damage!$A$1,(MATCH(IF($D137&lt;&gt;"",$D137,"Normal"),Damage!$C:$C,0)+RANDBETWEEN(1,COUNTIF(Damage!$C:$C,IF($D137&lt;&gt;"",$D137,"Normal"))))-1,0,1,1)</f>
        <v>aDoubleHit</v>
      </c>
      <c r="AD137" t="str">
        <f ca="1">OFFSET(NonDamage!$A$1,(MATCH($C137,NonDamage!$C:$C,0)+RANDBETWEEN(1,COUNTIF(NonDamage!$C:$C,Sheet1!$C137)))-1,0,1,1)</f>
        <v>aWaterSport</v>
      </c>
      <c r="AE137" t="str">
        <f ca="1">OFFSET(DB!$A$1,RANDBETWEEN(1,COUNTA(DB!$C:$C))-1,0,1,1)</f>
        <v>aMagnitude</v>
      </c>
      <c r="AG137" t="str">
        <f t="shared" si="20"/>
        <v>var pMagikarp= new Pokemon('Magikarp',129,'Water','',[,,,],[20,10,55,15,20,80],true,'assets/images/129Magikarp.png');</v>
      </c>
    </row>
    <row r="138" spans="1:33" x14ac:dyDescent="0.3">
      <c r="A138" t="s">
        <v>178</v>
      </c>
      <c r="B138">
        <v>130</v>
      </c>
      <c r="C138" t="s">
        <v>15</v>
      </c>
      <c r="D138" t="s">
        <v>12</v>
      </c>
      <c r="E138">
        <v>95</v>
      </c>
      <c r="F138">
        <v>125</v>
      </c>
      <c r="G138">
        <v>79</v>
      </c>
      <c r="H138">
        <v>60</v>
      </c>
      <c r="I138">
        <v>100</v>
      </c>
      <c r="J138">
        <v>81</v>
      </c>
      <c r="K138">
        <f t="shared" si="14"/>
        <v>62</v>
      </c>
      <c r="L138">
        <f t="shared" si="15"/>
        <v>145</v>
      </c>
      <c r="M138">
        <f t="shared" si="16"/>
        <v>99</v>
      </c>
      <c r="N138">
        <f t="shared" si="17"/>
        <v>80</v>
      </c>
      <c r="O138">
        <f t="shared" si="18"/>
        <v>120</v>
      </c>
      <c r="P138">
        <f t="shared" si="19"/>
        <v>101</v>
      </c>
      <c r="Q138">
        <v>31</v>
      </c>
      <c r="R138">
        <v>31</v>
      </c>
      <c r="S138">
        <v>31</v>
      </c>
      <c r="T138">
        <v>31</v>
      </c>
      <c r="U138">
        <v>31</v>
      </c>
      <c r="V138">
        <v>31</v>
      </c>
      <c r="AB138" t="str">
        <f ca="1">OFFSET(Damage!$A$1,(MATCH($C138,Damage!$C:$C,0)+RANDBETWEEN(1,COUNTIF(Damage!$C:$C,Sheet1!$C138)))-1,0,1,1)</f>
        <v>aOriginPulse</v>
      </c>
      <c r="AC138" t="str">
        <f ca="1">OFFSET(Damage!$A$1,(MATCH(IF($D138&lt;&gt;"",$D138,"Normal"),Damage!$C:$C,0)+RANDBETWEEN(1,COUNTIF(Damage!$C:$C,IF($D138&lt;&gt;"",$D138,"Normal"))))-1,0,1,1)</f>
        <v>aBounce</v>
      </c>
      <c r="AD138" t="str">
        <f ca="1">OFFSET(NonDamage!$A$1,(MATCH($C138,NonDamage!$C:$C,0)+RANDBETWEEN(1,COUNTIF(NonDamage!$C:$C,Sheet1!$C138)))-1,0,1,1)</f>
        <v>aWaterSport</v>
      </c>
      <c r="AE138" t="str">
        <f ca="1">OFFSET(DB!$A$1,RANDBETWEEN(1,COUNTA(DB!$C:$C))-1,0,1,1)</f>
        <v>aThief</v>
      </c>
      <c r="AG138" t="str">
        <f t="shared" si="20"/>
        <v>var pGyarados= new Pokemon('Gyarados',130,'Water','Flying',[,,,],[95,125,79,60,100,81],true,'assets/images/130Gyarados.png');</v>
      </c>
    </row>
    <row r="139" spans="1:33" x14ac:dyDescent="0.3">
      <c r="A139" t="s">
        <v>179</v>
      </c>
      <c r="B139">
        <v>131</v>
      </c>
      <c r="C139" t="s">
        <v>15</v>
      </c>
      <c r="D139" t="s">
        <v>126</v>
      </c>
      <c r="E139">
        <v>130</v>
      </c>
      <c r="F139">
        <v>85</v>
      </c>
      <c r="G139">
        <v>80</v>
      </c>
      <c r="H139">
        <v>85</v>
      </c>
      <c r="I139">
        <v>95</v>
      </c>
      <c r="J139">
        <v>60</v>
      </c>
      <c r="K139">
        <f t="shared" si="14"/>
        <v>62</v>
      </c>
      <c r="L139">
        <f t="shared" si="15"/>
        <v>105</v>
      </c>
      <c r="M139">
        <f t="shared" si="16"/>
        <v>100</v>
      </c>
      <c r="N139">
        <f t="shared" si="17"/>
        <v>105</v>
      </c>
      <c r="O139">
        <f t="shared" si="18"/>
        <v>115</v>
      </c>
      <c r="P139">
        <f t="shared" si="19"/>
        <v>80</v>
      </c>
      <c r="Q139">
        <v>31</v>
      </c>
      <c r="R139">
        <v>31</v>
      </c>
      <c r="S139">
        <v>31</v>
      </c>
      <c r="T139">
        <v>31</v>
      </c>
      <c r="U139">
        <v>31</v>
      </c>
      <c r="V139">
        <v>31</v>
      </c>
      <c r="AB139" t="str">
        <f ca="1">OFFSET(Damage!$A$1,(MATCH($C139,Damage!$C:$C,0)+RANDBETWEEN(1,COUNTIF(Damage!$C:$C,Sheet1!$C139)))-1,0,1,1)</f>
        <v>aSparklingAria</v>
      </c>
      <c r="AC139" t="str">
        <f ca="1">OFFSET(Damage!$A$1,(MATCH(IF($D139&lt;&gt;"",$D139,"Normal"),Damage!$C:$C,0)+RANDBETWEEN(1,COUNTIF(Damage!$C:$C,IF($D139&lt;&gt;"",$D139,"Normal"))))-1,0,1,1)</f>
        <v>aFreeze-Dry</v>
      </c>
      <c r="AD139" t="str">
        <f ca="1">OFFSET(NonDamage!$A$1,(MATCH($C139,NonDamage!$C:$C,0)+RANDBETWEEN(1,COUNTIF(NonDamage!$C:$C,Sheet1!$C139)))-1,0,1,1)</f>
        <v>aWaterSport</v>
      </c>
      <c r="AE139" t="str">
        <f ca="1">OFFSET(DB!$A$1,RANDBETWEEN(1,COUNTA(DB!$C:$C))-1,0,1,1)</f>
        <v>aPoisonJab</v>
      </c>
      <c r="AG139" t="str">
        <f t="shared" si="20"/>
        <v>var pLapras= new Pokemon('Lapras',131,'Water','Ice',[,,,],[130,85,80,85,95,60],true,'assets/images/131Lapras.png');</v>
      </c>
    </row>
    <row r="140" spans="1:33" x14ac:dyDescent="0.3">
      <c r="A140" t="s">
        <v>180</v>
      </c>
      <c r="B140">
        <v>132</v>
      </c>
      <c r="C140" t="s">
        <v>28</v>
      </c>
      <c r="E140">
        <v>48</v>
      </c>
      <c r="F140">
        <v>48</v>
      </c>
      <c r="G140">
        <v>48</v>
      </c>
      <c r="H140">
        <v>48</v>
      </c>
      <c r="I140">
        <v>48</v>
      </c>
      <c r="J140">
        <v>48</v>
      </c>
      <c r="K140">
        <f t="shared" si="14"/>
        <v>61</v>
      </c>
      <c r="L140">
        <f t="shared" si="15"/>
        <v>68</v>
      </c>
      <c r="M140">
        <f t="shared" si="16"/>
        <v>68</v>
      </c>
      <c r="N140">
        <f t="shared" si="17"/>
        <v>68</v>
      </c>
      <c r="O140">
        <f t="shared" si="18"/>
        <v>68</v>
      </c>
      <c r="P140">
        <f t="shared" si="19"/>
        <v>68</v>
      </c>
      <c r="Q140">
        <v>31</v>
      </c>
      <c r="R140">
        <v>31</v>
      </c>
      <c r="S140">
        <v>31</v>
      </c>
      <c r="T140">
        <v>31</v>
      </c>
      <c r="U140">
        <v>31</v>
      </c>
      <c r="V140">
        <v>31</v>
      </c>
      <c r="AB140" t="str">
        <f ca="1">OFFSET(Damage!$A$1,(MATCH($C140,Damage!$C:$C,0)+RANDBETWEEN(1,COUNTIF(Damage!$C:$C,Sheet1!$C140)))-1,0,1,1)</f>
        <v>aQuickAttack</v>
      </c>
      <c r="AC140" t="str">
        <f ca="1">OFFSET(Damage!$A$1,(MATCH(IF($D140&lt;&gt;"",$D140,"Normal"),Damage!$C:$C,0)+RANDBETWEEN(1,COUNTIF(Damage!$C:$C,IF($D140&lt;&gt;"",$D140,"Normal"))))-1,0,1,1)</f>
        <v>aFeint</v>
      </c>
      <c r="AD140" t="str">
        <f ca="1">OFFSET(NonDamage!$A$1,(MATCH($C140,NonDamage!$C:$C,0)+RANDBETWEEN(1,COUNTIF(NonDamage!$C:$C,Sheet1!$C140)))-1,0,1,1)</f>
        <v>aTrumpCard</v>
      </c>
      <c r="AE140" t="str">
        <f ca="1">OFFSET(DB!$A$1,RANDBETWEEN(1,COUNTA(DB!$C:$C))-1,0,1,1)</f>
        <v>aBonemerang</v>
      </c>
      <c r="AG140" t="str">
        <f t="shared" si="20"/>
        <v>var pDitto= new Pokemon('Ditto',132,'Normal','',[,,,],[48,48,48,48,48,48],true,'assets/images/132Ditto.png');</v>
      </c>
    </row>
    <row r="141" spans="1:33" x14ac:dyDescent="0.3">
      <c r="A141" t="s">
        <v>181</v>
      </c>
      <c r="B141">
        <v>133</v>
      </c>
      <c r="C141" t="s">
        <v>28</v>
      </c>
      <c r="E141">
        <v>55</v>
      </c>
      <c r="F141">
        <v>55</v>
      </c>
      <c r="G141">
        <v>50</v>
      </c>
      <c r="H141">
        <v>45</v>
      </c>
      <c r="I141">
        <v>65</v>
      </c>
      <c r="J141">
        <v>55</v>
      </c>
      <c r="K141">
        <f t="shared" si="14"/>
        <v>61</v>
      </c>
      <c r="L141">
        <f t="shared" si="15"/>
        <v>75</v>
      </c>
      <c r="M141">
        <f t="shared" si="16"/>
        <v>70</v>
      </c>
      <c r="N141">
        <f t="shared" si="17"/>
        <v>65</v>
      </c>
      <c r="O141">
        <f t="shared" si="18"/>
        <v>85</v>
      </c>
      <c r="P141">
        <f t="shared" si="19"/>
        <v>75</v>
      </c>
      <c r="Q141">
        <v>31</v>
      </c>
      <c r="R141">
        <v>31</v>
      </c>
      <c r="S141">
        <v>31</v>
      </c>
      <c r="T141">
        <v>31</v>
      </c>
      <c r="U141">
        <v>31</v>
      </c>
      <c r="V141">
        <v>31</v>
      </c>
      <c r="AB141" t="str">
        <f ca="1">OFFSET(Damage!$A$1,(MATCH($C141,Damage!$C:$C,0)+RANDBETWEEN(1,COUNTIF(Damage!$C:$C,Sheet1!$C141)))-1,0,1,1)</f>
        <v>aRetaliate</v>
      </c>
      <c r="AC141" t="str">
        <f ca="1">OFFSET(Damage!$A$1,(MATCH(IF($D141&lt;&gt;"",$D141,"Normal"),Damage!$C:$C,0)+RANDBETWEEN(1,COUNTIF(Damage!$C:$C,IF($D141&lt;&gt;"",$D141,"Normal"))))-1,0,1,1)</f>
        <v>aPayDay</v>
      </c>
      <c r="AD141" t="str">
        <f ca="1">OFFSET(NonDamage!$A$1,(MATCH($C141,NonDamage!$C:$C,0)+RANDBETWEEN(1,COUNTIF(NonDamage!$C:$C,Sheet1!$C141)))-1,0,1,1)</f>
        <v>aLovelyKiss</v>
      </c>
      <c r="AE141" t="str">
        <f ca="1">OFFSET(DB!$A$1,RANDBETWEEN(1,COUNTA(DB!$C:$C))-1,0,1,1)</f>
        <v>aEndeavor</v>
      </c>
      <c r="AG141" t="str">
        <f t="shared" si="20"/>
        <v>var pEevee= new Pokemon('Eevee',133,'Normal','',[,,,],[55,55,50,45,65,55],true,'assets/images/133Eevee.png');</v>
      </c>
    </row>
    <row r="142" spans="1:33" x14ac:dyDescent="0.3">
      <c r="A142" t="s">
        <v>182</v>
      </c>
      <c r="B142">
        <v>134</v>
      </c>
      <c r="C142" t="s">
        <v>15</v>
      </c>
      <c r="E142">
        <v>130</v>
      </c>
      <c r="F142">
        <v>65</v>
      </c>
      <c r="G142">
        <v>60</v>
      </c>
      <c r="H142">
        <v>110</v>
      </c>
      <c r="I142">
        <v>95</v>
      </c>
      <c r="J142">
        <v>65</v>
      </c>
      <c r="K142">
        <f t="shared" si="14"/>
        <v>62</v>
      </c>
      <c r="L142">
        <f t="shared" si="15"/>
        <v>85</v>
      </c>
      <c r="M142">
        <f t="shared" si="16"/>
        <v>80</v>
      </c>
      <c r="N142">
        <f t="shared" si="17"/>
        <v>130</v>
      </c>
      <c r="O142">
        <f t="shared" si="18"/>
        <v>115</v>
      </c>
      <c r="P142">
        <f t="shared" si="19"/>
        <v>85</v>
      </c>
      <c r="Q142">
        <v>31</v>
      </c>
      <c r="R142">
        <v>31</v>
      </c>
      <c r="S142">
        <v>31</v>
      </c>
      <c r="T142">
        <v>31</v>
      </c>
      <c r="U142">
        <v>31</v>
      </c>
      <c r="V142">
        <v>31</v>
      </c>
      <c r="AB142" t="str">
        <f ca="1">OFFSET(Damage!$A$1,(MATCH($C142,Damage!$C:$C,0)+RANDBETWEEN(1,COUNTIF(Damage!$C:$C,Sheet1!$C142)))-1,0,1,1)</f>
        <v>aWaterfall</v>
      </c>
      <c r="AC142" t="str">
        <f ca="1">OFFSET(Damage!$A$1,(MATCH(IF($D142&lt;&gt;"",$D142,"Normal"),Damage!$C:$C,0)+RANDBETWEEN(1,COUNTIF(Damage!$C:$C,IF($D142&lt;&gt;"",$D142,"Normal"))))-1,0,1,1)</f>
        <v>aFuryAttack</v>
      </c>
      <c r="AD142" t="str">
        <f ca="1">OFFSET(NonDamage!$A$1,(MATCH($C142,NonDamage!$C:$C,0)+RANDBETWEEN(1,COUNTIF(NonDamage!$C:$C,Sheet1!$C142)))-1,0,1,1)</f>
        <v>aRainDance</v>
      </c>
      <c r="AE142" t="str">
        <f ca="1">OFFSET(DB!$A$1,RANDBETWEEN(1,COUNTA(DB!$C:$C))-1,0,1,1)</f>
        <v>aFrenzyPlant</v>
      </c>
      <c r="AG142" t="str">
        <f t="shared" si="20"/>
        <v>var pVaporeon= new Pokemon('Vaporeon',134,'Water','',[,,,],[130,65,60,110,95,65],true,'assets/images/134Vaporeon.png');</v>
      </c>
    </row>
    <row r="143" spans="1:33" x14ac:dyDescent="0.3">
      <c r="A143" t="s">
        <v>183</v>
      </c>
      <c r="B143">
        <v>135</v>
      </c>
      <c r="C143" t="s">
        <v>41</v>
      </c>
      <c r="E143">
        <v>65</v>
      </c>
      <c r="F143">
        <v>65</v>
      </c>
      <c r="G143">
        <v>60</v>
      </c>
      <c r="H143">
        <v>110</v>
      </c>
      <c r="I143">
        <v>95</v>
      </c>
      <c r="J143">
        <v>130</v>
      </c>
      <c r="K143">
        <f t="shared" si="14"/>
        <v>61</v>
      </c>
      <c r="L143">
        <f t="shared" si="15"/>
        <v>85</v>
      </c>
      <c r="M143">
        <f t="shared" si="16"/>
        <v>80</v>
      </c>
      <c r="N143">
        <f t="shared" si="17"/>
        <v>130</v>
      </c>
      <c r="O143">
        <f t="shared" si="18"/>
        <v>115</v>
      </c>
      <c r="P143">
        <f t="shared" si="19"/>
        <v>150</v>
      </c>
      <c r="Q143">
        <v>31</v>
      </c>
      <c r="R143">
        <v>31</v>
      </c>
      <c r="S143">
        <v>31</v>
      </c>
      <c r="T143">
        <v>31</v>
      </c>
      <c r="U143">
        <v>31</v>
      </c>
      <c r="V143">
        <v>31</v>
      </c>
      <c r="AB143" t="str">
        <f ca="1">OFFSET(Damage!$A$1,(MATCH($C143,Damage!$C:$C,0)+RANDBETWEEN(1,COUNTIF(Damage!$C:$C,Sheet1!$C143)))-1,0,1,1)</f>
        <v>aParabolicCharge</v>
      </c>
      <c r="AC143" t="str">
        <f ca="1">OFFSET(Damage!$A$1,(MATCH(IF($D143&lt;&gt;"",$D143,"Normal"),Damage!$C:$C,0)+RANDBETWEEN(1,COUNTIF(Damage!$C:$C,IF($D143&lt;&gt;"",$D143,"Normal"))))-1,0,1,1)</f>
        <v>aCrushClaw</v>
      </c>
      <c r="AD143" t="str">
        <f ca="1">OFFSET(NonDamage!$A$1,(MATCH($C143,NonDamage!$C:$C,0)+RANDBETWEEN(1,COUNTIF(NonDamage!$C:$C,Sheet1!$C143)))-1,0,1,1)</f>
        <v>aElectricTerrain</v>
      </c>
      <c r="AE143" t="str">
        <f ca="1">OFFSET(DB!$A$1,RANDBETWEEN(1,COUNTA(DB!$C:$C))-1,0,1,1)</f>
        <v>aPowerSwap</v>
      </c>
      <c r="AG143" t="str">
        <f t="shared" si="20"/>
        <v>var pJolteon= new Pokemon('Jolteon',135,'Electric','',[,,,],[65,65,60,110,95,130],true,'assets/images/135Jolteon.png');</v>
      </c>
    </row>
    <row r="144" spans="1:33" x14ac:dyDescent="0.3">
      <c r="A144" t="s">
        <v>184</v>
      </c>
      <c r="B144">
        <v>136</v>
      </c>
      <c r="C144" t="s">
        <v>9</v>
      </c>
      <c r="E144">
        <v>65</v>
      </c>
      <c r="F144">
        <v>130</v>
      </c>
      <c r="G144">
        <v>60</v>
      </c>
      <c r="H144">
        <v>95</v>
      </c>
      <c r="I144">
        <v>110</v>
      </c>
      <c r="J144">
        <v>65</v>
      </c>
      <c r="K144">
        <f t="shared" si="14"/>
        <v>61</v>
      </c>
      <c r="L144">
        <f t="shared" si="15"/>
        <v>150</v>
      </c>
      <c r="M144">
        <f t="shared" si="16"/>
        <v>80</v>
      </c>
      <c r="N144">
        <f t="shared" si="17"/>
        <v>115</v>
      </c>
      <c r="O144">
        <f t="shared" si="18"/>
        <v>130</v>
      </c>
      <c r="P144">
        <f t="shared" si="19"/>
        <v>85</v>
      </c>
      <c r="Q144">
        <v>31</v>
      </c>
      <c r="R144">
        <v>31</v>
      </c>
      <c r="S144">
        <v>31</v>
      </c>
      <c r="T144">
        <v>31</v>
      </c>
      <c r="U144">
        <v>31</v>
      </c>
      <c r="V144">
        <v>31</v>
      </c>
      <c r="AB144" t="str">
        <f ca="1">OFFSET(Damage!$A$1,(MATCH($C144,Damage!$C:$C,0)+RANDBETWEEN(1,COUNTIF(Damage!$C:$C,Sheet1!$C144)))-1,0,1,1)</f>
        <v>aMagmaStorm</v>
      </c>
      <c r="AC144" t="str">
        <f ca="1">OFFSET(Damage!$A$1,(MATCH(IF($D144&lt;&gt;"",$D144,"Normal"),Damage!$C:$C,0)+RANDBETWEEN(1,COUNTIF(Damage!$C:$C,IF($D144&lt;&gt;"",$D144,"Normal"))))-1,0,1,1)</f>
        <v>aBarrage</v>
      </c>
      <c r="AD144" t="str">
        <f ca="1">OFFSET(NonDamage!$A$1,(MATCH($C144,NonDamage!$C:$C,0)+RANDBETWEEN(1,COUNTIF(NonDamage!$C:$C,Sheet1!$C144)))-1,0,1,1)</f>
        <v>aInfernoOverdrive</v>
      </c>
      <c r="AE144" t="str">
        <f ca="1">OFFSET(DB!$A$1,RANDBETWEEN(1,COUNTA(DB!$C:$C))-1,0,1,1)</f>
        <v>aPoisonFang</v>
      </c>
      <c r="AG144" t="str">
        <f t="shared" si="20"/>
        <v>var pFlareon= new Pokemon('Flareon',136,'Fire','',[,,,],[65,130,60,95,110,65],true,'assets/images/136Flareon.png');</v>
      </c>
    </row>
    <row r="145" spans="1:33" x14ac:dyDescent="0.3">
      <c r="A145" t="s">
        <v>185</v>
      </c>
      <c r="B145">
        <v>137</v>
      </c>
      <c r="C145" t="s">
        <v>28</v>
      </c>
      <c r="E145">
        <v>65</v>
      </c>
      <c r="F145">
        <v>60</v>
      </c>
      <c r="G145">
        <v>70</v>
      </c>
      <c r="H145">
        <v>85</v>
      </c>
      <c r="I145">
        <v>75</v>
      </c>
      <c r="J145">
        <v>40</v>
      </c>
      <c r="K145">
        <f t="shared" si="14"/>
        <v>61</v>
      </c>
      <c r="L145">
        <f t="shared" si="15"/>
        <v>80</v>
      </c>
      <c r="M145">
        <f t="shared" si="16"/>
        <v>90</v>
      </c>
      <c r="N145">
        <f t="shared" si="17"/>
        <v>105</v>
      </c>
      <c r="O145">
        <f t="shared" si="18"/>
        <v>95</v>
      </c>
      <c r="P145">
        <f t="shared" si="19"/>
        <v>60</v>
      </c>
      <c r="Q145">
        <v>31</v>
      </c>
      <c r="R145">
        <v>31</v>
      </c>
      <c r="S145">
        <v>31</v>
      </c>
      <c r="T145">
        <v>31</v>
      </c>
      <c r="U145">
        <v>31</v>
      </c>
      <c r="V145">
        <v>31</v>
      </c>
      <c r="AB145" t="str">
        <f ca="1">OFFSET(Damage!$A$1,(MATCH($C145,Damage!$C:$C,0)+RANDBETWEEN(1,COUNTIF(Damage!$C:$C,Sheet1!$C145)))-1,0,1,1)</f>
        <v>aRelicSong</v>
      </c>
      <c r="AC145" t="str">
        <f ca="1">OFFSET(Damage!$A$1,(MATCH(IF($D145&lt;&gt;"",$D145,"Normal"),Damage!$C:$C,0)+RANDBETWEEN(1,COUNTIF(Damage!$C:$C,IF($D145&lt;&gt;"",$D145,"Normal"))))-1,0,1,1)</f>
        <v>aPayDay</v>
      </c>
      <c r="AD145" t="str">
        <f ca="1">OFFSET(NonDamage!$A$1,(MATCH($C145,NonDamage!$C:$C,0)+RANDBETWEEN(1,COUNTIF(NonDamage!$C:$C,Sheet1!$C145)))-1,0,1,1)</f>
        <v>aReflectType</v>
      </c>
      <c r="AE145" t="str">
        <f ca="1">OFFSET(DB!$A$1,RANDBETWEEN(1,COUNTA(DB!$C:$C))-1,0,1,1)</f>
        <v>aAeroblast</v>
      </c>
      <c r="AG145" t="str">
        <f t="shared" si="20"/>
        <v>var pPorygon= new Pokemon('Porygon',137,'Normal','',[,,,],[65,60,70,85,75,40],true,'assets/images/137Porygon.png');</v>
      </c>
    </row>
    <row r="146" spans="1:33" x14ac:dyDescent="0.3">
      <c r="A146" t="s">
        <v>186</v>
      </c>
      <c r="B146">
        <v>138</v>
      </c>
      <c r="C146" t="s">
        <v>109</v>
      </c>
      <c r="D146" t="s">
        <v>15</v>
      </c>
      <c r="E146">
        <v>35</v>
      </c>
      <c r="F146">
        <v>40</v>
      </c>
      <c r="G146">
        <v>100</v>
      </c>
      <c r="H146">
        <v>90</v>
      </c>
      <c r="I146">
        <v>55</v>
      </c>
      <c r="J146">
        <v>35</v>
      </c>
      <c r="K146">
        <f t="shared" si="14"/>
        <v>61</v>
      </c>
      <c r="L146">
        <f t="shared" si="15"/>
        <v>60</v>
      </c>
      <c r="M146">
        <f t="shared" si="16"/>
        <v>120</v>
      </c>
      <c r="N146">
        <f t="shared" si="17"/>
        <v>110</v>
      </c>
      <c r="O146">
        <f t="shared" si="18"/>
        <v>75</v>
      </c>
      <c r="P146">
        <f t="shared" si="19"/>
        <v>55</v>
      </c>
      <c r="Q146">
        <v>31</v>
      </c>
      <c r="R146">
        <v>31</v>
      </c>
      <c r="S146">
        <v>31</v>
      </c>
      <c r="T146">
        <v>31</v>
      </c>
      <c r="U146">
        <v>31</v>
      </c>
      <c r="V146">
        <v>31</v>
      </c>
      <c r="AB146" t="str">
        <f ca="1">OFFSET(Damage!$A$1,(MATCH($C146,Damage!$C:$C,0)+RANDBETWEEN(1,COUNTIF(Damage!$C:$C,Sheet1!$C146)))-1,0,1,1)</f>
        <v>aDiamondStorm</v>
      </c>
      <c r="AC146" t="str">
        <f ca="1">OFFSET(Damage!$A$1,(MATCH(IF($D146&lt;&gt;"",$D146,"Normal"),Damage!$C:$C,0)+RANDBETWEEN(1,COUNTIF(Damage!$C:$C,IF($D146&lt;&gt;"",$D146,"Normal"))))-1,0,1,1)</f>
        <v>aSparklingAria</v>
      </c>
      <c r="AD146" t="str">
        <f ca="1">OFFSET(NonDamage!$A$1,(MATCH($C146,NonDamage!$C:$C,0)+RANDBETWEEN(1,COUNTIF(NonDamage!$C:$C,Sheet1!$C146)))-1,0,1,1)</f>
        <v>aWideGuard</v>
      </c>
      <c r="AE146" t="str">
        <f ca="1">OFFSET(DB!$A$1,RANDBETWEEN(1,COUNTA(DB!$C:$C))-1,0,1,1)</f>
        <v>aMistBall</v>
      </c>
      <c r="AG146" t="str">
        <f t="shared" si="20"/>
        <v>var pOmanyte= new Pokemon('Omanyte',138,'Rock','Water',[,,,],[35,40,100,90,55,35],true,'assets/images/138Omanyte.png');</v>
      </c>
    </row>
    <row r="147" spans="1:33" x14ac:dyDescent="0.3">
      <c r="A147" t="s">
        <v>187</v>
      </c>
      <c r="B147">
        <v>139</v>
      </c>
      <c r="C147" t="s">
        <v>109</v>
      </c>
      <c r="D147" t="s">
        <v>15</v>
      </c>
      <c r="E147">
        <v>70</v>
      </c>
      <c r="F147">
        <v>60</v>
      </c>
      <c r="G147">
        <v>125</v>
      </c>
      <c r="H147">
        <v>115</v>
      </c>
      <c r="I147">
        <v>70</v>
      </c>
      <c r="J147">
        <v>55</v>
      </c>
      <c r="K147">
        <f t="shared" si="14"/>
        <v>61</v>
      </c>
      <c r="L147">
        <f t="shared" si="15"/>
        <v>80</v>
      </c>
      <c r="M147">
        <f t="shared" si="16"/>
        <v>145</v>
      </c>
      <c r="N147">
        <f t="shared" si="17"/>
        <v>135</v>
      </c>
      <c r="O147">
        <f t="shared" si="18"/>
        <v>90</v>
      </c>
      <c r="P147">
        <f t="shared" si="19"/>
        <v>75</v>
      </c>
      <c r="Q147">
        <v>31</v>
      </c>
      <c r="R147">
        <v>31</v>
      </c>
      <c r="S147">
        <v>31</v>
      </c>
      <c r="T147">
        <v>31</v>
      </c>
      <c r="U147">
        <v>31</v>
      </c>
      <c r="V147">
        <v>31</v>
      </c>
      <c r="AB147" t="str">
        <f ca="1">OFFSET(Damage!$A$1,(MATCH($C147,Damage!$C:$C,0)+RANDBETWEEN(1,COUNTIF(Damage!$C:$C,Sheet1!$C147)))-1,0,1,1)</f>
        <v>aAccelerock</v>
      </c>
      <c r="AC147" t="str">
        <f ca="1">OFFSET(Damage!$A$1,(MATCH(IF($D147&lt;&gt;"",$D147,"Normal"),Damage!$C:$C,0)+RANDBETWEEN(1,COUNTIF(Damage!$C:$C,IF($D147&lt;&gt;"",$D147,"Normal"))))-1,0,1,1)</f>
        <v>aOriginPulse</v>
      </c>
      <c r="AD147" t="str">
        <f ca="1">OFFSET(NonDamage!$A$1,(MATCH($C147,NonDamage!$C:$C,0)+RANDBETWEEN(1,COUNTIF(NonDamage!$C:$C,Sheet1!$C147)))-1,0,1,1)</f>
        <v>aStealthRock</v>
      </c>
      <c r="AE147" t="str">
        <f ca="1">OFFSET(DB!$A$1,RANDBETWEEN(1,COUNTA(DB!$C:$C))-1,0,1,1)</f>
        <v>aHeatCrash</v>
      </c>
      <c r="AG147" t="str">
        <f t="shared" si="20"/>
        <v>var pOmastar= new Pokemon('Omastar',139,'Rock','Water',[,,,],[70,60,125,115,70,55],true,'assets/images/139Omastar.png');</v>
      </c>
    </row>
    <row r="148" spans="1:33" x14ac:dyDescent="0.3">
      <c r="A148" t="s">
        <v>188</v>
      </c>
      <c r="B148">
        <v>140</v>
      </c>
      <c r="C148" t="s">
        <v>109</v>
      </c>
      <c r="D148" t="s">
        <v>15</v>
      </c>
      <c r="E148">
        <v>30</v>
      </c>
      <c r="F148">
        <v>80</v>
      </c>
      <c r="G148">
        <v>90</v>
      </c>
      <c r="H148">
        <v>55</v>
      </c>
      <c r="I148">
        <v>45</v>
      </c>
      <c r="J148">
        <v>55</v>
      </c>
      <c r="K148">
        <f t="shared" si="14"/>
        <v>60</v>
      </c>
      <c r="L148">
        <f t="shared" si="15"/>
        <v>100</v>
      </c>
      <c r="M148">
        <f t="shared" si="16"/>
        <v>110</v>
      </c>
      <c r="N148">
        <f t="shared" si="17"/>
        <v>75</v>
      </c>
      <c r="O148">
        <f t="shared" si="18"/>
        <v>65</v>
      </c>
      <c r="P148">
        <f t="shared" si="19"/>
        <v>75</v>
      </c>
      <c r="Q148">
        <v>31</v>
      </c>
      <c r="R148">
        <v>31</v>
      </c>
      <c r="S148">
        <v>31</v>
      </c>
      <c r="T148">
        <v>31</v>
      </c>
      <c r="U148">
        <v>31</v>
      </c>
      <c r="V148">
        <v>31</v>
      </c>
      <c r="AB148" t="str">
        <f ca="1">OFFSET(Damage!$A$1,(MATCH($C148,Damage!$C:$C,0)+RANDBETWEEN(1,COUNTIF(Damage!$C:$C,Sheet1!$C148)))-1,0,1,1)</f>
        <v>aRockWrecker</v>
      </c>
      <c r="AC148" t="str">
        <f ca="1">OFFSET(Damage!$A$1,(MATCH(IF($D148&lt;&gt;"",$D148,"Normal"),Damage!$C:$C,0)+RANDBETWEEN(1,COUNTIF(Damage!$C:$C,IF($D148&lt;&gt;"",$D148,"Normal"))))-1,0,1,1)</f>
        <v>aSurf</v>
      </c>
      <c r="AD148" t="str">
        <f ca="1">OFFSET(NonDamage!$A$1,(MATCH($C148,NonDamage!$C:$C,0)+RANDBETWEEN(1,COUNTIF(NonDamage!$C:$C,Sheet1!$C148)))-1,0,1,1)</f>
        <v>aRockPolish</v>
      </c>
      <c r="AE148" t="str">
        <f ca="1">OFFSET(DB!$A$1,RANDBETWEEN(1,COUNTA(DB!$C:$C))-1,0,1,1)</f>
        <v>aTearfulLook</v>
      </c>
      <c r="AG148" t="str">
        <f t="shared" si="20"/>
        <v>var pKabuto= new Pokemon('Kabuto',140,'Rock','Water',[,,,],[30,80,90,55,45,55],true,'assets/images/140Kabuto.png');</v>
      </c>
    </row>
    <row r="149" spans="1:33" x14ac:dyDescent="0.3">
      <c r="A149" t="s">
        <v>189</v>
      </c>
      <c r="B149">
        <v>141</v>
      </c>
      <c r="C149" t="s">
        <v>109</v>
      </c>
      <c r="D149" t="s">
        <v>15</v>
      </c>
      <c r="E149">
        <v>60</v>
      </c>
      <c r="F149">
        <v>115</v>
      </c>
      <c r="G149">
        <v>105</v>
      </c>
      <c r="H149">
        <v>65</v>
      </c>
      <c r="I149">
        <v>70</v>
      </c>
      <c r="J149">
        <v>80</v>
      </c>
      <c r="K149">
        <f t="shared" si="14"/>
        <v>61</v>
      </c>
      <c r="L149">
        <f t="shared" si="15"/>
        <v>135</v>
      </c>
      <c r="M149">
        <f t="shared" si="16"/>
        <v>125</v>
      </c>
      <c r="N149">
        <f t="shared" si="17"/>
        <v>85</v>
      </c>
      <c r="O149">
        <f t="shared" si="18"/>
        <v>90</v>
      </c>
      <c r="P149">
        <f t="shared" si="19"/>
        <v>100</v>
      </c>
      <c r="Q149">
        <v>31</v>
      </c>
      <c r="R149">
        <v>31</v>
      </c>
      <c r="S149">
        <v>31</v>
      </c>
      <c r="T149">
        <v>31</v>
      </c>
      <c r="U149">
        <v>31</v>
      </c>
      <c r="V149">
        <v>31</v>
      </c>
      <c r="AB149" t="str">
        <f ca="1">OFFSET(Damage!$A$1,(MATCH($C149,Damage!$C:$C,0)+RANDBETWEEN(1,COUNTIF(Damage!$C:$C,Sheet1!$C149)))-1,0,1,1)</f>
        <v>aRockThrow</v>
      </c>
      <c r="AC149" t="str">
        <f ca="1">OFFSET(Damage!$A$1,(MATCH(IF($D149&lt;&gt;"",$D149,"Normal"),Damage!$C:$C,0)+RANDBETWEEN(1,COUNTIF(Damage!$C:$C,IF($D149&lt;&gt;"",$D149,"Normal"))))-1,0,1,1)</f>
        <v>aBubbleBeam</v>
      </c>
      <c r="AD149" t="str">
        <f ca="1">OFFSET(NonDamage!$A$1,(MATCH($C149,NonDamage!$C:$C,0)+RANDBETWEEN(1,COUNTIF(NonDamage!$C:$C,Sheet1!$C149)))-1,0,1,1)</f>
        <v>aAutotomize</v>
      </c>
      <c r="AE149" t="str">
        <f ca="1">OFFSET(DB!$A$1,RANDBETWEEN(1,COUNTA(DB!$C:$C))-1,0,1,1)</f>
        <v>aMindBlown</v>
      </c>
      <c r="AG149" t="str">
        <f t="shared" si="20"/>
        <v>var pKabutops= new Pokemon('Kabutops',141,'Rock','Water',[,,,],[60,115,105,65,70,80],true,'assets/images/141Kabutops.png');</v>
      </c>
    </row>
    <row r="150" spans="1:33" x14ac:dyDescent="0.3">
      <c r="A150" t="s">
        <v>190</v>
      </c>
      <c r="B150">
        <v>142</v>
      </c>
      <c r="C150" t="s">
        <v>109</v>
      </c>
      <c r="D150" t="s">
        <v>12</v>
      </c>
      <c r="E150">
        <v>80</v>
      </c>
      <c r="F150">
        <v>105</v>
      </c>
      <c r="G150">
        <v>65</v>
      </c>
      <c r="H150">
        <v>60</v>
      </c>
      <c r="I150">
        <v>75</v>
      </c>
      <c r="J150">
        <v>130</v>
      </c>
      <c r="K150">
        <f t="shared" si="14"/>
        <v>61</v>
      </c>
      <c r="L150">
        <f t="shared" si="15"/>
        <v>125</v>
      </c>
      <c r="M150">
        <f t="shared" si="16"/>
        <v>85</v>
      </c>
      <c r="N150">
        <f t="shared" si="17"/>
        <v>80</v>
      </c>
      <c r="O150">
        <f t="shared" si="18"/>
        <v>95</v>
      </c>
      <c r="P150">
        <f t="shared" si="19"/>
        <v>150</v>
      </c>
      <c r="Q150">
        <v>31</v>
      </c>
      <c r="R150">
        <v>31</v>
      </c>
      <c r="S150">
        <v>31</v>
      </c>
      <c r="T150">
        <v>31</v>
      </c>
      <c r="U150">
        <v>31</v>
      </c>
      <c r="V150">
        <v>31</v>
      </c>
      <c r="AB150" t="str">
        <f ca="1">OFFSET(Damage!$A$1,(MATCH($C150,Damage!$C:$C,0)+RANDBETWEEN(1,COUNTIF(Damage!$C:$C,Sheet1!$C150)))-1,0,1,1)</f>
        <v>aBulletPunch</v>
      </c>
      <c r="AC150" t="str">
        <f ca="1">OFFSET(Damage!$A$1,(MATCH(IF($D150&lt;&gt;"",$D150,"Normal"),Damage!$C:$C,0)+RANDBETWEEN(1,COUNTIF(Damage!$C:$C,IF($D150&lt;&gt;"",$D150,"Normal"))))-1,0,1,1)</f>
        <v>aAcrobatics</v>
      </c>
      <c r="AD150" t="str">
        <f ca="1">OFFSET(NonDamage!$A$1,(MATCH($C150,NonDamage!$C:$C,0)+RANDBETWEEN(1,COUNTIF(NonDamage!$C:$C,Sheet1!$C150)))-1,0,1,1)</f>
        <v>aStealthRock</v>
      </c>
      <c r="AE150" t="str">
        <f ca="1">OFFSET(DB!$A$1,RANDBETWEEN(1,COUNTA(DB!$C:$C))-1,0,1,1)</f>
        <v>aFeintAttack</v>
      </c>
      <c r="AG150" t="str">
        <f t="shared" si="20"/>
        <v>var pAerodactyl= new Pokemon('Aerodactyl',142,'Rock','Flying',[,,,],[80,105,65,60,75,130],true,'assets/images/142Aerodactyl.png');</v>
      </c>
    </row>
    <row r="151" spans="1:33" x14ac:dyDescent="0.3">
      <c r="A151" t="s">
        <v>191</v>
      </c>
      <c r="B151">
        <v>143</v>
      </c>
      <c r="C151" t="s">
        <v>28</v>
      </c>
      <c r="E151">
        <v>160</v>
      </c>
      <c r="F151">
        <v>110</v>
      </c>
      <c r="G151">
        <v>65</v>
      </c>
      <c r="H151">
        <v>65</v>
      </c>
      <c r="I151">
        <v>110</v>
      </c>
      <c r="J151">
        <v>30</v>
      </c>
      <c r="K151">
        <f t="shared" si="14"/>
        <v>63</v>
      </c>
      <c r="L151">
        <f t="shared" si="15"/>
        <v>130</v>
      </c>
      <c r="M151">
        <f t="shared" si="16"/>
        <v>85</v>
      </c>
      <c r="N151">
        <f t="shared" si="17"/>
        <v>85</v>
      </c>
      <c r="O151">
        <f t="shared" si="18"/>
        <v>130</v>
      </c>
      <c r="P151">
        <f t="shared" si="19"/>
        <v>50</v>
      </c>
      <c r="Q151">
        <v>31</v>
      </c>
      <c r="R151">
        <v>31</v>
      </c>
      <c r="S151">
        <v>31</v>
      </c>
      <c r="T151">
        <v>31</v>
      </c>
      <c r="U151">
        <v>31</v>
      </c>
      <c r="V151">
        <v>31</v>
      </c>
      <c r="AB151" t="str">
        <f ca="1">OFFSET(Damage!$A$1,(MATCH($C151,Damage!$C:$C,0)+RANDBETWEEN(1,COUNTIF(Damage!$C:$C,Sheet1!$C151)))-1,0,1,1)</f>
        <v>aFeint</v>
      </c>
      <c r="AC151" t="str">
        <f ca="1">OFFSET(Damage!$A$1,(MATCH(IF($D151&lt;&gt;"",$D151,"Normal"),Damage!$C:$C,0)+RANDBETWEEN(1,COUNTIF(Damage!$C:$C,IF($D151&lt;&gt;"",$D151,"Normal"))))-1,0,1,1)</f>
        <v>aQuickAttack</v>
      </c>
      <c r="AD151" t="str">
        <f ca="1">OFFSET(NonDamage!$A$1,(MATCH($C151,NonDamage!$C:$C,0)+RANDBETWEEN(1,COUNTIF(NonDamage!$C:$C,Sheet1!$C151)))-1,0,1,1)</f>
        <v>aMindReader</v>
      </c>
      <c r="AE151" t="str">
        <f ca="1">OFFSET(DB!$A$1,RANDBETWEEN(1,COUNTA(DB!$C:$C))-1,0,1,1)</f>
        <v>aFlameBurst</v>
      </c>
      <c r="AG151" t="str">
        <f t="shared" si="20"/>
        <v>var pSnorlax= new Pokemon('Snorlax',143,'Normal','',[,,,],[160,110,65,65,110,30],true,'assets/images/143Snorlax.png');</v>
      </c>
    </row>
    <row r="152" spans="1:33" x14ac:dyDescent="0.3">
      <c r="A152" t="s">
        <v>192</v>
      </c>
      <c r="B152">
        <v>144</v>
      </c>
      <c r="C152" t="s">
        <v>126</v>
      </c>
      <c r="D152" t="s">
        <v>12</v>
      </c>
      <c r="E152">
        <v>90</v>
      </c>
      <c r="F152">
        <v>85</v>
      </c>
      <c r="G152">
        <v>100</v>
      </c>
      <c r="H152">
        <v>95</v>
      </c>
      <c r="I152">
        <v>125</v>
      </c>
      <c r="J152">
        <v>85</v>
      </c>
      <c r="K152">
        <f t="shared" si="14"/>
        <v>62</v>
      </c>
      <c r="L152">
        <f t="shared" si="15"/>
        <v>105</v>
      </c>
      <c r="M152">
        <f t="shared" si="16"/>
        <v>120</v>
      </c>
      <c r="N152">
        <f t="shared" si="17"/>
        <v>115</v>
      </c>
      <c r="O152">
        <f t="shared" si="18"/>
        <v>145</v>
      </c>
      <c r="P152">
        <f t="shared" si="19"/>
        <v>105</v>
      </c>
      <c r="Q152">
        <v>31</v>
      </c>
      <c r="R152">
        <v>31</v>
      </c>
      <c r="S152">
        <v>31</v>
      </c>
      <c r="T152">
        <v>31</v>
      </c>
      <c r="U152">
        <v>31</v>
      </c>
      <c r="V152">
        <v>31</v>
      </c>
      <c r="AB152" t="str">
        <f ca="1">OFFSET(Damage!$A$1,(MATCH($C152,Damage!$C:$C,0)+RANDBETWEEN(1,COUNTIF(Damage!$C:$C,Sheet1!$C152)))-1,0,1,1)</f>
        <v>aIcePunch</v>
      </c>
      <c r="AC152" t="str">
        <f ca="1">OFFSET(Damage!$A$1,(MATCH(IF($D152&lt;&gt;"",$D152,"Normal"),Damage!$C:$C,0)+RANDBETWEEN(1,COUNTIF(Damage!$C:$C,IF($D152&lt;&gt;"",$D152,"Normal"))))-1,0,1,1)</f>
        <v>aGust</v>
      </c>
      <c r="AD152" t="str">
        <f ca="1">OFFSET(NonDamage!$A$1,(MATCH($C152,NonDamage!$C:$C,0)+RANDBETWEEN(1,COUNTIF(NonDamage!$C:$C,Sheet1!$C152)))-1,0,1,1)</f>
        <v>aHail</v>
      </c>
      <c r="AE152" t="str">
        <f ca="1">OFFSET(DB!$A$1,RANDBETWEEN(1,COUNTA(DB!$C:$C))-1,0,1,1)</f>
        <v>aShadowPunch</v>
      </c>
      <c r="AG152" t="str">
        <f t="shared" si="20"/>
        <v>var pArticuno= new Pokemon('Articuno',144,'Ice','Flying',[,,,],[90,85,100,95,125,85],true,'assets/images/144Articuno.png');</v>
      </c>
    </row>
    <row r="153" spans="1:33" x14ac:dyDescent="0.3">
      <c r="A153" t="s">
        <v>193</v>
      </c>
      <c r="B153">
        <v>145</v>
      </c>
      <c r="C153" t="s">
        <v>41</v>
      </c>
      <c r="D153" t="s">
        <v>12</v>
      </c>
      <c r="E153">
        <v>90</v>
      </c>
      <c r="F153">
        <v>90</v>
      </c>
      <c r="G153">
        <v>85</v>
      </c>
      <c r="H153">
        <v>125</v>
      </c>
      <c r="I153">
        <v>90</v>
      </c>
      <c r="J153">
        <v>100</v>
      </c>
      <c r="K153">
        <f t="shared" si="14"/>
        <v>62</v>
      </c>
      <c r="L153">
        <f t="shared" si="15"/>
        <v>110</v>
      </c>
      <c r="M153">
        <f t="shared" si="16"/>
        <v>105</v>
      </c>
      <c r="N153">
        <f t="shared" si="17"/>
        <v>145</v>
      </c>
      <c r="O153">
        <f t="shared" si="18"/>
        <v>110</v>
      </c>
      <c r="P153">
        <f t="shared" si="19"/>
        <v>120</v>
      </c>
      <c r="Q153">
        <v>31</v>
      </c>
      <c r="R153">
        <v>31</v>
      </c>
      <c r="S153">
        <v>31</v>
      </c>
      <c r="T153">
        <v>31</v>
      </c>
      <c r="U153">
        <v>31</v>
      </c>
      <c r="V153">
        <v>31</v>
      </c>
      <c r="AB153" t="str">
        <f ca="1">OFFSET(Damage!$A$1,(MATCH($C153,Damage!$C:$C,0)+RANDBETWEEN(1,COUNTIF(Damage!$C:$C,Sheet1!$C153)))-1,0,1,1)</f>
        <v>aDischarge</v>
      </c>
      <c r="AC153" t="str">
        <f ca="1">OFFSET(Damage!$A$1,(MATCH(IF($D153&lt;&gt;"",$D153,"Normal"),Damage!$C:$C,0)+RANDBETWEEN(1,COUNTIF(Damage!$C:$C,IF($D153&lt;&gt;"",$D153,"Normal"))))-1,0,1,1)</f>
        <v>aAirSlash</v>
      </c>
      <c r="AD153" t="str">
        <f ca="1">OFFSET(NonDamage!$A$1,(MATCH($C153,NonDamage!$C:$C,0)+RANDBETWEEN(1,COUNTIF(NonDamage!$C:$C,Sheet1!$C153)))-1,0,1,1)</f>
        <v>aThunderWave</v>
      </c>
      <c r="AE153" t="str">
        <f ca="1">OFFSET(DB!$A$1,RANDBETWEEN(1,COUNTA(DB!$C:$C))-1,0,1,1)</f>
        <v>aTopsy_Turvy</v>
      </c>
      <c r="AG153" t="str">
        <f t="shared" si="20"/>
        <v>var pZapdos= new Pokemon('Zapdos',145,'Electric','Flying',[,,,],[90,90,85,125,90,100],true,'assets/images/145Zapdos.png');</v>
      </c>
    </row>
    <row r="154" spans="1:33" x14ac:dyDescent="0.3">
      <c r="A154" t="s">
        <v>194</v>
      </c>
      <c r="B154">
        <v>146</v>
      </c>
      <c r="C154" t="s">
        <v>9</v>
      </c>
      <c r="D154" t="s">
        <v>12</v>
      </c>
      <c r="E154">
        <v>90</v>
      </c>
      <c r="F154">
        <v>100</v>
      </c>
      <c r="G154">
        <v>90</v>
      </c>
      <c r="H154">
        <v>125</v>
      </c>
      <c r="I154">
        <v>85</v>
      </c>
      <c r="J154">
        <v>90</v>
      </c>
      <c r="K154">
        <f t="shared" si="14"/>
        <v>62</v>
      </c>
      <c r="L154">
        <f t="shared" si="15"/>
        <v>120</v>
      </c>
      <c r="M154">
        <f t="shared" si="16"/>
        <v>110</v>
      </c>
      <c r="N154">
        <f t="shared" si="17"/>
        <v>145</v>
      </c>
      <c r="O154">
        <f t="shared" si="18"/>
        <v>105</v>
      </c>
      <c r="P154">
        <f t="shared" si="19"/>
        <v>110</v>
      </c>
      <c r="Q154">
        <v>31</v>
      </c>
      <c r="R154">
        <v>31</v>
      </c>
      <c r="S154">
        <v>31</v>
      </c>
      <c r="T154">
        <v>31</v>
      </c>
      <c r="U154">
        <v>31</v>
      </c>
      <c r="V154">
        <v>31</v>
      </c>
      <c r="AB154" t="str">
        <f ca="1">OFFSET(Damage!$A$1,(MATCH($C154,Damage!$C:$C,0)+RANDBETWEEN(1,COUNTIF(Damage!$C:$C,Sheet1!$C154)))-1,0,1,1)</f>
        <v>aFirePledge</v>
      </c>
      <c r="AC154" t="str">
        <f ca="1">OFFSET(Damage!$A$1,(MATCH(IF($D154&lt;&gt;"",$D154,"Normal"),Damage!$C:$C,0)+RANDBETWEEN(1,COUNTIF(Damage!$C:$C,IF($D154&lt;&gt;"",$D154,"Normal"))))-1,0,1,1)</f>
        <v>aAstonish</v>
      </c>
      <c r="AD154" t="str">
        <f ca="1">OFFSET(NonDamage!$A$1,(MATCH($C154,NonDamage!$C:$C,0)+RANDBETWEEN(1,COUNTIF(NonDamage!$C:$C,Sheet1!$C154)))-1,0,1,1)</f>
        <v>aInfernoOverdrive</v>
      </c>
      <c r="AE154" t="str">
        <f ca="1">OFFSET(DB!$A$1,RANDBETWEEN(1,COUNTA(DB!$C:$C))-1,0,1,1)</f>
        <v>aBulletSeed</v>
      </c>
      <c r="AG154" t="str">
        <f t="shared" si="20"/>
        <v>var pMoltres= new Pokemon('Moltres',146,'Fire','Flying',[,,,],[90,100,90,125,85,90],true,'assets/images/146Moltres.png');</v>
      </c>
    </row>
    <row r="155" spans="1:33" x14ac:dyDescent="0.3">
      <c r="A155" t="s">
        <v>195</v>
      </c>
      <c r="B155">
        <v>147</v>
      </c>
      <c r="C155" t="s">
        <v>196</v>
      </c>
      <c r="E155">
        <v>41</v>
      </c>
      <c r="F155">
        <v>64</v>
      </c>
      <c r="G155">
        <v>45</v>
      </c>
      <c r="H155">
        <v>50</v>
      </c>
      <c r="I155">
        <v>50</v>
      </c>
      <c r="J155">
        <v>50</v>
      </c>
      <c r="K155">
        <f t="shared" si="14"/>
        <v>61</v>
      </c>
      <c r="L155">
        <f t="shared" si="15"/>
        <v>84</v>
      </c>
      <c r="M155">
        <f t="shared" si="16"/>
        <v>65</v>
      </c>
      <c r="N155">
        <f t="shared" si="17"/>
        <v>70</v>
      </c>
      <c r="O155">
        <f t="shared" si="18"/>
        <v>70</v>
      </c>
      <c r="P155">
        <f t="shared" si="19"/>
        <v>70</v>
      </c>
      <c r="Q155">
        <v>31</v>
      </c>
      <c r="R155">
        <v>31</v>
      </c>
      <c r="S155">
        <v>31</v>
      </c>
      <c r="T155">
        <v>31</v>
      </c>
      <c r="U155">
        <v>31</v>
      </c>
      <c r="V155">
        <v>31</v>
      </c>
      <c r="AB155" t="str">
        <f ca="1">OFFSET(Damage!$A$1,(MATCH($C155,Damage!$C:$C,0)+RANDBETWEEN(1,COUNTIF(Damage!$C:$C,Sheet1!$C155)))-1,0,1,1)</f>
        <v>aSpacialRend</v>
      </c>
      <c r="AC155" t="str">
        <f ca="1">OFFSET(Damage!$A$1,(MATCH(IF($D155&lt;&gt;"",$D155,"Normal"),Damage!$C:$C,0)+RANDBETWEEN(1,COUNTIF(Damage!$C:$C,IF($D155&lt;&gt;"",$D155,"Normal"))))-1,0,1,1)</f>
        <v>aFacade</v>
      </c>
      <c r="AD155" t="str">
        <f ca="1">OFFSET(NonDamage!$A$1,(MATCH($C155,NonDamage!$C:$C,0)+RANDBETWEEN(1,COUNTIF(NonDamage!$C:$C,Sheet1!$C155)))-1,0,1,1)</f>
        <v>aCharge</v>
      </c>
      <c r="AE155" t="str">
        <f ca="1">OFFSET(DB!$A$1,RANDBETWEEN(1,COUNTA(DB!$C:$C))-1,0,1,1)</f>
        <v>aStruggleBug</v>
      </c>
      <c r="AG155" t="str">
        <f t="shared" si="20"/>
        <v>var pDratini= new Pokemon('Dratini',147,'Dragon','',[,,,],[41,64,45,50,50,50],true,'assets/images/147Dratini.png');</v>
      </c>
    </row>
    <row r="156" spans="1:33" x14ac:dyDescent="0.3">
      <c r="A156" t="s">
        <v>197</v>
      </c>
      <c r="B156">
        <v>148</v>
      </c>
      <c r="C156" t="s">
        <v>196</v>
      </c>
      <c r="E156">
        <v>61</v>
      </c>
      <c r="F156">
        <v>84</v>
      </c>
      <c r="G156">
        <v>65</v>
      </c>
      <c r="H156">
        <v>70</v>
      </c>
      <c r="I156">
        <v>70</v>
      </c>
      <c r="J156">
        <v>70</v>
      </c>
      <c r="K156">
        <f t="shared" si="14"/>
        <v>61</v>
      </c>
      <c r="L156">
        <f t="shared" si="15"/>
        <v>104</v>
      </c>
      <c r="M156">
        <f t="shared" si="16"/>
        <v>85</v>
      </c>
      <c r="N156">
        <f t="shared" si="17"/>
        <v>90</v>
      </c>
      <c r="O156">
        <f t="shared" si="18"/>
        <v>90</v>
      </c>
      <c r="P156">
        <f t="shared" si="19"/>
        <v>90</v>
      </c>
      <c r="Q156">
        <v>31</v>
      </c>
      <c r="R156">
        <v>31</v>
      </c>
      <c r="S156">
        <v>31</v>
      </c>
      <c r="T156">
        <v>31</v>
      </c>
      <c r="U156">
        <v>31</v>
      </c>
      <c r="V156">
        <v>31</v>
      </c>
      <c r="AB156" t="str">
        <f ca="1">OFFSET(Damage!$A$1,(MATCH($C156,Damage!$C:$C,0)+RANDBETWEEN(1,COUNTIF(Damage!$C:$C,Sheet1!$C156)))-1,0,1,1)</f>
        <v>aDragonHammer</v>
      </c>
      <c r="AC156" t="str">
        <f ca="1">OFFSET(Damage!$A$1,(MATCH(IF($D156&lt;&gt;"",$D156,"Normal"),Damage!$C:$C,0)+RANDBETWEEN(1,COUNTIF(Damage!$C:$C,IF($D156&lt;&gt;"",$D156,"Normal"))))-1,0,1,1)</f>
        <v>aRazorWind</v>
      </c>
      <c r="AD156" t="str">
        <f ca="1">OFFSET(NonDamage!$A$1,(MATCH($C156,NonDamage!$C:$C,0)+RANDBETWEEN(1,COUNTIF(NonDamage!$C:$C,Sheet1!$C156)))-1,0,1,1)</f>
        <v>aDragonDance</v>
      </c>
      <c r="AE156" t="str">
        <f ca="1">OFFSET(DB!$A$1,RANDBETWEEN(1,COUNTA(DB!$C:$C))-1,0,1,1)</f>
        <v>aDragonClaw</v>
      </c>
      <c r="AG156" t="str">
        <f t="shared" si="20"/>
        <v>var pDragonair= new Pokemon('Dragonair',148,'Dragon','',[,,,],[61,84,65,70,70,70],true,'assets/images/148Dragonair.png');</v>
      </c>
    </row>
    <row r="157" spans="1:33" x14ac:dyDescent="0.3">
      <c r="A157" t="s">
        <v>198</v>
      </c>
      <c r="B157">
        <v>149</v>
      </c>
      <c r="C157" t="s">
        <v>196</v>
      </c>
      <c r="D157" t="s">
        <v>12</v>
      </c>
      <c r="E157">
        <v>91</v>
      </c>
      <c r="F157">
        <v>134</v>
      </c>
      <c r="G157">
        <v>95</v>
      </c>
      <c r="H157">
        <v>100</v>
      </c>
      <c r="I157">
        <v>100</v>
      </c>
      <c r="J157">
        <v>80</v>
      </c>
      <c r="K157">
        <f t="shared" si="14"/>
        <v>62</v>
      </c>
      <c r="L157">
        <f t="shared" si="15"/>
        <v>154</v>
      </c>
      <c r="M157">
        <f t="shared" si="16"/>
        <v>115</v>
      </c>
      <c r="N157">
        <f t="shared" si="17"/>
        <v>120</v>
      </c>
      <c r="O157">
        <f t="shared" si="18"/>
        <v>120</v>
      </c>
      <c r="P157">
        <f t="shared" si="19"/>
        <v>100</v>
      </c>
      <c r="Q157">
        <v>31</v>
      </c>
      <c r="R157">
        <v>31</v>
      </c>
      <c r="S157">
        <v>31</v>
      </c>
      <c r="T157">
        <v>31</v>
      </c>
      <c r="U157">
        <v>31</v>
      </c>
      <c r="V157">
        <v>31</v>
      </c>
      <c r="AB157" t="str">
        <f ca="1">OFFSET(Damage!$A$1,(MATCH($C157,Damage!$C:$C,0)+RANDBETWEEN(1,COUNTIF(Damage!$C:$C,Sheet1!$C157)))-1,0,1,1)</f>
        <v>aDragonTail</v>
      </c>
      <c r="AC157" t="str">
        <f ca="1">OFFSET(Damage!$A$1,(MATCH(IF($D157&lt;&gt;"",$D157,"Normal"),Damage!$C:$C,0)+RANDBETWEEN(1,COUNTIF(Damage!$C:$C,IF($D157&lt;&gt;"",$D157,"Normal"))))-1,0,1,1)</f>
        <v>aBeakBlast</v>
      </c>
      <c r="AD157" t="str">
        <f ca="1">OFFSET(NonDamage!$A$1,(MATCH($C157,NonDamage!$C:$C,0)+RANDBETWEEN(1,COUNTIF(NonDamage!$C:$C,Sheet1!$C157)))-1,0,1,1)</f>
        <v>aDragonRage</v>
      </c>
      <c r="AE157" t="str">
        <f ca="1">OFFSET(DB!$A$1,RANDBETWEEN(1,COUNTA(DB!$C:$C))-1,0,1,1)</f>
        <v>aHammerArm</v>
      </c>
      <c r="AG157" t="str">
        <f t="shared" si="20"/>
        <v>var pDragonite= new Pokemon('Dragonite',149,'Dragon','Flying',[,,,],[91,134,95,100,100,80],true,'assets/images/149Dragonite.png');</v>
      </c>
    </row>
    <row r="158" spans="1:33" x14ac:dyDescent="0.3">
      <c r="A158" t="s">
        <v>200</v>
      </c>
      <c r="B158">
        <v>150</v>
      </c>
      <c r="C158" t="s">
        <v>94</v>
      </c>
      <c r="E158">
        <v>106</v>
      </c>
      <c r="F158">
        <v>110</v>
      </c>
      <c r="G158">
        <v>90</v>
      </c>
      <c r="H158">
        <v>154</v>
      </c>
      <c r="I158">
        <v>90</v>
      </c>
      <c r="J158">
        <v>130</v>
      </c>
      <c r="K158">
        <f t="shared" si="14"/>
        <v>62</v>
      </c>
      <c r="L158">
        <f t="shared" si="15"/>
        <v>130</v>
      </c>
      <c r="M158">
        <f t="shared" si="16"/>
        <v>110</v>
      </c>
      <c r="N158">
        <f t="shared" si="17"/>
        <v>174</v>
      </c>
      <c r="O158">
        <f t="shared" si="18"/>
        <v>110</v>
      </c>
      <c r="P158">
        <f t="shared" si="19"/>
        <v>150</v>
      </c>
      <c r="Q158">
        <v>31</v>
      </c>
      <c r="R158">
        <v>31</v>
      </c>
      <c r="S158">
        <v>31</v>
      </c>
      <c r="T158">
        <v>31</v>
      </c>
      <c r="U158">
        <v>31</v>
      </c>
      <c r="V158">
        <v>31</v>
      </c>
      <c r="AB158" t="str">
        <f ca="1">OFFSET(Damage!$A$1,(MATCH($C158,Damage!$C:$C,0)+RANDBETWEEN(1,COUNTIF(Damage!$C:$C,Sheet1!$C158)))-1,0,1,1)</f>
        <v>aSynchronoise</v>
      </c>
      <c r="AC158" t="str">
        <f ca="1">OFFSET(Damage!$A$1,(MATCH(IF($D158&lt;&gt;"",$D158,"Normal"),Damage!$C:$C,0)+RANDBETWEEN(1,COUNTIF(Damage!$C:$C,IF($D158&lt;&gt;"",$D158,"Normal"))))-1,0,1,1)</f>
        <v>aThrash</v>
      </c>
      <c r="AD158" t="str">
        <f ca="1">OFFSET(NonDamage!$A$1,(MATCH($C158,NonDamage!$C:$C,0)+RANDBETWEEN(1,COUNTIF(NonDamage!$C:$C,Sheet1!$C158)))-1,0,1,1)</f>
        <v>aMagicCoat</v>
      </c>
      <c r="AE158" t="str">
        <f ca="1">OFFSET(DB!$A$1,RANDBETWEEN(1,COUNTA(DB!$C:$C))-1,0,1,1)</f>
        <v>aSavageSpin_Out</v>
      </c>
      <c r="AG158" t="str">
        <f t="shared" si="20"/>
        <v>var pMewtwo= new Pokemon('Mewtwo',150,'Psychic','',[,,,],[106,110,90,154,90,130],true,'assets/images/150Mewtwo.png');</v>
      </c>
    </row>
    <row r="159" spans="1:33" x14ac:dyDescent="0.3">
      <c r="A159" t="s">
        <v>201</v>
      </c>
      <c r="B159">
        <v>151</v>
      </c>
      <c r="C159" t="s">
        <v>94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f t="shared" si="14"/>
        <v>62</v>
      </c>
      <c r="L159">
        <f t="shared" si="15"/>
        <v>120</v>
      </c>
      <c r="M159">
        <f t="shared" si="16"/>
        <v>120</v>
      </c>
      <c r="N159">
        <f t="shared" si="17"/>
        <v>120</v>
      </c>
      <c r="O159">
        <f t="shared" si="18"/>
        <v>120</v>
      </c>
      <c r="P159">
        <f t="shared" si="19"/>
        <v>120</v>
      </c>
      <c r="Q159">
        <v>31</v>
      </c>
      <c r="R159">
        <v>31</v>
      </c>
      <c r="S159">
        <v>31</v>
      </c>
      <c r="T159">
        <v>31</v>
      </c>
      <c r="U159">
        <v>31</v>
      </c>
      <c r="V159">
        <v>31</v>
      </c>
      <c r="AB159" t="str">
        <f ca="1">OFFSET(Damage!$A$1,(MATCH($C159,Damage!$C:$C,0)+RANDBETWEEN(1,COUNTIF(Damage!$C:$C,Sheet1!$C159)))-1,0,1,1)</f>
        <v>aPsyshock</v>
      </c>
      <c r="AC159" t="str">
        <f ca="1">OFFSET(Damage!$A$1,(MATCH(IF($D159&lt;&gt;"",$D159,"Normal"),Damage!$C:$C,0)+RANDBETWEEN(1,COUNTIF(Damage!$C:$C,IF($D159&lt;&gt;"",$D159,"Normal"))))-1,0,1,1)</f>
        <v>aRevelationDance</v>
      </c>
      <c r="AD159" t="str">
        <f ca="1">OFFSET(NonDamage!$A$1,(MATCH($C159,NonDamage!$C:$C,0)+RANDBETWEEN(1,COUNTIF(NonDamage!$C:$C,Sheet1!$C159)))-1,0,1,1)</f>
        <v>aTeleport</v>
      </c>
      <c r="AE159" t="str">
        <f ca="1">OFFSET(DB!$A$1,RANDBETWEEN(1,COUNTA(DB!$C:$C))-1,0,1,1)</f>
        <v>aFlash</v>
      </c>
      <c r="AG159" t="str">
        <f t="shared" si="20"/>
        <v>var pMew= new Pokemon('Mew',151,'Psychic','',[,,,],[100,100,100,100,100,100],true,'assets/images/151Mew.png');</v>
      </c>
    </row>
    <row r="160" spans="1:33" x14ac:dyDescent="0.3">
      <c r="A160" t="s">
        <v>202</v>
      </c>
      <c r="B160">
        <v>152</v>
      </c>
      <c r="C160" t="s">
        <v>2</v>
      </c>
      <c r="E160">
        <v>45</v>
      </c>
      <c r="F160">
        <v>49</v>
      </c>
      <c r="G160">
        <v>65</v>
      </c>
      <c r="H160">
        <v>49</v>
      </c>
      <c r="I160">
        <v>65</v>
      </c>
      <c r="J160">
        <v>45</v>
      </c>
      <c r="K160">
        <f t="shared" si="14"/>
        <v>61</v>
      </c>
      <c r="L160">
        <f t="shared" si="15"/>
        <v>69</v>
      </c>
      <c r="M160">
        <f t="shared" si="16"/>
        <v>85</v>
      </c>
      <c r="N160">
        <f t="shared" si="17"/>
        <v>69</v>
      </c>
      <c r="O160">
        <f t="shared" si="18"/>
        <v>85</v>
      </c>
      <c r="P160">
        <f t="shared" si="19"/>
        <v>65</v>
      </c>
      <c r="Q160">
        <v>31</v>
      </c>
      <c r="R160">
        <v>31</v>
      </c>
      <c r="S160">
        <v>31</v>
      </c>
      <c r="T160">
        <v>31</v>
      </c>
      <c r="U160">
        <v>31</v>
      </c>
      <c r="V160">
        <v>31</v>
      </c>
      <c r="AB160" t="str">
        <f ca="1">OFFSET(Damage!$A$1,(MATCH($C160,Damage!$C:$C,0)+RANDBETWEEN(1,COUNTIF(Damage!$C:$C,Sheet1!$C160)))-1,0,1,1)</f>
        <v>aPowerWhip</v>
      </c>
      <c r="AC160" t="str">
        <f ca="1">OFFSET(Damage!$A$1,(MATCH(IF($D160&lt;&gt;"",$D160,"Normal"),Damage!$C:$C,0)+RANDBETWEEN(1,COUNTIF(Damage!$C:$C,IF($D160&lt;&gt;"",$D160,"Normal"))))-1,0,1,1)</f>
        <v>aDoubleHit</v>
      </c>
      <c r="AD160" t="str">
        <f ca="1">OFFSET(NonDamage!$A$1,(MATCH($C160,NonDamage!$C:$C,0)+RANDBETWEEN(1,COUNTIF(NonDamage!$C:$C,Sheet1!$C160)))-1,0,1,1)</f>
        <v>aGrassWhistle</v>
      </c>
      <c r="AE160" t="str">
        <f ca="1">OFFSET(DB!$A$1,RANDBETWEEN(1,COUNTA(DB!$C:$C))-1,0,1,1)</f>
        <v>aEruption</v>
      </c>
      <c r="AG160" t="str">
        <f t="shared" si="20"/>
        <v>var pChikorita= new Pokemon('Chikorita',152,'Grass','',[,,,],[45,49,65,49,65,45],true,'assets/images/152Chikorita.png');</v>
      </c>
    </row>
    <row r="161" spans="1:33" x14ac:dyDescent="0.3">
      <c r="A161" t="s">
        <v>203</v>
      </c>
      <c r="B161">
        <v>153</v>
      </c>
      <c r="C161" t="s">
        <v>2</v>
      </c>
      <c r="E161">
        <v>60</v>
      </c>
      <c r="F161">
        <v>62</v>
      </c>
      <c r="G161">
        <v>80</v>
      </c>
      <c r="H161">
        <v>63</v>
      </c>
      <c r="I161">
        <v>80</v>
      </c>
      <c r="J161">
        <v>69</v>
      </c>
      <c r="K161">
        <f t="shared" si="14"/>
        <v>61</v>
      </c>
      <c r="L161">
        <f t="shared" si="15"/>
        <v>82</v>
      </c>
      <c r="M161">
        <f t="shared" si="16"/>
        <v>100</v>
      </c>
      <c r="N161">
        <f t="shared" si="17"/>
        <v>83</v>
      </c>
      <c r="O161">
        <f t="shared" si="18"/>
        <v>100</v>
      </c>
      <c r="P161">
        <f t="shared" si="19"/>
        <v>89</v>
      </c>
      <c r="Q161">
        <v>31</v>
      </c>
      <c r="R161">
        <v>31</v>
      </c>
      <c r="S161">
        <v>31</v>
      </c>
      <c r="T161">
        <v>31</v>
      </c>
      <c r="U161">
        <v>31</v>
      </c>
      <c r="V161">
        <v>31</v>
      </c>
      <c r="AB161" t="str">
        <f ca="1">OFFSET(Damage!$A$1,(MATCH($C161,Damage!$C:$C,0)+RANDBETWEEN(1,COUNTIF(Damage!$C:$C,Sheet1!$C161)))-1,0,1,1)</f>
        <v>aGrassPledge</v>
      </c>
      <c r="AC161" t="str">
        <f ca="1">OFFSET(Damage!$A$1,(MATCH(IF($D161&lt;&gt;"",$D161,"Normal"),Damage!$C:$C,0)+RANDBETWEEN(1,COUNTIF(Damage!$C:$C,IF($D161&lt;&gt;"",$D161,"Normal"))))-1,0,1,1)</f>
        <v>aCut</v>
      </c>
      <c r="AD161" t="str">
        <f ca="1">OFFSET(NonDamage!$A$1,(MATCH($C161,NonDamage!$C:$C,0)+RANDBETWEEN(1,COUNTIF(NonDamage!$C:$C,Sheet1!$C161)))-1,0,1,1)</f>
        <v>aGrassyTerrain</v>
      </c>
      <c r="AE161" t="str">
        <f ca="1">OFFSET(DB!$A$1,RANDBETWEEN(1,COUNTA(DB!$C:$C))-1,0,1,1)</f>
        <v>aAcid</v>
      </c>
      <c r="AG161" t="str">
        <f t="shared" si="20"/>
        <v>var pBayleef= new Pokemon('Bayleef',153,'Grass','',[,,,],[60,62,80,63,80,69],true,'assets/images/153Bayleef.png');</v>
      </c>
    </row>
    <row r="162" spans="1:33" x14ac:dyDescent="0.3">
      <c r="A162" t="s">
        <v>204</v>
      </c>
      <c r="B162">
        <v>154</v>
      </c>
      <c r="C162" t="s">
        <v>2</v>
      </c>
      <c r="E162">
        <v>80</v>
      </c>
      <c r="F162">
        <v>82</v>
      </c>
      <c r="G162">
        <v>100</v>
      </c>
      <c r="H162">
        <v>83</v>
      </c>
      <c r="I162">
        <v>100</v>
      </c>
      <c r="J162">
        <v>80</v>
      </c>
      <c r="K162">
        <f t="shared" si="14"/>
        <v>61</v>
      </c>
      <c r="L162">
        <f t="shared" si="15"/>
        <v>102</v>
      </c>
      <c r="M162">
        <f t="shared" si="16"/>
        <v>120</v>
      </c>
      <c r="N162">
        <f t="shared" si="17"/>
        <v>103</v>
      </c>
      <c r="O162">
        <f t="shared" si="18"/>
        <v>120</v>
      </c>
      <c r="P162">
        <f t="shared" si="19"/>
        <v>100</v>
      </c>
      <c r="Q162">
        <v>31</v>
      </c>
      <c r="R162">
        <v>31</v>
      </c>
      <c r="S162">
        <v>31</v>
      </c>
      <c r="T162">
        <v>31</v>
      </c>
      <c r="U162">
        <v>31</v>
      </c>
      <c r="V162">
        <v>31</v>
      </c>
      <c r="AB162" t="str">
        <f ca="1">OFFSET(Damage!$A$1,(MATCH($C162,Damage!$C:$C,0)+RANDBETWEEN(1,COUNTIF(Damage!$C:$C,Sheet1!$C162)))-1,0,1,1)</f>
        <v>aGrassPledge</v>
      </c>
      <c r="AC162" t="str">
        <f ca="1">OFFSET(Damage!$A$1,(MATCH(IF($D162&lt;&gt;"",$D162,"Normal"),Damage!$C:$C,0)+RANDBETWEEN(1,COUNTIF(Damage!$C:$C,IF($D162&lt;&gt;"",$D162,"Normal"))))-1,0,1,1)</f>
        <v>aDizzyPunch</v>
      </c>
      <c r="AD162" t="str">
        <f ca="1">OFFSET(NonDamage!$A$1,(MATCH($C162,NonDamage!$C:$C,0)+RANDBETWEEN(1,COUNTIF(NonDamage!$C:$C,Sheet1!$C162)))-1,0,1,1)</f>
        <v>aGrassyTerrain</v>
      </c>
      <c r="AE162" t="str">
        <f ca="1">OFFSET(DB!$A$1,RANDBETWEEN(1,COUNTA(DB!$C:$C))-1,0,1,1)</f>
        <v>aSubzeroSlammer</v>
      </c>
      <c r="AG162" t="str">
        <f t="shared" si="20"/>
        <v>var pMeganium= new Pokemon('Meganium',154,'Grass','',[,,,],[80,82,100,83,100,80],true,'assets/images/154Meganium.png');</v>
      </c>
    </row>
    <row r="163" spans="1:33" x14ac:dyDescent="0.3">
      <c r="A163" t="s">
        <v>205</v>
      </c>
      <c r="B163">
        <v>155</v>
      </c>
      <c r="C163" t="s">
        <v>9</v>
      </c>
      <c r="E163">
        <v>39</v>
      </c>
      <c r="F163">
        <v>52</v>
      </c>
      <c r="G163">
        <v>43</v>
      </c>
      <c r="H163">
        <v>60</v>
      </c>
      <c r="I163">
        <v>50</v>
      </c>
      <c r="J163">
        <v>65</v>
      </c>
      <c r="K163">
        <f t="shared" si="14"/>
        <v>61</v>
      </c>
      <c r="L163">
        <f t="shared" si="15"/>
        <v>72</v>
      </c>
      <c r="M163">
        <f t="shared" si="16"/>
        <v>63</v>
      </c>
      <c r="N163">
        <f t="shared" si="17"/>
        <v>80</v>
      </c>
      <c r="O163">
        <f t="shared" si="18"/>
        <v>70</v>
      </c>
      <c r="P163">
        <f t="shared" si="19"/>
        <v>85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AB163" t="str">
        <f ca="1">OFFSET(Damage!$A$1,(MATCH($C163,Damage!$C:$C,0)+RANDBETWEEN(1,COUNTIF(Damage!$C:$C,Sheet1!$C163)))-1,0,1,1)</f>
        <v>aMysticalFire</v>
      </c>
      <c r="AC163" t="str">
        <f ca="1">OFFSET(Damage!$A$1,(MATCH(IF($D163&lt;&gt;"",$D163,"Normal"),Damage!$C:$C,0)+RANDBETWEEN(1,COUNTIF(Damage!$C:$C,IF($D163&lt;&gt;"",$D163,"Normal"))))-1,0,1,1)</f>
        <v>aSkullBash</v>
      </c>
      <c r="AD163" t="str">
        <f ca="1">OFFSET(NonDamage!$A$1,(MATCH($C163,NonDamage!$C:$C,0)+RANDBETWEEN(1,COUNTIF(NonDamage!$C:$C,Sheet1!$C163)))-1,0,1,1)</f>
        <v>aSunnyDay</v>
      </c>
      <c r="AE163" t="str">
        <f ca="1">OFFSET(DB!$A$1,RANDBETWEEN(1,COUNTA(DB!$C:$C))-1,0,1,1)</f>
        <v>aLeafTornado</v>
      </c>
      <c r="AG163" t="str">
        <f t="shared" si="20"/>
        <v>var pCyndaquil= new Pokemon('Cyndaquil',155,'Fire','',[,,,],[39,52,43,60,50,65],true,'assets/images/155Cyndaquil.png');</v>
      </c>
    </row>
    <row r="164" spans="1:33" x14ac:dyDescent="0.3">
      <c r="A164" t="s">
        <v>206</v>
      </c>
      <c r="B164">
        <v>156</v>
      </c>
      <c r="C164" t="s">
        <v>9</v>
      </c>
      <c r="E164">
        <v>58</v>
      </c>
      <c r="F164">
        <v>64</v>
      </c>
      <c r="G164">
        <v>58</v>
      </c>
      <c r="H164">
        <v>80</v>
      </c>
      <c r="I164">
        <v>65</v>
      </c>
      <c r="J164">
        <v>80</v>
      </c>
      <c r="K164">
        <f t="shared" si="14"/>
        <v>61</v>
      </c>
      <c r="L164">
        <f t="shared" si="15"/>
        <v>84</v>
      </c>
      <c r="M164">
        <f t="shared" si="16"/>
        <v>78</v>
      </c>
      <c r="N164">
        <f t="shared" si="17"/>
        <v>100</v>
      </c>
      <c r="O164">
        <f t="shared" si="18"/>
        <v>85</v>
      </c>
      <c r="P164">
        <f t="shared" si="19"/>
        <v>100</v>
      </c>
      <c r="Q164">
        <v>31</v>
      </c>
      <c r="R164">
        <v>31</v>
      </c>
      <c r="S164">
        <v>31</v>
      </c>
      <c r="T164">
        <v>31</v>
      </c>
      <c r="U164">
        <v>31</v>
      </c>
      <c r="V164">
        <v>31</v>
      </c>
      <c r="AB164" t="str">
        <f ca="1">OFFSET(Damage!$A$1,(MATCH($C164,Damage!$C:$C,0)+RANDBETWEEN(1,COUNTIF(Damage!$C:$C,Sheet1!$C164)))-1,0,1,1)</f>
        <v>aV-create</v>
      </c>
      <c r="AC164" t="str">
        <f ca="1">OFFSET(Damage!$A$1,(MATCH(IF($D164&lt;&gt;"",$D164,"Normal"),Damage!$C:$C,0)+RANDBETWEEN(1,COUNTIF(Damage!$C:$C,IF($D164&lt;&gt;"",$D164,"Normal"))))-1,0,1,1)</f>
        <v>aCrushClaw</v>
      </c>
      <c r="AD164" t="str">
        <f ca="1">OFFSET(NonDamage!$A$1,(MATCH($C164,NonDamage!$C:$C,0)+RANDBETWEEN(1,COUNTIF(NonDamage!$C:$C,Sheet1!$C164)))-1,0,1,1)</f>
        <v>aSunnyDay</v>
      </c>
      <c r="AE164" t="str">
        <f ca="1">OFFSET(DB!$A$1,RANDBETWEEN(1,COUNTA(DB!$C:$C))-1,0,1,1)</f>
        <v>aFinalGambit</v>
      </c>
      <c r="AG164" t="str">
        <f t="shared" si="20"/>
        <v>var pQuilava= new Pokemon('Quilava',156,'Fire','',[,,,],[58,64,58,80,65,80],true,'assets/images/156Quilava.png');</v>
      </c>
    </row>
    <row r="165" spans="1:33" x14ac:dyDescent="0.3">
      <c r="A165" t="s">
        <v>208</v>
      </c>
      <c r="B165">
        <v>157</v>
      </c>
      <c r="C165" t="s">
        <v>9</v>
      </c>
      <c r="E165">
        <v>78</v>
      </c>
      <c r="F165">
        <v>84</v>
      </c>
      <c r="G165">
        <v>78</v>
      </c>
      <c r="H165">
        <v>109</v>
      </c>
      <c r="I165">
        <v>85</v>
      </c>
      <c r="J165">
        <v>100</v>
      </c>
      <c r="K165">
        <f t="shared" si="14"/>
        <v>61</v>
      </c>
      <c r="L165">
        <f t="shared" si="15"/>
        <v>104</v>
      </c>
      <c r="M165">
        <f t="shared" si="16"/>
        <v>98</v>
      </c>
      <c r="N165">
        <f t="shared" si="17"/>
        <v>129</v>
      </c>
      <c r="O165">
        <f t="shared" si="18"/>
        <v>105</v>
      </c>
      <c r="P165">
        <f t="shared" si="19"/>
        <v>120</v>
      </c>
      <c r="Q165">
        <v>31</v>
      </c>
      <c r="R165">
        <v>31</v>
      </c>
      <c r="S165">
        <v>31</v>
      </c>
      <c r="T165">
        <v>31</v>
      </c>
      <c r="U165">
        <v>31</v>
      </c>
      <c r="V165">
        <v>31</v>
      </c>
      <c r="AB165" t="str">
        <f ca="1">OFFSET(Damage!$A$1,(MATCH($C165,Damage!$C:$C,0)+RANDBETWEEN(1,COUNTIF(Damage!$C:$C,Sheet1!$C165)))-1,0,1,1)</f>
        <v>aMindBlown</v>
      </c>
      <c r="AC165" t="str">
        <f ca="1">OFFSET(Damage!$A$1,(MATCH(IF($D165&lt;&gt;"",$D165,"Normal"),Damage!$C:$C,0)+RANDBETWEEN(1,COUNTIF(Damage!$C:$C,IF($D165&lt;&gt;"",$D165,"Normal"))))-1,0,1,1)</f>
        <v>aSecretPower</v>
      </c>
      <c r="AD165" t="str">
        <f ca="1">OFFSET(NonDamage!$A$1,(MATCH($C165,NonDamage!$C:$C,0)+RANDBETWEEN(1,COUNTIF(NonDamage!$C:$C,Sheet1!$C165)))-1,0,1,1)</f>
        <v>aSunnyDay</v>
      </c>
      <c r="AE165" t="str">
        <f ca="1">OFFSET(DB!$A$1,RANDBETWEEN(1,COUNTA(DB!$C:$C))-1,0,1,1)</f>
        <v>aRollingKick</v>
      </c>
      <c r="AG165" t="str">
        <f t="shared" si="20"/>
        <v>var pTyphlosion= new Pokemon('Typhlosion',157,'Fire','',[,,,],[78,84,78,109,85,100],true,'assets/images/157Typhlosion.png');</v>
      </c>
    </row>
    <row r="166" spans="1:33" x14ac:dyDescent="0.3">
      <c r="A166" t="s">
        <v>209</v>
      </c>
      <c r="B166">
        <v>158</v>
      </c>
      <c r="C166" t="s">
        <v>15</v>
      </c>
      <c r="E166">
        <v>50</v>
      </c>
      <c r="F166">
        <v>65</v>
      </c>
      <c r="G166">
        <v>64</v>
      </c>
      <c r="H166">
        <v>44</v>
      </c>
      <c r="I166">
        <v>48</v>
      </c>
      <c r="J166">
        <v>43</v>
      </c>
      <c r="K166">
        <f t="shared" si="14"/>
        <v>61</v>
      </c>
      <c r="L166">
        <f t="shared" si="15"/>
        <v>85</v>
      </c>
      <c r="M166">
        <f t="shared" si="16"/>
        <v>84</v>
      </c>
      <c r="N166">
        <f t="shared" si="17"/>
        <v>64</v>
      </c>
      <c r="O166">
        <f t="shared" si="18"/>
        <v>68</v>
      </c>
      <c r="P166">
        <f t="shared" si="19"/>
        <v>63</v>
      </c>
      <c r="Q166">
        <v>31</v>
      </c>
      <c r="R166">
        <v>31</v>
      </c>
      <c r="S166">
        <v>31</v>
      </c>
      <c r="T166">
        <v>31</v>
      </c>
      <c r="U166">
        <v>31</v>
      </c>
      <c r="V166">
        <v>31</v>
      </c>
      <c r="AB166" t="str">
        <f ca="1">OFFSET(Damage!$A$1,(MATCH($C166,Damage!$C:$C,0)+RANDBETWEEN(1,COUNTIF(Damage!$C:$C,Sheet1!$C166)))-1,0,1,1)</f>
        <v>aAquaJet</v>
      </c>
      <c r="AC166" t="str">
        <f ca="1">OFFSET(Damage!$A$1,(MATCH(IF($D166&lt;&gt;"",$D166,"Normal"),Damage!$C:$C,0)+RANDBETWEEN(1,COUNTIF(Damage!$C:$C,IF($D166&lt;&gt;"",$D166,"Normal"))))-1,0,1,1)</f>
        <v>aFuryAttack</v>
      </c>
      <c r="AD166" t="str">
        <f ca="1">OFFSET(NonDamage!$A$1,(MATCH($C166,NonDamage!$C:$C,0)+RANDBETWEEN(1,COUNTIF(NonDamage!$C:$C,Sheet1!$C166)))-1,0,1,1)</f>
        <v>aSoak</v>
      </c>
      <c r="AE166" t="str">
        <f ca="1">OFFSET(DB!$A$1,RANDBETWEEN(1,COUNTA(DB!$C:$C))-1,0,1,1)</f>
        <v>aPowerSplit</v>
      </c>
      <c r="AG166" t="str">
        <f t="shared" si="20"/>
        <v>var pTotodile= new Pokemon('Totodile',158,'Water','',[,,,],[50,65,64,44,48,43],true,'assets/images/158Totodile.png');</v>
      </c>
    </row>
    <row r="167" spans="1:33" x14ac:dyDescent="0.3">
      <c r="A167" t="s">
        <v>210</v>
      </c>
      <c r="B167">
        <v>159</v>
      </c>
      <c r="C167" t="s">
        <v>15</v>
      </c>
      <c r="E167">
        <v>65</v>
      </c>
      <c r="F167">
        <v>80</v>
      </c>
      <c r="G167">
        <v>80</v>
      </c>
      <c r="H167">
        <v>59</v>
      </c>
      <c r="I167">
        <v>63</v>
      </c>
      <c r="J167">
        <v>58</v>
      </c>
      <c r="K167">
        <f t="shared" si="14"/>
        <v>61</v>
      </c>
      <c r="L167">
        <f t="shared" si="15"/>
        <v>100</v>
      </c>
      <c r="M167">
        <f t="shared" si="16"/>
        <v>100</v>
      </c>
      <c r="N167">
        <f t="shared" si="17"/>
        <v>79</v>
      </c>
      <c r="O167">
        <f t="shared" si="18"/>
        <v>83</v>
      </c>
      <c r="P167">
        <f t="shared" si="19"/>
        <v>78</v>
      </c>
      <c r="Q167">
        <v>31</v>
      </c>
      <c r="R167">
        <v>31</v>
      </c>
      <c r="S167">
        <v>31</v>
      </c>
      <c r="T167">
        <v>31</v>
      </c>
      <c r="U167">
        <v>31</v>
      </c>
      <c r="V167">
        <v>31</v>
      </c>
      <c r="AB167" t="str">
        <f ca="1">OFFSET(Damage!$A$1,(MATCH($C167,Damage!$C:$C,0)+RANDBETWEEN(1,COUNTIF(Damage!$C:$C,Sheet1!$C167)))-1,0,1,1)</f>
        <v>aMuddyWater</v>
      </c>
      <c r="AC167" t="str">
        <f ca="1">OFFSET(Damage!$A$1,(MATCH(IF($D167&lt;&gt;"",$D167,"Normal"),Damage!$C:$C,0)+RANDBETWEEN(1,COUNTIF(Damage!$C:$C,IF($D167&lt;&gt;"",$D167,"Normal"))))-1,0,1,1)</f>
        <v>aRetaliate</v>
      </c>
      <c r="AD167" t="str">
        <f ca="1">OFFSET(NonDamage!$A$1,(MATCH($C167,NonDamage!$C:$C,0)+RANDBETWEEN(1,COUNTIF(NonDamage!$C:$C,Sheet1!$C167)))-1,0,1,1)</f>
        <v>aWithdraw</v>
      </c>
      <c r="AE167" t="str">
        <f ca="1">OFFSET(DB!$A$1,RANDBETWEEN(1,COUNTA(DB!$C:$C))-1,0,1,1)</f>
        <v>aFusionFlare</v>
      </c>
      <c r="AG167" t="str">
        <f t="shared" si="20"/>
        <v>var pCroconaw= new Pokemon('Croconaw',159,'Water','',[,,,],[65,80,80,59,63,58],true,'assets/images/159Croconaw.png');</v>
      </c>
    </row>
    <row r="168" spans="1:33" x14ac:dyDescent="0.3">
      <c r="A168" t="s">
        <v>211</v>
      </c>
      <c r="B168">
        <v>160</v>
      </c>
      <c r="C168" t="s">
        <v>15</v>
      </c>
      <c r="E168">
        <v>85</v>
      </c>
      <c r="F168">
        <v>105</v>
      </c>
      <c r="G168">
        <v>100</v>
      </c>
      <c r="H168">
        <v>79</v>
      </c>
      <c r="I168">
        <v>83</v>
      </c>
      <c r="J168">
        <v>78</v>
      </c>
      <c r="K168">
        <f t="shared" si="14"/>
        <v>62</v>
      </c>
      <c r="L168">
        <f t="shared" si="15"/>
        <v>125</v>
      </c>
      <c r="M168">
        <f t="shared" si="16"/>
        <v>120</v>
      </c>
      <c r="N168">
        <f t="shared" si="17"/>
        <v>99</v>
      </c>
      <c r="O168">
        <f t="shared" si="18"/>
        <v>103</v>
      </c>
      <c r="P168">
        <f t="shared" si="19"/>
        <v>98</v>
      </c>
      <c r="Q168">
        <v>31</v>
      </c>
      <c r="R168">
        <v>31</v>
      </c>
      <c r="S168">
        <v>31</v>
      </c>
      <c r="T168">
        <v>31</v>
      </c>
      <c r="U168">
        <v>31</v>
      </c>
      <c r="V168">
        <v>31</v>
      </c>
      <c r="AB168" t="str">
        <f ca="1">OFFSET(Damage!$A$1,(MATCH($C168,Damage!$C:$C,0)+RANDBETWEEN(1,COUNTIF(Damage!$C:$C,Sheet1!$C168)))-1,0,1,1)</f>
        <v>aBubbleBeam</v>
      </c>
      <c r="AC168" t="str">
        <f ca="1">OFFSET(Damage!$A$1,(MATCH(IF($D168&lt;&gt;"",$D168,"Normal"),Damage!$C:$C,0)+RANDBETWEEN(1,COUNTIF(Damage!$C:$C,IF($D168&lt;&gt;"",$D168,"Normal"))))-1,0,1,1)</f>
        <v>aStrength</v>
      </c>
      <c r="AD168" t="str">
        <f ca="1">OFFSET(NonDamage!$A$1,(MATCH($C168,NonDamage!$C:$C,0)+RANDBETWEEN(1,COUNTIF(NonDamage!$C:$C,Sheet1!$C168)))-1,0,1,1)</f>
        <v>aHydroVortex</v>
      </c>
      <c r="AE168" t="str">
        <f ca="1">OFFSET(DB!$A$1,RANDBETWEEN(1,COUNTA(DB!$C:$C))-1,0,1,1)</f>
        <v>aGust</v>
      </c>
      <c r="AG168" t="str">
        <f t="shared" si="20"/>
        <v>var pFeraligatr= new Pokemon('Feraligatr',160,'Water','',[,,,],[85,105,100,79,83,78],true,'assets/images/160Feraligatr.png');</v>
      </c>
    </row>
    <row r="169" spans="1:33" x14ac:dyDescent="0.3">
      <c r="A169" t="s">
        <v>212</v>
      </c>
      <c r="B169">
        <v>161</v>
      </c>
      <c r="C169" t="s">
        <v>28</v>
      </c>
      <c r="E169">
        <v>35</v>
      </c>
      <c r="F169">
        <v>46</v>
      </c>
      <c r="G169">
        <v>34</v>
      </c>
      <c r="H169">
        <v>35</v>
      </c>
      <c r="I169">
        <v>45</v>
      </c>
      <c r="J169">
        <v>20</v>
      </c>
      <c r="K169">
        <f t="shared" si="14"/>
        <v>61</v>
      </c>
      <c r="L169">
        <f t="shared" si="15"/>
        <v>66</v>
      </c>
      <c r="M169">
        <f t="shared" si="16"/>
        <v>54</v>
      </c>
      <c r="N169">
        <f t="shared" si="17"/>
        <v>55</v>
      </c>
      <c r="O169">
        <f t="shared" si="18"/>
        <v>65</v>
      </c>
      <c r="P169">
        <f t="shared" si="19"/>
        <v>40</v>
      </c>
      <c r="Q169">
        <v>31</v>
      </c>
      <c r="R169">
        <v>31</v>
      </c>
      <c r="S169">
        <v>31</v>
      </c>
      <c r="T169">
        <v>31</v>
      </c>
      <c r="U169">
        <v>31</v>
      </c>
      <c r="V169">
        <v>31</v>
      </c>
      <c r="AB169" t="str">
        <f ca="1">OFFSET(Damage!$A$1,(MATCH($C169,Damage!$C:$C,0)+RANDBETWEEN(1,COUNTIF(Damage!$C:$C,Sheet1!$C169)))-1,0,1,1)</f>
        <v>aSecretPower</v>
      </c>
      <c r="AC169" t="str">
        <f ca="1">OFFSET(Damage!$A$1,(MATCH(IF($D169&lt;&gt;"",$D169,"Normal"),Damage!$C:$C,0)+RANDBETWEEN(1,COUNTIF(Damage!$C:$C,IF($D169&lt;&gt;"",$D169,"Normal"))))-1,0,1,1)</f>
        <v>aBarrage</v>
      </c>
      <c r="AD169" t="str">
        <f ca="1">OFFSET(NonDamage!$A$1,(MATCH($C169,NonDamage!$C:$C,0)+RANDBETWEEN(1,COUNTIF(NonDamage!$C:$C,Sheet1!$C169)))-1,0,1,1)</f>
        <v>aSplash</v>
      </c>
      <c r="AE169" t="str">
        <f ca="1">OFFSET(DB!$A$1,RANDBETWEEN(1,COUNTA(DB!$C:$C))-1,0,1,1)</f>
        <v>aKarateChop</v>
      </c>
      <c r="AG169" t="str">
        <f t="shared" si="20"/>
        <v>var pSentret= new Pokemon('Sentret',161,'Normal','',[,,,],[35,46,34,35,45,20],true,'assets/images/161Sentret.png');</v>
      </c>
    </row>
    <row r="170" spans="1:33" x14ac:dyDescent="0.3">
      <c r="A170" t="s">
        <v>213</v>
      </c>
      <c r="B170">
        <v>162</v>
      </c>
      <c r="C170" t="s">
        <v>28</v>
      </c>
      <c r="E170">
        <v>85</v>
      </c>
      <c r="F170">
        <v>76</v>
      </c>
      <c r="G170">
        <v>64</v>
      </c>
      <c r="H170">
        <v>45</v>
      </c>
      <c r="I170">
        <v>55</v>
      </c>
      <c r="J170">
        <v>90</v>
      </c>
      <c r="K170">
        <f t="shared" si="14"/>
        <v>62</v>
      </c>
      <c r="L170">
        <f t="shared" si="15"/>
        <v>96</v>
      </c>
      <c r="M170">
        <f t="shared" si="16"/>
        <v>84</v>
      </c>
      <c r="N170">
        <f t="shared" si="17"/>
        <v>65</v>
      </c>
      <c r="O170">
        <f t="shared" si="18"/>
        <v>75</v>
      </c>
      <c r="P170">
        <f t="shared" si="19"/>
        <v>110</v>
      </c>
      <c r="Q170">
        <v>31</v>
      </c>
      <c r="R170">
        <v>31</v>
      </c>
      <c r="S170">
        <v>31</v>
      </c>
      <c r="T170">
        <v>31</v>
      </c>
      <c r="U170">
        <v>31</v>
      </c>
      <c r="V170">
        <v>31</v>
      </c>
      <c r="AB170" t="str">
        <f ca="1">OFFSET(Damage!$A$1,(MATCH($C170,Damage!$C:$C,0)+RANDBETWEEN(1,COUNTIF(Damage!$C:$C,Sheet1!$C170)))-1,0,1,1)</f>
        <v>aTakeDown</v>
      </c>
      <c r="AC170" t="str">
        <f ca="1">OFFSET(Damage!$A$1,(MATCH(IF($D170&lt;&gt;"",$D170,"Normal"),Damage!$C:$C,0)+RANDBETWEEN(1,COUNTIF(Damage!$C:$C,IF($D170&lt;&gt;"",$D170,"Normal"))))-1,0,1,1)</f>
        <v>aHoldBack</v>
      </c>
      <c r="AD170" t="str">
        <f ca="1">OFFSET(NonDamage!$A$1,(MATCH($C170,NonDamage!$C:$C,0)+RANDBETWEEN(1,COUNTIF(NonDamage!$C:$C,Sheet1!$C170)))-1,0,1,1)</f>
        <v>aSpitUp</v>
      </c>
      <c r="AE170" t="str">
        <f ca="1">OFFSET(DB!$A$1,RANDBETWEEN(1,COUNTA(DB!$C:$C))-1,0,1,1)</f>
        <v>aLuckyChant</v>
      </c>
      <c r="AG170" t="str">
        <f t="shared" si="20"/>
        <v>var pFurret= new Pokemon('Furret',162,'Normal','',[,,,],[85,76,64,45,55,90],true,'assets/images/162Furret.png');</v>
      </c>
    </row>
    <row r="171" spans="1:33" x14ac:dyDescent="0.3">
      <c r="A171" t="s">
        <v>215</v>
      </c>
      <c r="B171">
        <v>163</v>
      </c>
      <c r="C171" t="s">
        <v>28</v>
      </c>
      <c r="D171" t="s">
        <v>12</v>
      </c>
      <c r="E171">
        <v>60</v>
      </c>
      <c r="F171">
        <v>30</v>
      </c>
      <c r="G171">
        <v>30</v>
      </c>
      <c r="H171">
        <v>36</v>
      </c>
      <c r="I171">
        <v>56</v>
      </c>
      <c r="J171">
        <v>50</v>
      </c>
      <c r="K171">
        <f t="shared" si="14"/>
        <v>61</v>
      </c>
      <c r="L171">
        <f t="shared" si="15"/>
        <v>50</v>
      </c>
      <c r="M171">
        <f t="shared" si="16"/>
        <v>50</v>
      </c>
      <c r="N171">
        <f t="shared" si="17"/>
        <v>56</v>
      </c>
      <c r="O171">
        <f t="shared" si="18"/>
        <v>76</v>
      </c>
      <c r="P171">
        <f t="shared" si="19"/>
        <v>70</v>
      </c>
      <c r="Q171">
        <v>31</v>
      </c>
      <c r="R171">
        <v>31</v>
      </c>
      <c r="S171">
        <v>31</v>
      </c>
      <c r="T171">
        <v>31</v>
      </c>
      <c r="U171">
        <v>31</v>
      </c>
      <c r="V171">
        <v>31</v>
      </c>
      <c r="AB171" t="str">
        <f ca="1">OFFSET(Damage!$A$1,(MATCH($C171,Damage!$C:$C,0)+RANDBETWEEN(1,COUNTIF(Damage!$C:$C,Sheet1!$C171)))-1,0,1,1)</f>
        <v>aDoubleHit</v>
      </c>
      <c r="AC171" t="str">
        <f ca="1">OFFSET(Damage!$A$1,(MATCH(IF($D171&lt;&gt;"",$D171,"Normal"),Damage!$C:$C,0)+RANDBETWEEN(1,COUNTIF(Damage!$C:$C,IF($D171&lt;&gt;"",$D171,"Normal"))))-1,0,1,1)</f>
        <v>aBraveBird</v>
      </c>
      <c r="AD171" t="str">
        <f ca="1">OFFSET(NonDamage!$A$1,(MATCH($C171,NonDamage!$C:$C,0)+RANDBETWEEN(1,COUNTIF(NonDamage!$C:$C,Sheet1!$C171)))-1,0,1,1)</f>
        <v>aMetronome</v>
      </c>
      <c r="AE171" t="str">
        <f ca="1">OFFSET(DB!$A$1,RANDBETWEEN(1,COUNTA(DB!$C:$C))-1,0,1,1)</f>
        <v>aFlash</v>
      </c>
      <c r="AG171" t="str">
        <f t="shared" si="20"/>
        <v>var pHoothoot= new Pokemon('Hoothoot',163,'Normal','Flying',[,,,],[60,30,30,36,56,50],true,'assets/images/163Hoothoot.png');</v>
      </c>
    </row>
    <row r="172" spans="1:33" x14ac:dyDescent="0.3">
      <c r="A172" t="s">
        <v>216</v>
      </c>
      <c r="B172">
        <v>164</v>
      </c>
      <c r="C172" t="s">
        <v>28</v>
      </c>
      <c r="D172" t="s">
        <v>12</v>
      </c>
      <c r="E172">
        <v>100</v>
      </c>
      <c r="F172">
        <v>50</v>
      </c>
      <c r="G172">
        <v>50</v>
      </c>
      <c r="H172">
        <v>76</v>
      </c>
      <c r="I172">
        <v>96</v>
      </c>
      <c r="J172">
        <v>70</v>
      </c>
      <c r="K172">
        <f t="shared" si="14"/>
        <v>62</v>
      </c>
      <c r="L172">
        <f t="shared" si="15"/>
        <v>70</v>
      </c>
      <c r="M172">
        <f t="shared" si="16"/>
        <v>70</v>
      </c>
      <c r="N172">
        <f t="shared" si="17"/>
        <v>96</v>
      </c>
      <c r="O172">
        <f t="shared" si="18"/>
        <v>116</v>
      </c>
      <c r="P172">
        <f t="shared" si="19"/>
        <v>90</v>
      </c>
      <c r="Q172">
        <v>31</v>
      </c>
      <c r="R172">
        <v>31</v>
      </c>
      <c r="S172">
        <v>31</v>
      </c>
      <c r="T172">
        <v>31</v>
      </c>
      <c r="U172">
        <v>31</v>
      </c>
      <c r="V172">
        <v>31</v>
      </c>
      <c r="AB172" t="str">
        <f ca="1">OFFSET(Damage!$A$1,(MATCH($C172,Damage!$C:$C,0)+RANDBETWEEN(1,COUNTIF(Damage!$C:$C,Sheet1!$C172)))-1,0,1,1)</f>
        <v>aFakeOut</v>
      </c>
      <c r="AC172" t="str">
        <f ca="1">OFFSET(Damage!$A$1,(MATCH(IF($D172&lt;&gt;"",$D172,"Normal"),Damage!$C:$C,0)+RANDBETWEEN(1,COUNTIF(Damage!$C:$C,IF($D172&lt;&gt;"",$D172,"Normal"))))-1,0,1,1)</f>
        <v>aPluck</v>
      </c>
      <c r="AD172" t="str">
        <f ca="1">OFFSET(NonDamage!$A$1,(MATCH($C172,NonDamage!$C:$C,0)+RANDBETWEEN(1,COUNTIF(NonDamage!$C:$C,Sheet1!$C172)))-1,0,1,1)</f>
        <v>aEndeavor</v>
      </c>
      <c r="AE172" t="str">
        <f ca="1">OFFSET(DB!$A$1,RANDBETWEEN(1,COUNTA(DB!$C:$C))-1,0,1,1)</f>
        <v>aSleepTalk</v>
      </c>
      <c r="AG172" t="str">
        <f t="shared" si="20"/>
        <v>var pNoctowl= new Pokemon('Noctowl',164,'Normal','Flying',[,,,],[100,50,50,76,96,70],true,'assets/images/164Noctowl.png');</v>
      </c>
    </row>
    <row r="173" spans="1:33" x14ac:dyDescent="0.3">
      <c r="A173" t="s">
        <v>217</v>
      </c>
      <c r="B173">
        <v>165</v>
      </c>
      <c r="C173" t="s">
        <v>19</v>
      </c>
      <c r="D173" t="s">
        <v>12</v>
      </c>
      <c r="E173">
        <v>40</v>
      </c>
      <c r="F173">
        <v>20</v>
      </c>
      <c r="G173">
        <v>30</v>
      </c>
      <c r="H173">
        <v>40</v>
      </c>
      <c r="I173">
        <v>80</v>
      </c>
      <c r="J173">
        <v>55</v>
      </c>
      <c r="K173">
        <f t="shared" si="14"/>
        <v>61</v>
      </c>
      <c r="L173">
        <f t="shared" si="15"/>
        <v>40</v>
      </c>
      <c r="M173">
        <f t="shared" si="16"/>
        <v>50</v>
      </c>
      <c r="N173">
        <f t="shared" si="17"/>
        <v>60</v>
      </c>
      <c r="O173">
        <f t="shared" si="18"/>
        <v>100</v>
      </c>
      <c r="P173">
        <f t="shared" si="19"/>
        <v>75</v>
      </c>
      <c r="Q173">
        <v>31</v>
      </c>
      <c r="R173">
        <v>31</v>
      </c>
      <c r="S173">
        <v>31</v>
      </c>
      <c r="T173">
        <v>31</v>
      </c>
      <c r="U173">
        <v>31</v>
      </c>
      <c r="V173">
        <v>31</v>
      </c>
      <c r="AB173" t="str">
        <f ca="1">OFFSET(Damage!$A$1,(MATCH($C173,Damage!$C:$C,0)+RANDBETWEEN(1,COUNTIF(Damage!$C:$C,Sheet1!$C173)))-1,0,1,1)</f>
        <v>aSteamroller</v>
      </c>
      <c r="AC173" t="str">
        <f ca="1">OFFSET(Damage!$A$1,(MATCH(IF($D173&lt;&gt;"",$D173,"Normal"),Damage!$C:$C,0)+RANDBETWEEN(1,COUNTIF(Damage!$C:$C,IF($D173&lt;&gt;"",$D173,"Normal"))))-1,0,1,1)</f>
        <v>aBounce</v>
      </c>
      <c r="AD173" t="str">
        <f ca="1">OFFSET(NonDamage!$A$1,(MATCH($C173,NonDamage!$C:$C,0)+RANDBETWEEN(1,COUNTIF(NonDamage!$C:$C,Sheet1!$C173)))-1,0,1,1)</f>
        <v>aSavageSpin-Out</v>
      </c>
      <c r="AE173" t="str">
        <f ca="1">OFFSET(DB!$A$1,RANDBETWEEN(1,COUNTA(DB!$C:$C))-1,0,1,1)</f>
        <v>aPetalDance</v>
      </c>
      <c r="AG173" t="str">
        <f t="shared" si="20"/>
        <v>var pLedyba= new Pokemon('Ledyba',165,'Bug','Flying',[,,,],[40,20,30,40,80,55],true,'assets/images/165Ledyba.png');</v>
      </c>
    </row>
    <row r="174" spans="1:33" x14ac:dyDescent="0.3">
      <c r="A174" t="s">
        <v>218</v>
      </c>
      <c r="B174">
        <v>166</v>
      </c>
      <c r="C174" t="s">
        <v>19</v>
      </c>
      <c r="D174" t="s">
        <v>12</v>
      </c>
      <c r="E174">
        <v>55</v>
      </c>
      <c r="F174">
        <v>35</v>
      </c>
      <c r="G174">
        <v>50</v>
      </c>
      <c r="H174">
        <v>55</v>
      </c>
      <c r="I174">
        <v>110</v>
      </c>
      <c r="J174">
        <v>85</v>
      </c>
      <c r="K174">
        <f t="shared" si="14"/>
        <v>61</v>
      </c>
      <c r="L174">
        <f t="shared" si="15"/>
        <v>55</v>
      </c>
      <c r="M174">
        <f t="shared" si="16"/>
        <v>70</v>
      </c>
      <c r="N174">
        <f t="shared" si="17"/>
        <v>75</v>
      </c>
      <c r="O174">
        <f t="shared" si="18"/>
        <v>130</v>
      </c>
      <c r="P174">
        <f t="shared" si="19"/>
        <v>105</v>
      </c>
      <c r="Q174">
        <v>31</v>
      </c>
      <c r="R174">
        <v>31</v>
      </c>
      <c r="S174">
        <v>31</v>
      </c>
      <c r="T174">
        <v>31</v>
      </c>
      <c r="U174">
        <v>31</v>
      </c>
      <c r="V174">
        <v>31</v>
      </c>
      <c r="AB174" t="str">
        <f ca="1">OFFSET(Damage!$A$1,(MATCH($C174,Damage!$C:$C,0)+RANDBETWEEN(1,COUNTIF(Damage!$C:$C,Sheet1!$C174)))-1,0,1,1)</f>
        <v>aSignalBeam</v>
      </c>
      <c r="AC174" t="str">
        <f ca="1">OFFSET(Damage!$A$1,(MATCH(IF($D174&lt;&gt;"",$D174,"Normal"),Damage!$C:$C,0)+RANDBETWEEN(1,COUNTIF(Damage!$C:$C,IF($D174&lt;&gt;"",$D174,"Normal"))))-1,0,1,1)</f>
        <v>aAeroblast</v>
      </c>
      <c r="AD174" t="str">
        <f ca="1">OFFSET(NonDamage!$A$1,(MATCH($C174,NonDamage!$C:$C,0)+RANDBETWEEN(1,COUNTIF(NonDamage!$C:$C,Sheet1!$C174)))-1,0,1,1)</f>
        <v>aRagePowder</v>
      </c>
      <c r="AE174" t="str">
        <f ca="1">OFFSET(DB!$A$1,RANDBETWEEN(1,COUNTA(DB!$C:$C))-1,0,1,1)</f>
        <v>aDizzyPunch</v>
      </c>
      <c r="AG174" t="str">
        <f t="shared" si="20"/>
        <v>var pLedian= new Pokemon('Ledian',166,'Bug','Flying',[,,,],[55,35,50,55,110,85],true,'assets/images/166Ledian.png');</v>
      </c>
    </row>
    <row r="175" spans="1:33" x14ac:dyDescent="0.3">
      <c r="A175" t="s">
        <v>219</v>
      </c>
      <c r="B175">
        <v>167</v>
      </c>
      <c r="C175" t="s">
        <v>19</v>
      </c>
      <c r="D175" t="s">
        <v>3</v>
      </c>
      <c r="E175">
        <v>40</v>
      </c>
      <c r="F175">
        <v>60</v>
      </c>
      <c r="G175">
        <v>40</v>
      </c>
      <c r="H175">
        <v>40</v>
      </c>
      <c r="I175">
        <v>40</v>
      </c>
      <c r="J175">
        <v>30</v>
      </c>
      <c r="K175">
        <f t="shared" si="14"/>
        <v>61</v>
      </c>
      <c r="L175">
        <f t="shared" si="15"/>
        <v>80</v>
      </c>
      <c r="M175">
        <f t="shared" si="16"/>
        <v>60</v>
      </c>
      <c r="N175">
        <f t="shared" si="17"/>
        <v>60</v>
      </c>
      <c r="O175">
        <f t="shared" si="18"/>
        <v>60</v>
      </c>
      <c r="P175">
        <f t="shared" si="19"/>
        <v>50</v>
      </c>
      <c r="Q175">
        <v>31</v>
      </c>
      <c r="R175">
        <v>31</v>
      </c>
      <c r="S175">
        <v>31</v>
      </c>
      <c r="T175">
        <v>31</v>
      </c>
      <c r="U175">
        <v>31</v>
      </c>
      <c r="V175">
        <v>31</v>
      </c>
      <c r="AB175" t="str">
        <f ca="1">OFFSET(Damage!$A$1,(MATCH($C175,Damage!$C:$C,0)+RANDBETWEEN(1,COUNTIF(Damage!$C:$C,Sheet1!$C175)))-1,0,1,1)</f>
        <v>aFirstImpression</v>
      </c>
      <c r="AC175" t="str">
        <f ca="1">OFFSET(Damage!$A$1,(MATCH(IF($D175&lt;&gt;"",$D175,"Normal"),Damage!$C:$C,0)+RANDBETWEEN(1,COUNTIF(Damage!$C:$C,IF($D175&lt;&gt;"",$D175,"Normal"))))-1,0,1,1)</f>
        <v>aSmog</v>
      </c>
      <c r="AD175" t="str">
        <f ca="1">OFFSET(NonDamage!$A$1,(MATCH($C175,NonDamage!$C:$C,0)+RANDBETWEEN(1,COUNTIF(NonDamage!$C:$C,Sheet1!$C175)))-1,0,1,1)</f>
        <v>aSavageSpin-Out</v>
      </c>
      <c r="AE175" t="str">
        <f ca="1">OFFSET(DB!$A$1,RANDBETWEEN(1,COUNTA(DB!$C:$C))-1,0,1,1)</f>
        <v>aFlash</v>
      </c>
      <c r="AG175" t="str">
        <f t="shared" si="20"/>
        <v>var pSpinarak= new Pokemon('Spinarak',167,'Bug','Poison',[,,,],[40,60,40,40,40,30],true,'assets/images/167Spinarak.png');</v>
      </c>
    </row>
    <row r="176" spans="1:33" x14ac:dyDescent="0.3">
      <c r="A176" t="s">
        <v>220</v>
      </c>
      <c r="B176">
        <v>168</v>
      </c>
      <c r="C176" t="s">
        <v>19</v>
      </c>
      <c r="D176" t="s">
        <v>3</v>
      </c>
      <c r="E176">
        <v>70</v>
      </c>
      <c r="F176">
        <v>90</v>
      </c>
      <c r="G176">
        <v>70</v>
      </c>
      <c r="H176">
        <v>60</v>
      </c>
      <c r="I176">
        <v>60</v>
      </c>
      <c r="J176">
        <v>40</v>
      </c>
      <c r="K176">
        <f t="shared" si="14"/>
        <v>61</v>
      </c>
      <c r="L176">
        <f t="shared" si="15"/>
        <v>110</v>
      </c>
      <c r="M176">
        <f t="shared" si="16"/>
        <v>90</v>
      </c>
      <c r="N176">
        <f t="shared" si="17"/>
        <v>80</v>
      </c>
      <c r="O176">
        <f t="shared" si="18"/>
        <v>80</v>
      </c>
      <c r="P176">
        <f t="shared" si="19"/>
        <v>60</v>
      </c>
      <c r="Q176">
        <v>31</v>
      </c>
      <c r="R176">
        <v>31</v>
      </c>
      <c r="S176">
        <v>31</v>
      </c>
      <c r="T176">
        <v>31</v>
      </c>
      <c r="U176">
        <v>31</v>
      </c>
      <c r="V176">
        <v>31</v>
      </c>
      <c r="AB176" t="str">
        <f ca="1">OFFSET(Damage!$A$1,(MATCH($C176,Damage!$C:$C,0)+RANDBETWEEN(1,COUNTIF(Damage!$C:$C,Sheet1!$C176)))-1,0,1,1)</f>
        <v>aSteamroller</v>
      </c>
      <c r="AC176" t="str">
        <f ca="1">OFFSET(Damage!$A$1,(MATCH(IF($D176&lt;&gt;"",$D176,"Normal"),Damage!$C:$C,0)+RANDBETWEEN(1,COUNTIF(Damage!$C:$C,IF($D176&lt;&gt;"",$D176,"Normal"))))-1,0,1,1)</f>
        <v>aPoisonJab</v>
      </c>
      <c r="AD176" t="str">
        <f ca="1">OFFSET(NonDamage!$A$1,(MATCH($C176,NonDamage!$C:$C,0)+RANDBETWEEN(1,COUNTIF(NonDamage!$C:$C,Sheet1!$C176)))-1,0,1,1)</f>
        <v>aBeatUp</v>
      </c>
      <c r="AE176" t="str">
        <f ca="1">OFFSET(DB!$A$1,RANDBETWEEN(1,COUNTA(DB!$C:$C))-1,0,1,1)</f>
        <v>aBoltStrike</v>
      </c>
      <c r="AG176" t="str">
        <f t="shared" si="20"/>
        <v>var pAriados= new Pokemon('Ariados',168,'Bug','Poison',[,,,],[70,90,70,60,60,40],true,'assets/images/168Ariados.png');</v>
      </c>
    </row>
    <row r="177" spans="1:33" x14ac:dyDescent="0.3">
      <c r="A177" t="s">
        <v>221</v>
      </c>
      <c r="B177">
        <v>169</v>
      </c>
      <c r="C177" t="s">
        <v>3</v>
      </c>
      <c r="D177" t="s">
        <v>12</v>
      </c>
      <c r="E177">
        <v>85</v>
      </c>
      <c r="F177">
        <v>90</v>
      </c>
      <c r="G177">
        <v>80</v>
      </c>
      <c r="H177">
        <v>70</v>
      </c>
      <c r="I177">
        <v>80</v>
      </c>
      <c r="J177">
        <v>130</v>
      </c>
      <c r="K177">
        <f t="shared" si="14"/>
        <v>62</v>
      </c>
      <c r="L177">
        <f t="shared" si="15"/>
        <v>110</v>
      </c>
      <c r="M177">
        <f t="shared" si="16"/>
        <v>100</v>
      </c>
      <c r="N177">
        <f t="shared" si="17"/>
        <v>90</v>
      </c>
      <c r="O177">
        <f t="shared" si="18"/>
        <v>100</v>
      </c>
      <c r="P177">
        <f t="shared" si="19"/>
        <v>150</v>
      </c>
      <c r="Q177">
        <v>31</v>
      </c>
      <c r="R177">
        <v>31</v>
      </c>
      <c r="S177">
        <v>31</v>
      </c>
      <c r="T177">
        <v>31</v>
      </c>
      <c r="U177">
        <v>31</v>
      </c>
      <c r="V177">
        <v>31</v>
      </c>
      <c r="AB177" t="str">
        <f ca="1">OFFSET(Damage!$A$1,(MATCH($C177,Damage!$C:$C,0)+RANDBETWEEN(1,COUNTIF(Damage!$C:$C,Sheet1!$C177)))-1,0,1,1)</f>
        <v>aPoisonTail</v>
      </c>
      <c r="AC177" t="str">
        <f ca="1">OFFSET(Damage!$A$1,(MATCH(IF($D177&lt;&gt;"",$D177,"Normal"),Damage!$C:$C,0)+RANDBETWEEN(1,COUNTIF(Damage!$C:$C,IF($D177&lt;&gt;"",$D177,"Normal"))))-1,0,1,1)</f>
        <v>aAirCutter</v>
      </c>
      <c r="AD177" t="str">
        <f ca="1">OFFSET(NonDamage!$A$1,(MATCH($C177,NonDamage!$C:$C,0)+RANDBETWEEN(1,COUNTIF(NonDamage!$C:$C,Sheet1!$C177)))-1,0,1,1)</f>
        <v>aToxicSpikes</v>
      </c>
      <c r="AE177" t="str">
        <f ca="1">OFFSET(DB!$A$1,RANDBETWEEN(1,COUNTA(DB!$C:$C))-1,0,1,1)</f>
        <v>aMirrorShot</v>
      </c>
      <c r="AG177" t="str">
        <f t="shared" si="20"/>
        <v>var pCrobat= new Pokemon('Crobat',169,'Poison','Flying',[,,,],[85,90,80,70,80,130],true,'assets/images/169Crobat.png');</v>
      </c>
    </row>
    <row r="178" spans="1:33" x14ac:dyDescent="0.3">
      <c r="A178" t="s">
        <v>222</v>
      </c>
      <c r="B178">
        <v>170</v>
      </c>
      <c r="C178" t="s">
        <v>15</v>
      </c>
      <c r="D178" t="s">
        <v>41</v>
      </c>
      <c r="E178">
        <v>75</v>
      </c>
      <c r="F178">
        <v>38</v>
      </c>
      <c r="G178">
        <v>38</v>
      </c>
      <c r="H178">
        <v>56</v>
      </c>
      <c r="I178">
        <v>56</v>
      </c>
      <c r="J178">
        <v>67</v>
      </c>
      <c r="K178">
        <f t="shared" si="14"/>
        <v>61</v>
      </c>
      <c r="L178">
        <f t="shared" si="15"/>
        <v>58</v>
      </c>
      <c r="M178">
        <f t="shared" si="16"/>
        <v>58</v>
      </c>
      <c r="N178">
        <f t="shared" si="17"/>
        <v>76</v>
      </c>
      <c r="O178">
        <f t="shared" si="18"/>
        <v>76</v>
      </c>
      <c r="P178">
        <f t="shared" si="19"/>
        <v>87</v>
      </c>
      <c r="Q178">
        <v>31</v>
      </c>
      <c r="R178">
        <v>31</v>
      </c>
      <c r="S178">
        <v>31</v>
      </c>
      <c r="T178">
        <v>31</v>
      </c>
      <c r="U178">
        <v>31</v>
      </c>
      <c r="V178">
        <v>31</v>
      </c>
      <c r="AB178" t="str">
        <f ca="1">OFFSET(Damage!$A$1,(MATCH($C178,Damage!$C:$C,0)+RANDBETWEEN(1,COUNTIF(Damage!$C:$C,Sheet1!$C178)))-1,0,1,1)</f>
        <v>aWaterfall</v>
      </c>
      <c r="AC178" t="str">
        <f ca="1">OFFSET(Damage!$A$1,(MATCH(IF($D178&lt;&gt;"",$D178,"Normal"),Damage!$C:$C,0)+RANDBETWEEN(1,COUNTIF(Damage!$C:$C,IF($D178&lt;&gt;"",$D178,"Normal"))))-1,0,1,1)</f>
        <v>aBoltStrike</v>
      </c>
      <c r="AD178">
        <f ca="1">OFFSET(NonDamage!$A$1,(MATCH($C178,NonDamage!$C:$C,0)+RANDBETWEEN(1,COUNTIF(NonDamage!$C:$C,Sheet1!$C178)))-1,0,1,1)</f>
        <v>0</v>
      </c>
      <c r="AE178" t="str">
        <f ca="1">OFFSET(DB!$A$1,RANDBETWEEN(1,COUNTA(DB!$C:$C))-1,0,1,1)</f>
        <v>aProtect</v>
      </c>
      <c r="AG178" t="str">
        <f t="shared" si="20"/>
        <v>var pChinchou= new Pokemon('Chinchou',170,'Water','Electric',[,,,],[75,38,38,56,56,67],true,'assets/images/170Chinchou.png');</v>
      </c>
    </row>
    <row r="179" spans="1:33" x14ac:dyDescent="0.3">
      <c r="A179" t="s">
        <v>223</v>
      </c>
      <c r="B179">
        <v>171</v>
      </c>
      <c r="C179" t="s">
        <v>15</v>
      </c>
      <c r="D179" t="s">
        <v>41</v>
      </c>
      <c r="E179">
        <v>125</v>
      </c>
      <c r="F179">
        <v>58</v>
      </c>
      <c r="G179">
        <v>58</v>
      </c>
      <c r="H179">
        <v>76</v>
      </c>
      <c r="I179">
        <v>76</v>
      </c>
      <c r="J179">
        <v>67</v>
      </c>
      <c r="K179">
        <f t="shared" si="14"/>
        <v>62</v>
      </c>
      <c r="L179">
        <f t="shared" si="15"/>
        <v>78</v>
      </c>
      <c r="M179">
        <f t="shared" si="16"/>
        <v>78</v>
      </c>
      <c r="N179">
        <f t="shared" si="17"/>
        <v>96</v>
      </c>
      <c r="O179">
        <f t="shared" si="18"/>
        <v>96</v>
      </c>
      <c r="P179">
        <f t="shared" si="19"/>
        <v>87</v>
      </c>
      <c r="Q179">
        <v>31</v>
      </c>
      <c r="R179">
        <v>31</v>
      </c>
      <c r="S179">
        <v>31</v>
      </c>
      <c r="T179">
        <v>31</v>
      </c>
      <c r="U179">
        <v>31</v>
      </c>
      <c r="V179">
        <v>31</v>
      </c>
      <c r="AB179" t="str">
        <f ca="1">OFFSET(Damage!$A$1,(MATCH($C179,Damage!$C:$C,0)+RANDBETWEEN(1,COUNTIF(Damage!$C:$C,Sheet1!$C179)))-1,0,1,1)</f>
        <v>aAquaTail</v>
      </c>
      <c r="AC179" t="str">
        <f ca="1">OFFSET(Damage!$A$1,(MATCH(IF($D179&lt;&gt;"",$D179,"Normal"),Damage!$C:$C,0)+RANDBETWEEN(1,COUNTIF(Damage!$C:$C,IF($D179&lt;&gt;"",$D179,"Normal"))))-1,0,1,1)</f>
        <v>aFusionBolt</v>
      </c>
      <c r="AD179" t="str">
        <f ca="1">OFFSET(NonDamage!$A$1,(MATCH($C179,NonDamage!$C:$C,0)+RANDBETWEEN(1,COUNTIF(NonDamage!$C:$C,Sheet1!$C179)))-1,0,1,1)</f>
        <v>aWaterSport</v>
      </c>
      <c r="AE179" t="str">
        <f ca="1">OFFSET(DB!$A$1,RANDBETWEEN(1,COUNTA(DB!$C:$C))-1,0,1,1)</f>
        <v>aOdorSleuth</v>
      </c>
      <c r="AG179" t="str">
        <f t="shared" si="20"/>
        <v>var pLanturn= new Pokemon('Lanturn',171,'Water','Electric',[,,,],[125,58,58,76,76,67],true,'assets/images/171Lanturn.png');</v>
      </c>
    </row>
    <row r="180" spans="1:33" x14ac:dyDescent="0.3">
      <c r="A180" t="s">
        <v>225</v>
      </c>
      <c r="B180">
        <v>172</v>
      </c>
      <c r="C180" t="s">
        <v>41</v>
      </c>
      <c r="E180">
        <v>20</v>
      </c>
      <c r="F180">
        <v>40</v>
      </c>
      <c r="G180">
        <v>15</v>
      </c>
      <c r="H180">
        <v>35</v>
      </c>
      <c r="I180">
        <v>35</v>
      </c>
      <c r="J180">
        <v>60</v>
      </c>
      <c r="K180">
        <f t="shared" si="14"/>
        <v>60</v>
      </c>
      <c r="L180">
        <f t="shared" si="15"/>
        <v>60</v>
      </c>
      <c r="M180">
        <f t="shared" si="16"/>
        <v>35</v>
      </c>
      <c r="N180">
        <f t="shared" si="17"/>
        <v>55</v>
      </c>
      <c r="O180">
        <f t="shared" si="18"/>
        <v>55</v>
      </c>
      <c r="P180">
        <f t="shared" si="19"/>
        <v>80</v>
      </c>
      <c r="Q180">
        <v>31</v>
      </c>
      <c r="R180">
        <v>31</v>
      </c>
      <c r="S180">
        <v>31</v>
      </c>
      <c r="T180">
        <v>31</v>
      </c>
      <c r="U180">
        <v>31</v>
      </c>
      <c r="V180">
        <v>31</v>
      </c>
      <c r="AB180" t="str">
        <f ca="1">OFFSET(Damage!$A$1,(MATCH($C180,Damage!$C:$C,0)+RANDBETWEEN(1,COUNTIF(Damage!$C:$C,Sheet1!$C180)))-1,0,1,1)</f>
        <v>aParabolicCharge</v>
      </c>
      <c r="AC180" t="str">
        <f ca="1">OFFSET(Damage!$A$1,(MATCH(IF($D180&lt;&gt;"",$D180,"Normal"),Damage!$C:$C,0)+RANDBETWEEN(1,COUNTIF(Damage!$C:$C,IF($D180&lt;&gt;"",$D180,"Normal"))))-1,0,1,1)</f>
        <v>aViceGrip</v>
      </c>
      <c r="AD180" t="str">
        <f ca="1">OFFSET(NonDamage!$A$1,(MATCH($C180,NonDamage!$C:$C,0)+RANDBETWEEN(1,COUNTIF(NonDamage!$C:$C,Sheet1!$C180)))-1,0,1,1)</f>
        <v>aAromaticMist</v>
      </c>
      <c r="AE180" t="str">
        <f ca="1">OFFSET(DB!$A$1,RANDBETWEEN(1,COUNTA(DB!$C:$C))-1,0,1,1)</f>
        <v>aPayback</v>
      </c>
      <c r="AG180" t="str">
        <f t="shared" si="20"/>
        <v>var pPichu= new Pokemon('Pichu',172,'Electric','',[,,,],[20,40,15,35,35,60],true,'assets/images/172Pichu.png');</v>
      </c>
    </row>
    <row r="181" spans="1:33" x14ac:dyDescent="0.3">
      <c r="A181" t="s">
        <v>226</v>
      </c>
      <c r="B181">
        <v>173</v>
      </c>
      <c r="C181" t="s">
        <v>56</v>
      </c>
      <c r="E181">
        <v>50</v>
      </c>
      <c r="F181">
        <v>25</v>
      </c>
      <c r="G181">
        <v>28</v>
      </c>
      <c r="H181">
        <v>45</v>
      </c>
      <c r="I181">
        <v>55</v>
      </c>
      <c r="J181">
        <v>15</v>
      </c>
      <c r="K181">
        <f t="shared" si="14"/>
        <v>61</v>
      </c>
      <c r="L181">
        <f t="shared" si="15"/>
        <v>45</v>
      </c>
      <c r="M181">
        <f t="shared" si="16"/>
        <v>48</v>
      </c>
      <c r="N181">
        <f t="shared" si="17"/>
        <v>65</v>
      </c>
      <c r="O181">
        <f t="shared" si="18"/>
        <v>75</v>
      </c>
      <c r="P181">
        <f t="shared" si="19"/>
        <v>35</v>
      </c>
      <c r="Q181">
        <v>31</v>
      </c>
      <c r="R181">
        <v>31</v>
      </c>
      <c r="S181">
        <v>31</v>
      </c>
      <c r="T181">
        <v>31</v>
      </c>
      <c r="U181">
        <v>31</v>
      </c>
      <c r="V181">
        <v>31</v>
      </c>
      <c r="AB181" t="str">
        <f ca="1">OFFSET(Damage!$A$1,(MATCH($C181,Damage!$C:$C,0)+RANDBETWEEN(1,COUNTIF(Damage!$C:$C,Sheet1!$C181)))-1,0,1,1)</f>
        <v>aFairyWind</v>
      </c>
      <c r="AC181" t="str">
        <f ca="1">OFFSET(Damage!$A$1,(MATCH(IF($D181&lt;&gt;"",$D181,"Normal"),Damage!$C:$C,0)+RANDBETWEEN(1,COUNTIF(Damage!$C:$C,IF($D181&lt;&gt;"",$D181,"Normal"))))-1,0,1,1)</f>
        <v>aHeadbutt</v>
      </c>
      <c r="AD181" t="str">
        <f ca="1">OFFSET(NonDamage!$A$1,(MATCH($C181,NonDamage!$C:$C,0)+RANDBETWEEN(1,COUNTIF(NonDamage!$C:$C,Sheet1!$C181)))-1,0,1,1)</f>
        <v>aSweetKiss</v>
      </c>
      <c r="AE181" t="str">
        <f ca="1">OFFSET(DB!$A$1,RANDBETWEEN(1,COUNTA(DB!$C:$C))-1,0,1,1)</f>
        <v>aKarateChop</v>
      </c>
      <c r="AG181" t="str">
        <f t="shared" si="20"/>
        <v>var pCleffa= new Pokemon('Cleffa',173,'Fairy','',[,,,],[50,25,28,45,55,15],true,'assets/images/173Cleffa.png');</v>
      </c>
    </row>
    <row r="182" spans="1:33" x14ac:dyDescent="0.3">
      <c r="A182" t="s">
        <v>227</v>
      </c>
      <c r="B182">
        <v>174</v>
      </c>
      <c r="C182" t="s">
        <v>28</v>
      </c>
      <c r="D182" t="s">
        <v>56</v>
      </c>
      <c r="E182">
        <v>90</v>
      </c>
      <c r="F182">
        <v>30</v>
      </c>
      <c r="G182">
        <v>15</v>
      </c>
      <c r="H182">
        <v>40</v>
      </c>
      <c r="I182">
        <v>20</v>
      </c>
      <c r="J182">
        <v>15</v>
      </c>
      <c r="K182">
        <f t="shared" si="14"/>
        <v>62</v>
      </c>
      <c r="L182">
        <f t="shared" si="15"/>
        <v>50</v>
      </c>
      <c r="M182">
        <f t="shared" si="16"/>
        <v>35</v>
      </c>
      <c r="N182">
        <f t="shared" si="17"/>
        <v>60</v>
      </c>
      <c r="O182">
        <f t="shared" si="18"/>
        <v>40</v>
      </c>
      <c r="P182">
        <f t="shared" si="19"/>
        <v>35</v>
      </c>
      <c r="Q182">
        <v>31</v>
      </c>
      <c r="R182">
        <v>31</v>
      </c>
      <c r="S182">
        <v>31</v>
      </c>
      <c r="T182">
        <v>31</v>
      </c>
      <c r="U182">
        <v>31</v>
      </c>
      <c r="V182">
        <v>31</v>
      </c>
      <c r="AB182" t="str">
        <f ca="1">OFFSET(Damage!$A$1,(MATCH($C182,Damage!$C:$C,0)+RANDBETWEEN(1,COUNTIF(Damage!$C:$C,Sheet1!$C182)))-1,0,1,1)</f>
        <v>aSkullBash</v>
      </c>
      <c r="AC182" t="str">
        <f ca="1">OFFSET(Damage!$A$1,(MATCH(IF($D182&lt;&gt;"",$D182,"Normal"),Damage!$C:$C,0)+RANDBETWEEN(1,COUNTIF(Damage!$C:$C,IF($D182&lt;&gt;"",$D182,"Normal"))))-1,0,1,1)</f>
        <v>aMoonblast</v>
      </c>
      <c r="AD182" t="str">
        <f ca="1">OFFSET(NonDamage!$A$1,(MATCH($C182,NonDamage!$C:$C,0)+RANDBETWEEN(1,COUNTIF(NonDamage!$C:$C,Sheet1!$C182)))-1,0,1,1)</f>
        <v>aSketch</v>
      </c>
      <c r="AE182" t="str">
        <f ca="1">OFFSET(DB!$A$1,RANDBETWEEN(1,COUNTA(DB!$C:$C))-1,0,1,1)</f>
        <v>aFlashCannon</v>
      </c>
      <c r="AG182" t="str">
        <f t="shared" si="20"/>
        <v>var pIgglybuff= new Pokemon('Igglybuff',174,'Normal','Fairy',[,,,],[90,30,15,40,20,15],true,'assets/images/174Igglybuff.png');</v>
      </c>
    </row>
    <row r="183" spans="1:33" x14ac:dyDescent="0.3">
      <c r="A183" t="s">
        <v>228</v>
      </c>
      <c r="B183">
        <v>175</v>
      </c>
      <c r="C183" t="s">
        <v>56</v>
      </c>
      <c r="E183">
        <v>35</v>
      </c>
      <c r="F183">
        <v>20</v>
      </c>
      <c r="G183">
        <v>65</v>
      </c>
      <c r="H183">
        <v>40</v>
      </c>
      <c r="I183">
        <v>65</v>
      </c>
      <c r="J183">
        <v>20</v>
      </c>
      <c r="K183">
        <f t="shared" si="14"/>
        <v>61</v>
      </c>
      <c r="L183">
        <f t="shared" si="15"/>
        <v>40</v>
      </c>
      <c r="M183">
        <f t="shared" si="16"/>
        <v>85</v>
      </c>
      <c r="N183">
        <f t="shared" si="17"/>
        <v>60</v>
      </c>
      <c r="O183">
        <f t="shared" si="18"/>
        <v>85</v>
      </c>
      <c r="P183">
        <f t="shared" si="19"/>
        <v>40</v>
      </c>
      <c r="Q183">
        <v>31</v>
      </c>
      <c r="R183">
        <v>31</v>
      </c>
      <c r="S183">
        <v>31</v>
      </c>
      <c r="T183">
        <v>31</v>
      </c>
      <c r="U183">
        <v>31</v>
      </c>
      <c r="V183">
        <v>31</v>
      </c>
      <c r="AB183" t="str">
        <f ca="1">OFFSET(Damage!$A$1,(MATCH($C183,Damage!$C:$C,0)+RANDBETWEEN(1,COUNTIF(Damage!$C:$C,Sheet1!$C183)))-1,0,1,1)</f>
        <v>aFleurCannon</v>
      </c>
      <c r="AC183" t="str">
        <f ca="1">OFFSET(Damage!$A$1,(MATCH(IF($D183&lt;&gt;"",$D183,"Normal"),Damage!$C:$C,0)+RANDBETWEEN(1,COUNTIF(Damage!$C:$C,IF($D183&lt;&gt;"",$D183,"Normal"))))-1,0,1,1)</f>
        <v>aJudgment</v>
      </c>
      <c r="AD183" t="str">
        <f ca="1">OFFSET(NonDamage!$A$1,(MATCH($C183,NonDamage!$C:$C,0)+RANDBETWEEN(1,COUNTIF(NonDamage!$C:$C,Sheet1!$C183)))-1,0,1,1)</f>
        <v>aNaturesMadness</v>
      </c>
      <c r="AE183" t="str">
        <f ca="1">OFFSET(DB!$A$1,RANDBETWEEN(1,COUNTA(DB!$C:$C))-1,0,1,1)</f>
        <v>aFirePledge</v>
      </c>
      <c r="AG183" t="str">
        <f t="shared" si="20"/>
        <v>var pTogepi= new Pokemon('Togepi',175,'Fairy','',[,,,],[35,20,65,40,65,20],true,'assets/images/175Togepi.png');</v>
      </c>
    </row>
    <row r="184" spans="1:33" x14ac:dyDescent="0.3">
      <c r="A184" t="s">
        <v>229</v>
      </c>
      <c r="B184">
        <v>176</v>
      </c>
      <c r="C184" t="s">
        <v>56</v>
      </c>
      <c r="D184" t="s">
        <v>12</v>
      </c>
      <c r="E184">
        <v>55</v>
      </c>
      <c r="F184">
        <v>40</v>
      </c>
      <c r="G184">
        <v>85</v>
      </c>
      <c r="H184">
        <v>80</v>
      </c>
      <c r="I184">
        <v>105</v>
      </c>
      <c r="J184">
        <v>40</v>
      </c>
      <c r="K184">
        <f t="shared" si="14"/>
        <v>61</v>
      </c>
      <c r="L184">
        <f t="shared" si="15"/>
        <v>60</v>
      </c>
      <c r="M184">
        <f t="shared" si="16"/>
        <v>105</v>
      </c>
      <c r="N184">
        <f t="shared" si="17"/>
        <v>100</v>
      </c>
      <c r="O184">
        <f t="shared" si="18"/>
        <v>125</v>
      </c>
      <c r="P184">
        <f t="shared" si="19"/>
        <v>60</v>
      </c>
      <c r="Q184">
        <v>31</v>
      </c>
      <c r="R184">
        <v>31</v>
      </c>
      <c r="S184">
        <v>31</v>
      </c>
      <c r="T184">
        <v>31</v>
      </c>
      <c r="U184">
        <v>31</v>
      </c>
      <c r="V184">
        <v>31</v>
      </c>
      <c r="AB184" t="str">
        <f ca="1">OFFSET(Damage!$A$1,(MATCH($C184,Damage!$C:$C,0)+RANDBETWEEN(1,COUNTIF(Damage!$C:$C,Sheet1!$C184)))-1,0,1,1)</f>
        <v>aLightofRuin</v>
      </c>
      <c r="AC184" t="str">
        <f ca="1">OFFSET(Damage!$A$1,(MATCH(IF($D184&lt;&gt;"",$D184,"Normal"),Damage!$C:$C,0)+RANDBETWEEN(1,COUNTIF(Damage!$C:$C,IF($D184&lt;&gt;"",$D184,"Normal"))))-1,0,1,1)</f>
        <v>aPluck</v>
      </c>
      <c r="AD184" t="str">
        <f ca="1">OFFSET(NonDamage!$A$1,(MATCH($C184,NonDamage!$C:$C,0)+RANDBETWEEN(1,COUNTIF(NonDamage!$C:$C,Sheet1!$C184)))-1,0,1,1)</f>
        <v>aMistyTerrain</v>
      </c>
      <c r="AE184" t="str">
        <f ca="1">OFFSET(DB!$A$1,RANDBETWEEN(1,COUNTA(DB!$C:$C))-1,0,1,1)</f>
        <v>aPulverizingPancake</v>
      </c>
      <c r="AG184" t="str">
        <f t="shared" si="20"/>
        <v>var pTogetic= new Pokemon('Togetic',176,'Fairy','Flying',[,,,],[55,40,85,80,105,40],true,'assets/images/176Togetic.png');</v>
      </c>
    </row>
    <row r="185" spans="1:33" x14ac:dyDescent="0.3">
      <c r="A185" t="s">
        <v>230</v>
      </c>
      <c r="B185">
        <v>177</v>
      </c>
      <c r="C185" t="s">
        <v>94</v>
      </c>
      <c r="D185" t="s">
        <v>12</v>
      </c>
      <c r="E185">
        <v>40</v>
      </c>
      <c r="F185">
        <v>50</v>
      </c>
      <c r="G185">
        <v>45</v>
      </c>
      <c r="H185">
        <v>70</v>
      </c>
      <c r="I185">
        <v>45</v>
      </c>
      <c r="J185">
        <v>70</v>
      </c>
      <c r="K185">
        <f t="shared" si="14"/>
        <v>61</v>
      </c>
      <c r="L185">
        <f t="shared" si="15"/>
        <v>70</v>
      </c>
      <c r="M185">
        <f t="shared" si="16"/>
        <v>65</v>
      </c>
      <c r="N185">
        <f t="shared" si="17"/>
        <v>90</v>
      </c>
      <c r="O185">
        <f t="shared" si="18"/>
        <v>65</v>
      </c>
      <c r="P185">
        <f t="shared" si="19"/>
        <v>90</v>
      </c>
      <c r="Q185">
        <v>31</v>
      </c>
      <c r="R185">
        <v>31</v>
      </c>
      <c r="S185">
        <v>31</v>
      </c>
      <c r="T185">
        <v>31</v>
      </c>
      <c r="U185">
        <v>31</v>
      </c>
      <c r="V185">
        <v>31</v>
      </c>
      <c r="AB185" t="str">
        <f ca="1">OFFSET(Damage!$A$1,(MATCH($C185,Damage!$C:$C,0)+RANDBETWEEN(1,COUNTIF(Damage!$C:$C,Sheet1!$C185)))-1,0,1,1)</f>
        <v>aZenHeadbutt</v>
      </c>
      <c r="AC185" t="str">
        <f ca="1">OFFSET(Damage!$A$1,(MATCH(IF($D185&lt;&gt;"",$D185,"Normal"),Damage!$C:$C,0)+RANDBETWEEN(1,COUNTIF(Damage!$C:$C,IF($D185&lt;&gt;"",$D185,"Normal"))))-1,0,1,1)</f>
        <v>aDrillPeck</v>
      </c>
      <c r="AD185" t="str">
        <f ca="1">OFFSET(NonDamage!$A$1,(MATCH($C185,NonDamage!$C:$C,0)+RANDBETWEEN(1,COUNTIF(NonDamage!$C:$C,Sheet1!$C185)))-1,0,1,1)</f>
        <v>aAllySwitch</v>
      </c>
      <c r="AE185" t="str">
        <f ca="1">OFFSET(DB!$A$1,RANDBETWEEN(1,COUNTA(DB!$C:$C))-1,0,1,1)</f>
        <v>aIronDefense</v>
      </c>
      <c r="AG185" t="str">
        <f t="shared" si="20"/>
        <v>var pNatu= new Pokemon('Natu',177,'Psychic','Flying',[,,,],[40,50,45,70,45,70],true,'assets/images/177Natu.png');</v>
      </c>
    </row>
    <row r="186" spans="1:33" x14ac:dyDescent="0.3">
      <c r="A186" t="s">
        <v>231</v>
      </c>
      <c r="B186">
        <v>178</v>
      </c>
      <c r="C186" t="s">
        <v>94</v>
      </c>
      <c r="D186" t="s">
        <v>12</v>
      </c>
      <c r="E186">
        <v>65</v>
      </c>
      <c r="F186">
        <v>75</v>
      </c>
      <c r="G186">
        <v>70</v>
      </c>
      <c r="H186">
        <v>95</v>
      </c>
      <c r="I186">
        <v>70</v>
      </c>
      <c r="J186">
        <v>95</v>
      </c>
      <c r="K186">
        <f t="shared" si="14"/>
        <v>61</v>
      </c>
      <c r="L186">
        <f t="shared" si="15"/>
        <v>95</v>
      </c>
      <c r="M186">
        <f t="shared" si="16"/>
        <v>90</v>
      </c>
      <c r="N186">
        <f t="shared" si="17"/>
        <v>115</v>
      </c>
      <c r="O186">
        <f t="shared" si="18"/>
        <v>90</v>
      </c>
      <c r="P186">
        <f t="shared" si="19"/>
        <v>115</v>
      </c>
      <c r="Q186">
        <v>31</v>
      </c>
      <c r="R186">
        <v>31</v>
      </c>
      <c r="S186">
        <v>31</v>
      </c>
      <c r="T186">
        <v>31</v>
      </c>
      <c r="U186">
        <v>31</v>
      </c>
      <c r="V186">
        <v>31</v>
      </c>
      <c r="AB186" t="str">
        <f ca="1">OFFSET(Damage!$A$1,(MATCH($C186,Damage!$C:$C,0)+RANDBETWEEN(1,COUNTIF(Damage!$C:$C,Sheet1!$C186)))-1,0,1,1)</f>
        <v>aPsychicFangs</v>
      </c>
      <c r="AC186" t="str">
        <f ca="1">OFFSET(Damage!$A$1,(MATCH(IF($D186&lt;&gt;"",$D186,"Normal"),Damage!$C:$C,0)+RANDBETWEEN(1,COUNTIF(Damage!$C:$C,IF($D186&lt;&gt;"",$D186,"Normal"))))-1,0,1,1)</f>
        <v>aAstonish</v>
      </c>
      <c r="AD186" t="str">
        <f ca="1">OFFSET(NonDamage!$A$1,(MATCH($C186,NonDamage!$C:$C,0)+RANDBETWEEN(1,COUNTIF(NonDamage!$C:$C,Sheet1!$C186)))-1,0,1,1)</f>
        <v>aTelekinesis</v>
      </c>
      <c r="AE186" t="str">
        <f ca="1">OFFSET(DB!$A$1,RANDBETWEEN(1,COUNTA(DB!$C:$C))-1,0,1,1)</f>
        <v>aSpeedSwap</v>
      </c>
      <c r="AG186" t="str">
        <f t="shared" si="20"/>
        <v>var pXatu= new Pokemon('Xatu',178,'Psychic','Flying',[,,,],[65,75,70,95,70,95],true,'assets/images/178Xatu.png');</v>
      </c>
    </row>
    <row r="187" spans="1:33" x14ac:dyDescent="0.3">
      <c r="A187" t="s">
        <v>232</v>
      </c>
      <c r="B187">
        <v>179</v>
      </c>
      <c r="C187" t="s">
        <v>41</v>
      </c>
      <c r="E187">
        <v>55</v>
      </c>
      <c r="F187">
        <v>40</v>
      </c>
      <c r="G187">
        <v>40</v>
      </c>
      <c r="H187">
        <v>65</v>
      </c>
      <c r="I187">
        <v>45</v>
      </c>
      <c r="J187">
        <v>35</v>
      </c>
      <c r="K187">
        <f t="shared" si="14"/>
        <v>61</v>
      </c>
      <c r="L187">
        <f t="shared" si="15"/>
        <v>60</v>
      </c>
      <c r="M187">
        <f t="shared" si="16"/>
        <v>60</v>
      </c>
      <c r="N187">
        <f t="shared" si="17"/>
        <v>85</v>
      </c>
      <c r="O187">
        <f t="shared" si="18"/>
        <v>65</v>
      </c>
      <c r="P187">
        <f t="shared" si="19"/>
        <v>55</v>
      </c>
      <c r="Q187">
        <v>31</v>
      </c>
      <c r="R187">
        <v>31</v>
      </c>
      <c r="S187">
        <v>31</v>
      </c>
      <c r="T187">
        <v>31</v>
      </c>
      <c r="U187">
        <v>31</v>
      </c>
      <c r="V187">
        <v>31</v>
      </c>
      <c r="AB187" t="str">
        <f ca="1">OFFSET(Damage!$A$1,(MATCH($C187,Damage!$C:$C,0)+RANDBETWEEN(1,COUNTIF(Damage!$C:$C,Sheet1!$C187)))-1,0,1,1)</f>
        <v>aThunderbolt</v>
      </c>
      <c r="AC187" t="str">
        <f ca="1">OFFSET(Damage!$A$1,(MATCH(IF($D187&lt;&gt;"",$D187,"Normal"),Damage!$C:$C,0)+RANDBETWEEN(1,COUNTIF(Damage!$C:$C,IF($D187&lt;&gt;"",$D187,"Normal"))))-1,0,1,1)</f>
        <v>aRevelationDance</v>
      </c>
      <c r="AD187" t="str">
        <f ca="1">OFFSET(NonDamage!$A$1,(MATCH($C187,NonDamage!$C:$C,0)+RANDBETWEEN(1,COUNTIF(NonDamage!$C:$C,Sheet1!$C187)))-1,0,1,1)</f>
        <v>aGigavoltHavoc</v>
      </c>
      <c r="AE187" t="str">
        <f ca="1">OFFSET(DB!$A$1,RANDBETWEEN(1,COUNTA(DB!$C:$C))-1,0,1,1)</f>
        <v>aVenoshock</v>
      </c>
      <c r="AG187" t="str">
        <f t="shared" si="20"/>
        <v>var pMareep= new Pokemon('Mareep',179,'Electric','',[,,,],[55,40,40,65,45,35],true,'assets/images/179Mareep.png');</v>
      </c>
    </row>
    <row r="188" spans="1:33" x14ac:dyDescent="0.3">
      <c r="A188" t="s">
        <v>233</v>
      </c>
      <c r="B188">
        <v>180</v>
      </c>
      <c r="C188" t="s">
        <v>41</v>
      </c>
      <c r="E188">
        <v>70</v>
      </c>
      <c r="F188">
        <v>55</v>
      </c>
      <c r="G188">
        <v>55</v>
      </c>
      <c r="H188">
        <v>80</v>
      </c>
      <c r="I188">
        <v>60</v>
      </c>
      <c r="J188">
        <v>45</v>
      </c>
      <c r="K188">
        <f t="shared" si="14"/>
        <v>61</v>
      </c>
      <c r="L188">
        <f t="shared" si="15"/>
        <v>75</v>
      </c>
      <c r="M188">
        <f t="shared" si="16"/>
        <v>75</v>
      </c>
      <c r="N188">
        <f t="shared" si="17"/>
        <v>100</v>
      </c>
      <c r="O188">
        <f t="shared" si="18"/>
        <v>80</v>
      </c>
      <c r="P188">
        <f t="shared" si="19"/>
        <v>65</v>
      </c>
      <c r="Q188">
        <v>31</v>
      </c>
      <c r="R188">
        <v>31</v>
      </c>
      <c r="S188">
        <v>31</v>
      </c>
      <c r="T188">
        <v>31</v>
      </c>
      <c r="U188">
        <v>31</v>
      </c>
      <c r="V188">
        <v>31</v>
      </c>
      <c r="AB188" t="str">
        <f ca="1">OFFSET(Damage!$A$1,(MATCH($C188,Damage!$C:$C,0)+RANDBETWEEN(1,COUNTIF(Damage!$C:$C,Sheet1!$C188)))-1,0,1,1)</f>
        <v>aThunder</v>
      </c>
      <c r="AC188" t="str">
        <f ca="1">OFFSET(Damage!$A$1,(MATCH(IF($D188&lt;&gt;"",$D188,"Normal"),Damage!$C:$C,0)+RANDBETWEEN(1,COUNTIF(Damage!$C:$C,IF($D188&lt;&gt;"",$D188,"Normal"))))-1,0,1,1)</f>
        <v>aExplosion</v>
      </c>
      <c r="AD188" t="str">
        <f ca="1">OFFSET(NonDamage!$A$1,(MATCH($C188,NonDamage!$C:$C,0)+RANDBETWEEN(1,COUNTIF(NonDamage!$C:$C,Sheet1!$C188)))-1,0,1,1)</f>
        <v>aMagnetRise</v>
      </c>
      <c r="AE188" t="str">
        <f ca="1">OFFSET(DB!$A$1,RANDBETWEEN(1,COUNTA(DB!$C:$C))-1,0,1,1)</f>
        <v>aBulldoze</v>
      </c>
      <c r="AG188" t="str">
        <f t="shared" si="20"/>
        <v>var pFlaaffy= new Pokemon('Flaaffy',180,'Electric','',[,,,],[70,55,55,80,60,45],true,'assets/images/180Flaaffy.png');</v>
      </c>
    </row>
    <row r="189" spans="1:33" x14ac:dyDescent="0.3">
      <c r="A189" t="s">
        <v>234</v>
      </c>
      <c r="B189">
        <v>181</v>
      </c>
      <c r="C189" t="s">
        <v>41</v>
      </c>
      <c r="E189">
        <v>90</v>
      </c>
      <c r="F189">
        <v>75</v>
      </c>
      <c r="G189">
        <v>75</v>
      </c>
      <c r="H189">
        <v>115</v>
      </c>
      <c r="I189">
        <v>90</v>
      </c>
      <c r="J189">
        <v>55</v>
      </c>
      <c r="K189">
        <f t="shared" si="14"/>
        <v>62</v>
      </c>
      <c r="L189">
        <f t="shared" si="15"/>
        <v>95</v>
      </c>
      <c r="M189">
        <f t="shared" si="16"/>
        <v>95</v>
      </c>
      <c r="N189">
        <f t="shared" si="17"/>
        <v>135</v>
      </c>
      <c r="O189">
        <f t="shared" si="18"/>
        <v>110</v>
      </c>
      <c r="P189">
        <f t="shared" si="19"/>
        <v>75</v>
      </c>
      <c r="Q189">
        <v>31</v>
      </c>
      <c r="R189">
        <v>31</v>
      </c>
      <c r="S189">
        <v>31</v>
      </c>
      <c r="T189">
        <v>31</v>
      </c>
      <c r="U189">
        <v>31</v>
      </c>
      <c r="V189">
        <v>31</v>
      </c>
      <c r="AB189" t="str">
        <f ca="1">OFFSET(Damage!$A$1,(MATCH($C189,Damage!$C:$C,0)+RANDBETWEEN(1,COUNTIF(Damage!$C:$C,Sheet1!$C189)))-1,0,1,1)</f>
        <v>aVoltTackle</v>
      </c>
      <c r="AC189" t="str">
        <f ca="1">OFFSET(Damage!$A$1,(MATCH(IF($D189&lt;&gt;"",$D189,"Normal"),Damage!$C:$C,0)+RANDBETWEEN(1,COUNTIF(Damage!$C:$C,IF($D189&lt;&gt;"",$D189,"Normal"))))-1,0,1,1)</f>
        <v>aHyperBeam</v>
      </c>
      <c r="AD189" t="str">
        <f ca="1">OFFSET(NonDamage!$A$1,(MATCH($C189,NonDamage!$C:$C,0)+RANDBETWEEN(1,COUNTIF(NonDamage!$C:$C,Sheet1!$C189)))-1,0,1,1)</f>
        <v>aMagneticFlux</v>
      </c>
      <c r="AE189" t="str">
        <f ca="1">OFFSET(DB!$A$1,RANDBETWEEN(1,COUNTA(DB!$C:$C))-1,0,1,1)</f>
        <v>aRollingKick</v>
      </c>
      <c r="AG189" t="str">
        <f t="shared" si="20"/>
        <v>var pAmpharos= new Pokemon('Ampharos',181,'Electric','',[,,,],[90,75,75,115,90,55],true,'assets/images/181Ampharos.png');</v>
      </c>
    </row>
    <row r="190" spans="1:33" x14ac:dyDescent="0.3">
      <c r="A190" t="s">
        <v>235</v>
      </c>
      <c r="B190">
        <v>182</v>
      </c>
      <c r="C190" t="s">
        <v>2</v>
      </c>
      <c r="E190">
        <v>75</v>
      </c>
      <c r="F190">
        <v>80</v>
      </c>
      <c r="G190">
        <v>85</v>
      </c>
      <c r="H190">
        <v>90</v>
      </c>
      <c r="I190">
        <v>100</v>
      </c>
      <c r="J190">
        <v>50</v>
      </c>
      <c r="K190">
        <f t="shared" si="14"/>
        <v>61</v>
      </c>
      <c r="L190">
        <f t="shared" si="15"/>
        <v>100</v>
      </c>
      <c r="M190">
        <f t="shared" si="16"/>
        <v>105</v>
      </c>
      <c r="N190">
        <f t="shared" si="17"/>
        <v>110</v>
      </c>
      <c r="O190">
        <f t="shared" si="18"/>
        <v>120</v>
      </c>
      <c r="P190">
        <f t="shared" si="19"/>
        <v>70</v>
      </c>
      <c r="Q190">
        <v>31</v>
      </c>
      <c r="R190">
        <v>31</v>
      </c>
      <c r="S190">
        <v>31</v>
      </c>
      <c r="T190">
        <v>31</v>
      </c>
      <c r="U190">
        <v>31</v>
      </c>
      <c r="V190">
        <v>31</v>
      </c>
      <c r="AB190" t="str">
        <f ca="1">OFFSET(Damage!$A$1,(MATCH($C190,Damage!$C:$C,0)+RANDBETWEEN(1,COUNTIF(Damage!$C:$C,Sheet1!$C190)))-1,0,1,1)</f>
        <v>aTropKick</v>
      </c>
      <c r="AC190" t="str">
        <f ca="1">OFFSET(Damage!$A$1,(MATCH(IF($D190&lt;&gt;"",$D190,"Normal"),Damage!$C:$C,0)+RANDBETWEEN(1,COUNTIF(Damage!$C:$C,IF($D190&lt;&gt;"",$D190,"Normal"))))-1,0,1,1)</f>
        <v>aPound</v>
      </c>
      <c r="AD190" t="str">
        <f ca="1">OFFSET(NonDamage!$A$1,(MATCH($C190,NonDamage!$C:$C,0)+RANDBETWEEN(1,COUNTIF(NonDamage!$C:$C,Sheet1!$C190)))-1,0,1,1)</f>
        <v>aGrassWhistle</v>
      </c>
      <c r="AE190" t="str">
        <f ca="1">OFFSET(DB!$A$1,RANDBETWEEN(1,COUNTA(DB!$C:$C))-1,0,1,1)</f>
        <v>aTrick_or_Treat</v>
      </c>
      <c r="AG190" t="str">
        <f t="shared" si="20"/>
        <v>var pBellossom= new Pokemon('Bellossom',182,'Grass','',[,,,],[75,80,85,90,100,50],true,'assets/images/182Bellossom.png');</v>
      </c>
    </row>
    <row r="191" spans="1:33" x14ac:dyDescent="0.3">
      <c r="A191" t="s">
        <v>237</v>
      </c>
      <c r="B191">
        <v>183</v>
      </c>
      <c r="C191" t="s">
        <v>15</v>
      </c>
      <c r="D191" t="s">
        <v>56</v>
      </c>
      <c r="E191">
        <v>70</v>
      </c>
      <c r="F191">
        <v>20</v>
      </c>
      <c r="G191">
        <v>50</v>
      </c>
      <c r="H191">
        <v>20</v>
      </c>
      <c r="I191">
        <v>50</v>
      </c>
      <c r="J191">
        <v>40</v>
      </c>
      <c r="K191">
        <f t="shared" si="14"/>
        <v>61</v>
      </c>
      <c r="L191">
        <f t="shared" si="15"/>
        <v>40</v>
      </c>
      <c r="M191">
        <f t="shared" si="16"/>
        <v>70</v>
      </c>
      <c r="N191">
        <f t="shared" si="17"/>
        <v>40</v>
      </c>
      <c r="O191">
        <f t="shared" si="18"/>
        <v>70</v>
      </c>
      <c r="P191">
        <f t="shared" si="19"/>
        <v>60</v>
      </c>
      <c r="Q191">
        <v>31</v>
      </c>
      <c r="R191">
        <v>31</v>
      </c>
      <c r="S191">
        <v>31</v>
      </c>
      <c r="T191">
        <v>31</v>
      </c>
      <c r="U191">
        <v>31</v>
      </c>
      <c r="V191">
        <v>31</v>
      </c>
      <c r="AB191" t="str">
        <f ca="1">OFFSET(Damage!$A$1,(MATCH($C191,Damage!$C:$C,0)+RANDBETWEEN(1,COUNTIF(Damage!$C:$C,Sheet1!$C191)))-1,0,1,1)</f>
        <v>aLiquidation</v>
      </c>
      <c r="AC191" t="str">
        <f ca="1">OFFSET(Damage!$A$1,(MATCH(IF($D191&lt;&gt;"",$D191,"Normal"),Damage!$C:$C,0)+RANDBETWEEN(1,COUNTIF(Damage!$C:$C,IF($D191&lt;&gt;"",$D191,"Normal"))))-1,0,1,1)</f>
        <v>aFleurCannon</v>
      </c>
      <c r="AD191" t="str">
        <f ca="1">OFFSET(NonDamage!$A$1,(MATCH($C191,NonDamage!$C:$C,0)+RANDBETWEEN(1,COUNTIF(NonDamage!$C:$C,Sheet1!$C191)))-1,0,1,1)</f>
        <v>aRainDance</v>
      </c>
      <c r="AE191" t="str">
        <f ca="1">OFFSET(DB!$A$1,RANDBETWEEN(1,COUNTA(DB!$C:$C))-1,0,1,1)</f>
        <v>aOctazooka</v>
      </c>
      <c r="AG191" t="str">
        <f t="shared" si="20"/>
        <v>var pMarill= new Pokemon('Marill',183,'Water','Fairy',[,,,],[70,20,50,20,50,40],true,'assets/images/183Marill.png');</v>
      </c>
    </row>
    <row r="192" spans="1:33" x14ac:dyDescent="0.3">
      <c r="A192" t="s">
        <v>238</v>
      </c>
      <c r="B192">
        <v>184</v>
      </c>
      <c r="C192" t="s">
        <v>15</v>
      </c>
      <c r="D192" t="s">
        <v>56</v>
      </c>
      <c r="E192">
        <v>100</v>
      </c>
      <c r="F192">
        <v>50</v>
      </c>
      <c r="G192">
        <v>80</v>
      </c>
      <c r="H192">
        <v>50</v>
      </c>
      <c r="I192">
        <v>80</v>
      </c>
      <c r="J192">
        <v>50</v>
      </c>
      <c r="K192">
        <f t="shared" si="14"/>
        <v>62</v>
      </c>
      <c r="L192">
        <f t="shared" si="15"/>
        <v>70</v>
      </c>
      <c r="M192">
        <f t="shared" si="16"/>
        <v>100</v>
      </c>
      <c r="N192">
        <f t="shared" si="17"/>
        <v>70</v>
      </c>
      <c r="O192">
        <f t="shared" si="18"/>
        <v>100</v>
      </c>
      <c r="P192">
        <f t="shared" si="19"/>
        <v>70</v>
      </c>
      <c r="Q192">
        <v>31</v>
      </c>
      <c r="R192">
        <v>31</v>
      </c>
      <c r="S192">
        <v>31</v>
      </c>
      <c r="T192">
        <v>31</v>
      </c>
      <c r="U192">
        <v>31</v>
      </c>
      <c r="V192">
        <v>31</v>
      </c>
      <c r="AB192" t="str">
        <f ca="1">OFFSET(Damage!$A$1,(MATCH($C192,Damage!$C:$C,0)+RANDBETWEEN(1,COUNTIF(Damage!$C:$C,Sheet1!$C192)))-1,0,1,1)</f>
        <v>aSteamEruption</v>
      </c>
      <c r="AC192" t="str">
        <f ca="1">OFFSET(Damage!$A$1,(MATCH(IF($D192&lt;&gt;"",$D192,"Normal"),Damage!$C:$C,0)+RANDBETWEEN(1,COUNTIF(Damage!$C:$C,IF($D192&lt;&gt;"",$D192,"Normal"))))-1,0,1,1)</f>
        <v>aDrainingKiss</v>
      </c>
      <c r="AD192" t="str">
        <f ca="1">OFFSET(NonDamage!$A$1,(MATCH($C192,NonDamage!$C:$C,0)+RANDBETWEEN(1,COUNTIF(NonDamage!$C:$C,Sheet1!$C192)))-1,0,1,1)</f>
        <v>aWithdraw</v>
      </c>
      <c r="AE192" t="str">
        <f ca="1">OFFSET(DB!$A$1,RANDBETWEEN(1,COUNTA(DB!$C:$C))-1,0,1,1)</f>
        <v>aCovet</v>
      </c>
      <c r="AG192" t="str">
        <f t="shared" si="20"/>
        <v>var pAzumarill= new Pokemon('Azumarill',184,'Water','Fairy',[,,,],[100,50,80,50,80,50],true,'assets/images/184Azumarill.png');</v>
      </c>
    </row>
    <row r="193" spans="1:33" x14ac:dyDescent="0.3">
      <c r="A193" t="s">
        <v>239</v>
      </c>
      <c r="B193">
        <v>185</v>
      </c>
      <c r="C193" t="s">
        <v>109</v>
      </c>
      <c r="E193">
        <v>70</v>
      </c>
      <c r="F193">
        <v>100</v>
      </c>
      <c r="G193">
        <v>115</v>
      </c>
      <c r="H193">
        <v>30</v>
      </c>
      <c r="I193">
        <v>65</v>
      </c>
      <c r="J193">
        <v>30</v>
      </c>
      <c r="K193">
        <f t="shared" si="14"/>
        <v>61</v>
      </c>
      <c r="L193">
        <f t="shared" si="15"/>
        <v>120</v>
      </c>
      <c r="M193">
        <f t="shared" si="16"/>
        <v>135</v>
      </c>
      <c r="N193">
        <f t="shared" si="17"/>
        <v>50</v>
      </c>
      <c r="O193">
        <f t="shared" si="18"/>
        <v>85</v>
      </c>
      <c r="P193">
        <f t="shared" si="19"/>
        <v>50</v>
      </c>
      <c r="Q193">
        <v>31</v>
      </c>
      <c r="R193">
        <v>31</v>
      </c>
      <c r="S193">
        <v>31</v>
      </c>
      <c r="T193">
        <v>31</v>
      </c>
      <c r="U193">
        <v>31</v>
      </c>
      <c r="V193">
        <v>31</v>
      </c>
      <c r="AB193" t="str">
        <f ca="1">OFFSET(Damage!$A$1,(MATCH($C193,Damage!$C:$C,0)+RANDBETWEEN(1,COUNTIF(Damage!$C:$C,Sheet1!$C193)))-1,0,1,1)</f>
        <v>aRollout</v>
      </c>
      <c r="AC193" t="str">
        <f ca="1">OFFSET(Damage!$A$1,(MATCH(IF($D193&lt;&gt;"",$D193,"Normal"),Damage!$C:$C,0)+RANDBETWEEN(1,COUNTIF(Damage!$C:$C,IF($D193&lt;&gt;"",$D193,"Normal"))))-1,0,1,1)</f>
        <v>aFalseSwipe</v>
      </c>
      <c r="AD193" t="str">
        <f ca="1">OFFSET(NonDamage!$A$1,(MATCH($C193,NonDamage!$C:$C,0)+RANDBETWEEN(1,COUNTIF(NonDamage!$C:$C,Sheet1!$C193)))-1,0,1,1)</f>
        <v>aSandstorm</v>
      </c>
      <c r="AE193" t="str">
        <f ca="1">OFFSET(DB!$A$1,RANDBETWEEN(1,COUNTA(DB!$C:$C))-1,0,1,1)</f>
        <v>aBulletSeed</v>
      </c>
      <c r="AG193" t="str">
        <f t="shared" si="20"/>
        <v>var pSudowoodo= new Pokemon('Sudowoodo',185,'Rock','',[,,,],[70,100,115,30,65,30],true,'assets/images/185Sudowoodo.png');</v>
      </c>
    </row>
    <row r="194" spans="1:33" x14ac:dyDescent="0.3">
      <c r="A194" t="s">
        <v>240</v>
      </c>
      <c r="B194">
        <v>186</v>
      </c>
      <c r="C194" t="s">
        <v>15</v>
      </c>
      <c r="E194">
        <v>90</v>
      </c>
      <c r="F194">
        <v>75</v>
      </c>
      <c r="G194">
        <v>75</v>
      </c>
      <c r="H194">
        <v>90</v>
      </c>
      <c r="I194">
        <v>100</v>
      </c>
      <c r="J194">
        <v>70</v>
      </c>
      <c r="K194">
        <f t="shared" ref="K194:K257" si="21">ROUNDDOWN((((2*E194)+Q194+(0/4))/100)+$R$1+10,0)</f>
        <v>62</v>
      </c>
      <c r="L194">
        <f t="shared" ref="L194:L257" si="22">ROUNDDOWN(((((2*F194)+R194+(0/4))*$R$1)/100)+5,0)</f>
        <v>95</v>
      </c>
      <c r="M194">
        <f t="shared" ref="M194:M257" si="23">ROUNDDOWN(((((2*G194)+S194+(0/4))*$R$1)/100)+5,0)</f>
        <v>95</v>
      </c>
      <c r="N194">
        <f t="shared" ref="N194:N257" si="24">ROUNDDOWN(((((2*H194)+T194+(0/4))*$R$1)/100)+5,0)</f>
        <v>110</v>
      </c>
      <c r="O194">
        <f t="shared" ref="O194:O257" si="25">ROUNDDOWN(((((2*I194)+U194+(0/4))*$R$1)/100)+5,0)</f>
        <v>120</v>
      </c>
      <c r="P194">
        <f t="shared" ref="P194:P257" si="26">ROUNDDOWN(((((2*J194)+V194+(0/4))*$R$1)/100)+5,0)</f>
        <v>90</v>
      </c>
      <c r="Q194">
        <v>31</v>
      </c>
      <c r="R194">
        <v>31</v>
      </c>
      <c r="S194">
        <v>31</v>
      </c>
      <c r="T194">
        <v>31</v>
      </c>
      <c r="U194">
        <v>31</v>
      </c>
      <c r="V194">
        <v>31</v>
      </c>
      <c r="AB194" t="str">
        <f ca="1">OFFSET(Damage!$A$1,(MATCH($C194,Damage!$C:$C,0)+RANDBETWEEN(1,COUNTIF(Damage!$C:$C,Sheet1!$C194)))-1,0,1,1)</f>
        <v>aScald</v>
      </c>
      <c r="AC194" t="str">
        <f ca="1">OFFSET(Damage!$A$1,(MATCH(IF($D194&lt;&gt;"",$D194,"Normal"),Damage!$C:$C,0)+RANDBETWEEN(1,COUNTIF(Damage!$C:$C,IF($D194&lt;&gt;"",$D194,"Normal"))))-1,0,1,1)</f>
        <v>aFuryAttack</v>
      </c>
      <c r="AD194">
        <f ca="1">OFFSET(NonDamage!$A$1,(MATCH($C194,NonDamage!$C:$C,0)+RANDBETWEEN(1,COUNTIF(NonDamage!$C:$C,Sheet1!$C194)))-1,0,1,1)</f>
        <v>0</v>
      </c>
      <c r="AE194" t="str">
        <f ca="1">OFFSET(DB!$A$1,RANDBETWEEN(1,COUNTA(DB!$C:$C))-1,0,1,1)</f>
        <v>aFacade</v>
      </c>
      <c r="AG194" t="str">
        <f t="shared" si="20"/>
        <v>var pPolitoed= new Pokemon('Politoed',186,'Water','',[,,,],[90,75,75,90,100,70],true,'assets/images/186Politoed.png');</v>
      </c>
    </row>
    <row r="195" spans="1:33" x14ac:dyDescent="0.3">
      <c r="A195" t="s">
        <v>242</v>
      </c>
      <c r="B195">
        <v>187</v>
      </c>
      <c r="C195" t="s">
        <v>2</v>
      </c>
      <c r="D195" t="s">
        <v>12</v>
      </c>
      <c r="E195">
        <v>35</v>
      </c>
      <c r="F195">
        <v>35</v>
      </c>
      <c r="G195">
        <v>40</v>
      </c>
      <c r="H195">
        <v>35</v>
      </c>
      <c r="I195">
        <v>55</v>
      </c>
      <c r="J195">
        <v>50</v>
      </c>
      <c r="K195">
        <f t="shared" si="21"/>
        <v>61</v>
      </c>
      <c r="L195">
        <f t="shared" si="22"/>
        <v>55</v>
      </c>
      <c r="M195">
        <f t="shared" si="23"/>
        <v>60</v>
      </c>
      <c r="N195">
        <f t="shared" si="24"/>
        <v>55</v>
      </c>
      <c r="O195">
        <f t="shared" si="25"/>
        <v>75</v>
      </c>
      <c r="P195">
        <f t="shared" si="26"/>
        <v>70</v>
      </c>
      <c r="Q195">
        <v>31</v>
      </c>
      <c r="R195">
        <v>31</v>
      </c>
      <c r="S195">
        <v>31</v>
      </c>
      <c r="T195">
        <v>31</v>
      </c>
      <c r="U195">
        <v>31</v>
      </c>
      <c r="V195">
        <v>31</v>
      </c>
      <c r="AB195" t="str">
        <f ca="1">OFFSET(Damage!$A$1,(MATCH($C195,Damage!$C:$C,0)+RANDBETWEEN(1,COUNTIF(Damage!$C:$C,Sheet1!$C195)))-1,0,1,1)</f>
        <v>aWoodHammer</v>
      </c>
      <c r="AC195" t="str">
        <f ca="1">OFFSET(Damage!$A$1,(MATCH(IF($D195&lt;&gt;"",$D195,"Normal"),Damage!$C:$C,0)+RANDBETWEEN(1,COUNTIF(Damage!$C:$C,IF($D195&lt;&gt;"",$D195,"Normal"))))-1,0,1,1)</f>
        <v>aHurricane</v>
      </c>
      <c r="AD195" t="str">
        <f ca="1">OFFSET(NonDamage!$A$1,(MATCH($C195,NonDamage!$C:$C,0)+RANDBETWEEN(1,COUNTIF(NonDamage!$C:$C,Sheet1!$C195)))-1,0,1,1)</f>
        <v>aIngrain</v>
      </c>
      <c r="AE195" t="str">
        <f ca="1">OFFSET(DB!$A$1,RANDBETWEEN(1,COUNTA(DB!$C:$C))-1,0,1,1)</f>
        <v>aSheerCold</v>
      </c>
      <c r="AG195" t="str">
        <f t="shared" ref="AG195:AG258" si="27">CONCATENATE("var p",A195,"= new Pokemon(",$S$1,A195,$S$1,$Q$1,B195,$Q$1,$S$1,C195,$S$1,$Q$1,$S$1,D195,$S$1,$Q$1,"[",X195,$Q$1,Y195,$Q$1,Z195,$Q$1,AA195,"]",$Q$1,"[",E195,$Q$1,F195,$Q$1,G195,$Q$1,H195,$Q$1,I195,$Q$1,J195,"]",$Q$1,"true,'assets/images/",B195,,A195,".png');")</f>
        <v>var pHoppip= new Pokemon('Hoppip',187,'Grass','Flying',[,,,],[35,35,40,35,55,50],true,'assets/images/187Hoppip.png');</v>
      </c>
    </row>
    <row r="196" spans="1:33" x14ac:dyDescent="0.3">
      <c r="A196" t="s">
        <v>243</v>
      </c>
      <c r="B196">
        <v>188</v>
      </c>
      <c r="C196" t="s">
        <v>2</v>
      </c>
      <c r="D196" t="s">
        <v>12</v>
      </c>
      <c r="E196">
        <v>55</v>
      </c>
      <c r="F196">
        <v>45</v>
      </c>
      <c r="G196">
        <v>50</v>
      </c>
      <c r="H196">
        <v>45</v>
      </c>
      <c r="I196">
        <v>65</v>
      </c>
      <c r="J196">
        <v>80</v>
      </c>
      <c r="K196">
        <f t="shared" si="21"/>
        <v>61</v>
      </c>
      <c r="L196">
        <f t="shared" si="22"/>
        <v>65</v>
      </c>
      <c r="M196">
        <f t="shared" si="23"/>
        <v>70</v>
      </c>
      <c r="N196">
        <f t="shared" si="24"/>
        <v>65</v>
      </c>
      <c r="O196">
        <f t="shared" si="25"/>
        <v>85</v>
      </c>
      <c r="P196">
        <f t="shared" si="26"/>
        <v>100</v>
      </c>
      <c r="Q196">
        <v>31</v>
      </c>
      <c r="R196">
        <v>31</v>
      </c>
      <c r="S196">
        <v>31</v>
      </c>
      <c r="T196">
        <v>31</v>
      </c>
      <c r="U196">
        <v>31</v>
      </c>
      <c r="V196">
        <v>31</v>
      </c>
      <c r="AB196" t="str">
        <f ca="1">OFFSET(Damage!$A$1,(MATCH($C196,Damage!$C:$C,0)+RANDBETWEEN(1,COUNTIF(Damage!$C:$C,Sheet1!$C196)))-1,0,1,1)</f>
        <v>aRazorLeaf</v>
      </c>
      <c r="AC196" t="str">
        <f ca="1">OFFSET(Damage!$A$1,(MATCH(IF($D196&lt;&gt;"",$D196,"Normal"),Damage!$C:$C,0)+RANDBETWEEN(1,COUNTIF(Damage!$C:$C,IF($D196&lt;&gt;"",$D196,"Normal"))))-1,0,1,1)</f>
        <v>aDrillPeck</v>
      </c>
      <c r="AD196" t="str">
        <f ca="1">OFFSET(NonDamage!$A$1,(MATCH($C196,NonDamage!$C:$C,0)+RANDBETWEEN(1,COUNTIF(NonDamage!$C:$C,Sheet1!$C196)))-1,0,1,1)</f>
        <v>aCottonGuard</v>
      </c>
      <c r="AE196" t="str">
        <f ca="1">OFFSET(DB!$A$1,RANDBETWEEN(1,COUNTA(DB!$C:$C))-1,0,1,1)</f>
        <v>aFrustration</v>
      </c>
      <c r="AG196" t="str">
        <f t="shared" si="27"/>
        <v>var pSkiploom= new Pokemon('Skiploom',188,'Grass','Flying',[,,,],[55,45,50,45,65,80],true,'assets/images/188Skiploom.png');</v>
      </c>
    </row>
    <row r="197" spans="1:33" x14ac:dyDescent="0.3">
      <c r="A197" t="s">
        <v>244</v>
      </c>
      <c r="B197">
        <v>189</v>
      </c>
      <c r="C197" t="s">
        <v>2</v>
      </c>
      <c r="D197" t="s">
        <v>12</v>
      </c>
      <c r="E197">
        <v>75</v>
      </c>
      <c r="F197">
        <v>55</v>
      </c>
      <c r="G197">
        <v>70</v>
      </c>
      <c r="H197">
        <v>55</v>
      </c>
      <c r="I197">
        <v>85</v>
      </c>
      <c r="J197">
        <v>110</v>
      </c>
      <c r="K197">
        <f t="shared" si="21"/>
        <v>61</v>
      </c>
      <c r="L197">
        <f t="shared" si="22"/>
        <v>75</v>
      </c>
      <c r="M197">
        <f t="shared" si="23"/>
        <v>90</v>
      </c>
      <c r="N197">
        <f t="shared" si="24"/>
        <v>75</v>
      </c>
      <c r="O197">
        <f t="shared" si="25"/>
        <v>105</v>
      </c>
      <c r="P197">
        <f t="shared" si="26"/>
        <v>130</v>
      </c>
      <c r="Q197">
        <v>31</v>
      </c>
      <c r="R197">
        <v>31</v>
      </c>
      <c r="S197">
        <v>31</v>
      </c>
      <c r="T197">
        <v>31</v>
      </c>
      <c r="U197">
        <v>31</v>
      </c>
      <c r="V197">
        <v>31</v>
      </c>
      <c r="AB197" t="str">
        <f ca="1">OFFSET(Damage!$A$1,(MATCH($C197,Damage!$C:$C,0)+RANDBETWEEN(1,COUNTIF(Damage!$C:$C,Sheet1!$C197)))-1,0,1,1)</f>
        <v>aFrenzyPlant</v>
      </c>
      <c r="AC197" t="str">
        <f ca="1">OFFSET(Damage!$A$1,(MATCH(IF($D197&lt;&gt;"",$D197,"Normal"),Damage!$C:$C,0)+RANDBETWEEN(1,COUNTIF(Damage!$C:$C,IF($D197&lt;&gt;"",$D197,"Normal"))))-1,0,1,1)</f>
        <v>aHurricane</v>
      </c>
      <c r="AD197" t="str">
        <f ca="1">OFFSET(NonDamage!$A$1,(MATCH($C197,NonDamage!$C:$C,0)+RANDBETWEEN(1,COUNTIF(NonDamage!$C:$C,Sheet1!$C197)))-1,0,1,1)</f>
        <v>aCottonSpore</v>
      </c>
      <c r="AE197" t="str">
        <f ca="1">OFFSET(DB!$A$1,RANDBETWEEN(1,COUNTA(DB!$C:$C))-1,0,1,1)</f>
        <v>aCosmicPower</v>
      </c>
      <c r="AG197" t="str">
        <f t="shared" si="27"/>
        <v>var pJumpluff= new Pokemon('Jumpluff',189,'Grass','Flying',[,,,],[75,55,70,55,85,110],true,'assets/images/189Jumpluff.png');</v>
      </c>
    </row>
    <row r="198" spans="1:33" x14ac:dyDescent="0.3">
      <c r="A198" t="s">
        <v>245</v>
      </c>
      <c r="B198">
        <v>190</v>
      </c>
      <c r="C198" t="s">
        <v>28</v>
      </c>
      <c r="E198">
        <v>55</v>
      </c>
      <c r="F198">
        <v>70</v>
      </c>
      <c r="G198">
        <v>55</v>
      </c>
      <c r="H198">
        <v>40</v>
      </c>
      <c r="I198">
        <v>55</v>
      </c>
      <c r="J198">
        <v>85</v>
      </c>
      <c r="K198">
        <f t="shared" si="21"/>
        <v>61</v>
      </c>
      <c r="L198">
        <f t="shared" si="22"/>
        <v>90</v>
      </c>
      <c r="M198">
        <f t="shared" si="23"/>
        <v>75</v>
      </c>
      <c r="N198">
        <f t="shared" si="24"/>
        <v>60</v>
      </c>
      <c r="O198">
        <f t="shared" si="25"/>
        <v>75</v>
      </c>
      <c r="P198">
        <f t="shared" si="26"/>
        <v>105</v>
      </c>
      <c r="Q198">
        <v>31</v>
      </c>
      <c r="R198">
        <v>31</v>
      </c>
      <c r="S198">
        <v>31</v>
      </c>
      <c r="T198">
        <v>31</v>
      </c>
      <c r="U198">
        <v>31</v>
      </c>
      <c r="V198">
        <v>31</v>
      </c>
      <c r="AB198" t="str">
        <f ca="1">OFFSET(Damage!$A$1,(MATCH($C198,Damage!$C:$C,0)+RANDBETWEEN(1,COUNTIF(Damage!$C:$C,Sheet1!$C198)))-1,0,1,1)</f>
        <v>aGigaImpact</v>
      </c>
      <c r="AC198" t="str">
        <f ca="1">OFFSET(Damage!$A$1,(MATCH(IF($D198&lt;&gt;"",$D198,"Normal"),Damage!$C:$C,0)+RANDBETWEEN(1,COUNTIF(Damage!$C:$C,IF($D198&lt;&gt;"",$D198,"Normal"))))-1,0,1,1)</f>
        <v>aHeadCharge</v>
      </c>
      <c r="AD198" t="str">
        <f ca="1">OFFSET(NonDamage!$A$1,(MATCH($C198,NonDamage!$C:$C,0)+RANDBETWEEN(1,COUNTIF(NonDamage!$C:$C,Sheet1!$C198)))-1,0,1,1)</f>
        <v>aSupersonic</v>
      </c>
      <c r="AE198" t="str">
        <f ca="1">OFFSET(DB!$A$1,RANDBETWEEN(1,COUNTA(DB!$C:$C))-1,0,1,1)</f>
        <v>aCottonSpore</v>
      </c>
      <c r="AG198" t="str">
        <f t="shared" si="27"/>
        <v>var pAipom= new Pokemon('Aipom',190,'Normal','',[,,,],[55,70,55,40,55,85],true,'assets/images/190Aipom.png');</v>
      </c>
    </row>
    <row r="199" spans="1:33" x14ac:dyDescent="0.3">
      <c r="A199" t="s">
        <v>246</v>
      </c>
      <c r="B199">
        <v>191</v>
      </c>
      <c r="C199" t="s">
        <v>2</v>
      </c>
      <c r="E199">
        <v>30</v>
      </c>
      <c r="F199">
        <v>30</v>
      </c>
      <c r="G199">
        <v>30</v>
      </c>
      <c r="H199">
        <v>30</v>
      </c>
      <c r="I199">
        <v>30</v>
      </c>
      <c r="J199">
        <v>30</v>
      </c>
      <c r="K199">
        <f t="shared" si="21"/>
        <v>60</v>
      </c>
      <c r="L199">
        <f t="shared" si="22"/>
        <v>50</v>
      </c>
      <c r="M199">
        <f t="shared" si="23"/>
        <v>50</v>
      </c>
      <c r="N199">
        <f t="shared" si="24"/>
        <v>50</v>
      </c>
      <c r="O199">
        <f t="shared" si="25"/>
        <v>50</v>
      </c>
      <c r="P199">
        <f t="shared" si="26"/>
        <v>50</v>
      </c>
      <c r="Q199">
        <v>31</v>
      </c>
      <c r="R199">
        <v>31</v>
      </c>
      <c r="S199">
        <v>31</v>
      </c>
      <c r="T199">
        <v>31</v>
      </c>
      <c r="U199">
        <v>31</v>
      </c>
      <c r="V199">
        <v>31</v>
      </c>
      <c r="AB199" t="str">
        <f ca="1">OFFSET(Damage!$A$1,(MATCH($C199,Damage!$C:$C,0)+RANDBETWEEN(1,COUNTIF(Damage!$C:$C,Sheet1!$C199)))-1,0,1,1)</f>
        <v>aTropKick</v>
      </c>
      <c r="AC199" t="str">
        <f ca="1">OFFSET(Damage!$A$1,(MATCH(IF($D199&lt;&gt;"",$D199,"Normal"),Damage!$C:$C,0)+RANDBETWEEN(1,COUNTIF(Damage!$C:$C,IF($D199&lt;&gt;"",$D199,"Normal"))))-1,0,1,1)</f>
        <v>aSecretPower</v>
      </c>
      <c r="AD199" t="str">
        <f ca="1">OFFSET(NonDamage!$A$1,(MATCH($C199,NonDamage!$C:$C,0)+RANDBETWEEN(1,COUNTIF(NonDamage!$C:$C,Sheet1!$C199)))-1,0,1,1)</f>
        <v>aGrassKnot</v>
      </c>
      <c r="AE199" t="str">
        <f ca="1">OFFSET(DB!$A$1,RANDBETWEEN(1,COUNTA(DB!$C:$C))-1,0,1,1)</f>
        <v>aDrainingKiss</v>
      </c>
      <c r="AG199" t="str">
        <f t="shared" si="27"/>
        <v>var pSunkern= new Pokemon('Sunkern',191,'Grass','',[,,,],[30,30,30,30,30,30],true,'assets/images/191Sunkern.png');</v>
      </c>
    </row>
    <row r="200" spans="1:33" x14ac:dyDescent="0.3">
      <c r="A200" t="s">
        <v>247</v>
      </c>
      <c r="B200">
        <v>192</v>
      </c>
      <c r="C200" t="s">
        <v>2</v>
      </c>
      <c r="E200">
        <v>75</v>
      </c>
      <c r="F200">
        <v>75</v>
      </c>
      <c r="G200">
        <v>55</v>
      </c>
      <c r="H200">
        <v>105</v>
      </c>
      <c r="I200">
        <v>85</v>
      </c>
      <c r="J200">
        <v>30</v>
      </c>
      <c r="K200">
        <f t="shared" si="21"/>
        <v>61</v>
      </c>
      <c r="L200">
        <f t="shared" si="22"/>
        <v>95</v>
      </c>
      <c r="M200">
        <f t="shared" si="23"/>
        <v>75</v>
      </c>
      <c r="N200">
        <f t="shared" si="24"/>
        <v>125</v>
      </c>
      <c r="O200">
        <f t="shared" si="25"/>
        <v>105</v>
      </c>
      <c r="P200">
        <f t="shared" si="26"/>
        <v>50</v>
      </c>
      <c r="Q200">
        <v>31</v>
      </c>
      <c r="R200">
        <v>31</v>
      </c>
      <c r="S200">
        <v>31</v>
      </c>
      <c r="T200">
        <v>31</v>
      </c>
      <c r="U200">
        <v>31</v>
      </c>
      <c r="V200">
        <v>31</v>
      </c>
      <c r="AB200" t="str">
        <f ca="1">OFFSET(Damage!$A$1,(MATCH($C200,Damage!$C:$C,0)+RANDBETWEEN(1,COUNTIF(Damage!$C:$C,Sheet1!$C200)))-1,0,1,1)</f>
        <v>aPetalBlizzard</v>
      </c>
      <c r="AC200" t="str">
        <f ca="1">OFFSET(Damage!$A$1,(MATCH(IF($D200&lt;&gt;"",$D200,"Normal"),Damage!$C:$C,0)+RANDBETWEEN(1,COUNTIF(Damage!$C:$C,IF($D200&lt;&gt;"",$D200,"Normal"))))-1,0,1,1)</f>
        <v>aStruggle</v>
      </c>
      <c r="AD200" t="str">
        <f ca="1">OFFSET(NonDamage!$A$1,(MATCH($C200,NonDamage!$C:$C,0)+RANDBETWEEN(1,COUNTIF(NonDamage!$C:$C,Sheet1!$C200)))-1,0,1,1)</f>
        <v>aWorrySeed</v>
      </c>
      <c r="AE200" t="str">
        <f ca="1">OFFSET(DB!$A$1,RANDBETWEEN(1,COUNTA(DB!$C:$C))-1,0,1,1)</f>
        <v>aTeleport</v>
      </c>
      <c r="AG200" t="str">
        <f t="shared" si="27"/>
        <v>var pSunflora= new Pokemon('Sunflora',192,'Grass','',[,,,],[75,75,55,105,85,30],true,'assets/images/192Sunflora.png');</v>
      </c>
    </row>
    <row r="201" spans="1:33" x14ac:dyDescent="0.3">
      <c r="A201" t="s">
        <v>248</v>
      </c>
      <c r="B201">
        <v>193</v>
      </c>
      <c r="C201" t="s">
        <v>19</v>
      </c>
      <c r="D201" t="s">
        <v>12</v>
      </c>
      <c r="E201">
        <v>65</v>
      </c>
      <c r="F201">
        <v>65</v>
      </c>
      <c r="G201">
        <v>45</v>
      </c>
      <c r="H201">
        <v>75</v>
      </c>
      <c r="I201">
        <v>45</v>
      </c>
      <c r="J201">
        <v>95</v>
      </c>
      <c r="K201">
        <f t="shared" si="21"/>
        <v>61</v>
      </c>
      <c r="L201">
        <f t="shared" si="22"/>
        <v>85</v>
      </c>
      <c r="M201">
        <f t="shared" si="23"/>
        <v>65</v>
      </c>
      <c r="N201">
        <f t="shared" si="24"/>
        <v>95</v>
      </c>
      <c r="O201">
        <f t="shared" si="25"/>
        <v>65</v>
      </c>
      <c r="P201">
        <f t="shared" si="26"/>
        <v>115</v>
      </c>
      <c r="Q201">
        <v>31</v>
      </c>
      <c r="R201">
        <v>31</v>
      </c>
      <c r="S201">
        <v>31</v>
      </c>
      <c r="T201">
        <v>31</v>
      </c>
      <c r="U201">
        <v>31</v>
      </c>
      <c r="V201">
        <v>31</v>
      </c>
      <c r="AB201" t="str">
        <f ca="1">OFFSET(Damage!$A$1,(MATCH($C201,Damage!$C:$C,0)+RANDBETWEEN(1,COUNTIF(Damage!$C:$C,Sheet1!$C201)))-1,0,1,1)</f>
        <v>aU-turn</v>
      </c>
      <c r="AC201" t="str">
        <f ca="1">OFFSET(Damage!$A$1,(MATCH(IF($D201&lt;&gt;"",$D201,"Normal"),Damage!$C:$C,0)+RANDBETWEEN(1,COUNTIF(Damage!$C:$C,IF($D201&lt;&gt;"",$D201,"Normal"))))-1,0,1,1)</f>
        <v>aSkyAttack</v>
      </c>
      <c r="AD201" t="str">
        <f ca="1">OFFSET(NonDamage!$A$1,(MATCH($C201,NonDamage!$C:$C,0)+RANDBETWEEN(1,COUNTIF(NonDamage!$C:$C,Sheet1!$C201)))-1,0,1,1)</f>
        <v>aRagePowder</v>
      </c>
      <c r="AE201" t="str">
        <f ca="1">OFFSET(DB!$A$1,RANDBETWEEN(1,COUNTA(DB!$C:$C))-1,0,1,1)</f>
        <v>aDualChop</v>
      </c>
      <c r="AG201" t="str">
        <f t="shared" si="27"/>
        <v>var pYanma= new Pokemon('Yanma',193,'Bug','Flying',[,,,],[65,65,45,75,45,95],true,'assets/images/193Yanma.png');</v>
      </c>
    </row>
    <row r="202" spans="1:33" x14ac:dyDescent="0.3">
      <c r="A202" t="s">
        <v>249</v>
      </c>
      <c r="B202">
        <v>194</v>
      </c>
      <c r="C202" t="s">
        <v>15</v>
      </c>
      <c r="D202" t="s">
        <v>46</v>
      </c>
      <c r="E202">
        <v>55</v>
      </c>
      <c r="F202">
        <v>45</v>
      </c>
      <c r="G202">
        <v>45</v>
      </c>
      <c r="H202">
        <v>25</v>
      </c>
      <c r="I202">
        <v>25</v>
      </c>
      <c r="J202">
        <v>15</v>
      </c>
      <c r="K202">
        <f t="shared" si="21"/>
        <v>61</v>
      </c>
      <c r="L202">
        <f t="shared" si="22"/>
        <v>65</v>
      </c>
      <c r="M202">
        <f t="shared" si="23"/>
        <v>65</v>
      </c>
      <c r="N202">
        <f t="shared" si="24"/>
        <v>45</v>
      </c>
      <c r="O202">
        <f t="shared" si="25"/>
        <v>45</v>
      </c>
      <c r="P202">
        <f t="shared" si="26"/>
        <v>35</v>
      </c>
      <c r="Q202">
        <v>31</v>
      </c>
      <c r="R202">
        <v>31</v>
      </c>
      <c r="S202">
        <v>31</v>
      </c>
      <c r="T202">
        <v>31</v>
      </c>
      <c r="U202">
        <v>31</v>
      </c>
      <c r="V202">
        <v>31</v>
      </c>
      <c r="AB202" t="str">
        <f ca="1">OFFSET(Damage!$A$1,(MATCH($C202,Damage!$C:$C,0)+RANDBETWEEN(1,COUNTIF(Damage!$C:$C,Sheet1!$C202)))-1,0,1,1)</f>
        <v>aWaterPulse</v>
      </c>
      <c r="AC202" t="str">
        <f ca="1">OFFSET(Damage!$A$1,(MATCH(IF($D202&lt;&gt;"",$D202,"Normal"),Damage!$C:$C,0)+RANDBETWEEN(1,COUNTIF(Damage!$C:$C,IF($D202&lt;&gt;"",$D202,"Normal"))))-1,0,1,1)</f>
        <v>aStompingTantrum</v>
      </c>
      <c r="AD202" t="str">
        <f ca="1">OFFSET(NonDamage!$A$1,(MATCH($C202,NonDamage!$C:$C,0)+RANDBETWEEN(1,COUNTIF(NonDamage!$C:$C,Sheet1!$C202)))-1,0,1,1)</f>
        <v>aSoak</v>
      </c>
      <c r="AE202" t="str">
        <f ca="1">OFFSET(DB!$A$1,RANDBETWEEN(1,COUNTA(DB!$C:$C))-1,0,1,1)</f>
        <v>aDarkVoid</v>
      </c>
      <c r="AG202" t="str">
        <f t="shared" si="27"/>
        <v>var pWooper= new Pokemon('Wooper',194,'Water','Ground',[,,,],[55,45,45,25,25,15],true,'assets/images/194Wooper.png');</v>
      </c>
    </row>
    <row r="203" spans="1:33" x14ac:dyDescent="0.3">
      <c r="A203" t="s">
        <v>250</v>
      </c>
      <c r="B203">
        <v>195</v>
      </c>
      <c r="C203" t="s">
        <v>15</v>
      </c>
      <c r="D203" t="s">
        <v>46</v>
      </c>
      <c r="E203">
        <v>95</v>
      </c>
      <c r="F203">
        <v>85</v>
      </c>
      <c r="G203">
        <v>85</v>
      </c>
      <c r="H203">
        <v>65</v>
      </c>
      <c r="I203">
        <v>65</v>
      </c>
      <c r="J203">
        <v>35</v>
      </c>
      <c r="K203">
        <f t="shared" si="21"/>
        <v>62</v>
      </c>
      <c r="L203">
        <f t="shared" si="22"/>
        <v>105</v>
      </c>
      <c r="M203">
        <f t="shared" si="23"/>
        <v>105</v>
      </c>
      <c r="N203">
        <f t="shared" si="24"/>
        <v>85</v>
      </c>
      <c r="O203">
        <f t="shared" si="25"/>
        <v>85</v>
      </c>
      <c r="P203">
        <f t="shared" si="26"/>
        <v>55</v>
      </c>
      <c r="Q203">
        <v>31</v>
      </c>
      <c r="R203">
        <v>31</v>
      </c>
      <c r="S203">
        <v>31</v>
      </c>
      <c r="T203">
        <v>31</v>
      </c>
      <c r="U203">
        <v>31</v>
      </c>
      <c r="V203">
        <v>31</v>
      </c>
      <c r="AB203" t="str">
        <f ca="1">OFFSET(Damage!$A$1,(MATCH($C203,Damage!$C:$C,0)+RANDBETWEEN(1,COUNTIF(Damage!$C:$C,Sheet1!$C203)))-1,0,1,1)</f>
        <v>aAquaJet</v>
      </c>
      <c r="AC203" t="str">
        <f ca="1">OFFSET(Damage!$A$1,(MATCH(IF($D203&lt;&gt;"",$D203,"Normal"),Damage!$C:$C,0)+RANDBETWEEN(1,COUNTIF(Damage!$C:$C,IF($D203&lt;&gt;"",$D203,"Normal"))))-1,0,1,1)</f>
        <v>aEarthPower</v>
      </c>
      <c r="AD203" t="str">
        <f ca="1">OFFSET(NonDamage!$A$1,(MATCH($C203,NonDamage!$C:$C,0)+RANDBETWEEN(1,COUNTIF(NonDamage!$C:$C,Sheet1!$C203)))-1,0,1,1)</f>
        <v>aRainDance</v>
      </c>
      <c r="AE203" t="str">
        <f ca="1">OFFSET(DB!$A$1,RANDBETWEEN(1,COUNTA(DB!$C:$C))-1,0,1,1)</f>
        <v>aTickle</v>
      </c>
      <c r="AG203" t="str">
        <f t="shared" si="27"/>
        <v>var pQuagsire= new Pokemon('Quagsire',195,'Water','Ground',[,,,],[95,85,85,65,65,35],true,'assets/images/195Quagsire.png');</v>
      </c>
    </row>
    <row r="204" spans="1:33" x14ac:dyDescent="0.3">
      <c r="A204" t="s">
        <v>251</v>
      </c>
      <c r="B204">
        <v>196</v>
      </c>
      <c r="C204" t="s">
        <v>94</v>
      </c>
      <c r="E204">
        <v>65</v>
      </c>
      <c r="F204">
        <v>65</v>
      </c>
      <c r="G204">
        <v>60</v>
      </c>
      <c r="H204">
        <v>130</v>
      </c>
      <c r="I204">
        <v>95</v>
      </c>
      <c r="J204">
        <v>110</v>
      </c>
      <c r="K204">
        <f t="shared" si="21"/>
        <v>61</v>
      </c>
      <c r="L204">
        <f t="shared" si="22"/>
        <v>85</v>
      </c>
      <c r="M204">
        <f t="shared" si="23"/>
        <v>80</v>
      </c>
      <c r="N204">
        <f t="shared" si="24"/>
        <v>150</v>
      </c>
      <c r="O204">
        <f t="shared" si="25"/>
        <v>115</v>
      </c>
      <c r="P204">
        <f t="shared" si="26"/>
        <v>130</v>
      </c>
      <c r="Q204">
        <v>31</v>
      </c>
      <c r="R204">
        <v>31</v>
      </c>
      <c r="S204">
        <v>31</v>
      </c>
      <c r="T204">
        <v>31</v>
      </c>
      <c r="U204">
        <v>31</v>
      </c>
      <c r="V204">
        <v>31</v>
      </c>
      <c r="AB204" t="str">
        <f ca="1">OFFSET(Damage!$A$1,(MATCH($C204,Damage!$C:$C,0)+RANDBETWEEN(1,COUNTIF(Damage!$C:$C,Sheet1!$C204)))-1,0,1,1)</f>
        <v>aPsychicFangs</v>
      </c>
      <c r="AC204" t="str">
        <f ca="1">OFFSET(Damage!$A$1,(MATCH(IF($D204&lt;&gt;"",$D204,"Normal"),Damage!$C:$C,0)+RANDBETWEEN(1,COUNTIF(Damage!$C:$C,IF($D204&lt;&gt;"",$D204,"Normal"))))-1,0,1,1)</f>
        <v>aPound</v>
      </c>
      <c r="AD204" t="str">
        <f ca="1">OFFSET(NonDamage!$A$1,(MATCH($C204,NonDamage!$C:$C,0)+RANDBETWEEN(1,COUNTIF(NonDamage!$C:$C,Sheet1!$C204)))-1,0,1,1)</f>
        <v>aPsychicTerrain</v>
      </c>
      <c r="AE204" t="str">
        <f ca="1">OFFSET(DB!$A$1,RANDBETWEEN(1,COUNTA(DB!$C:$C))-1,0,1,1)</f>
        <v>aTwinkleTackle</v>
      </c>
      <c r="AG204" t="str">
        <f t="shared" si="27"/>
        <v>var pEspeon= new Pokemon('Espeon',196,'Psychic','',[,,,],[65,65,60,130,95,110],true,'assets/images/196Espeon.png');</v>
      </c>
    </row>
    <row r="205" spans="1:33" x14ac:dyDescent="0.3">
      <c r="A205" t="s">
        <v>253</v>
      </c>
      <c r="B205">
        <v>197</v>
      </c>
      <c r="C205" t="s">
        <v>254</v>
      </c>
      <c r="E205">
        <v>95</v>
      </c>
      <c r="F205">
        <v>65</v>
      </c>
      <c r="G205">
        <v>110</v>
      </c>
      <c r="H205">
        <v>60</v>
      </c>
      <c r="I205">
        <v>130</v>
      </c>
      <c r="J205">
        <v>65</v>
      </c>
      <c r="K205">
        <f t="shared" si="21"/>
        <v>62</v>
      </c>
      <c r="L205">
        <f t="shared" si="22"/>
        <v>85</v>
      </c>
      <c r="M205">
        <f t="shared" si="23"/>
        <v>130</v>
      </c>
      <c r="N205">
        <f t="shared" si="24"/>
        <v>80</v>
      </c>
      <c r="O205">
        <f t="shared" si="25"/>
        <v>150</v>
      </c>
      <c r="P205">
        <f t="shared" si="26"/>
        <v>85</v>
      </c>
      <c r="Q205">
        <v>31</v>
      </c>
      <c r="R205">
        <v>31</v>
      </c>
      <c r="S205">
        <v>31</v>
      </c>
      <c r="T205">
        <v>31</v>
      </c>
      <c r="U205">
        <v>31</v>
      </c>
      <c r="V205">
        <v>31</v>
      </c>
      <c r="AB205" t="str">
        <f ca="1">OFFSET(Damage!$A$1,(MATCH($C205,Damage!$C:$C,0)+RANDBETWEEN(1,COUNTIF(Damage!$C:$C,Sheet1!$C205)))-1,0,1,1)</f>
        <v>aFoulPlay</v>
      </c>
      <c r="AC205" t="str">
        <f ca="1">OFFSET(Damage!$A$1,(MATCH(IF($D205&lt;&gt;"",$D205,"Normal"),Damage!$C:$C,0)+RANDBETWEEN(1,COUNTIF(Damage!$C:$C,IF($D205&lt;&gt;"",$D205,"Normal"))))-1,0,1,1)</f>
        <v>aLastResort</v>
      </c>
      <c r="AD205" t="str">
        <f ca="1">OFFSET(NonDamage!$A$1,(MATCH($C205,NonDamage!$C:$C,0)+RANDBETWEEN(1,COUNTIF(NonDamage!$C:$C,Sheet1!$C205)))-1,0,1,1)</f>
        <v>aTorment</v>
      </c>
      <c r="AE205" t="str">
        <f ca="1">OFFSET(DB!$A$1,RANDBETWEEN(1,COUNTA(DB!$C:$C))-1,0,1,1)</f>
        <v>aRoost</v>
      </c>
      <c r="AG205" t="str">
        <f t="shared" si="27"/>
        <v>var pUmbreon= new Pokemon('Umbreon',197,'Dark','',[,,,],[95,65,110,60,130,65],true,'assets/images/197Umbreon.png');</v>
      </c>
    </row>
    <row r="206" spans="1:33" x14ac:dyDescent="0.3">
      <c r="A206" t="s">
        <v>256</v>
      </c>
      <c r="B206">
        <v>198</v>
      </c>
      <c r="C206" t="s">
        <v>254</v>
      </c>
      <c r="D206" t="s">
        <v>12</v>
      </c>
      <c r="E206">
        <v>60</v>
      </c>
      <c r="F206">
        <v>85</v>
      </c>
      <c r="G206">
        <v>42</v>
      </c>
      <c r="H206">
        <v>85</v>
      </c>
      <c r="I206">
        <v>42</v>
      </c>
      <c r="J206">
        <v>91</v>
      </c>
      <c r="K206">
        <f t="shared" si="21"/>
        <v>61</v>
      </c>
      <c r="L206">
        <f t="shared" si="22"/>
        <v>105</v>
      </c>
      <c r="M206">
        <f t="shared" si="23"/>
        <v>62</v>
      </c>
      <c r="N206">
        <f t="shared" si="24"/>
        <v>105</v>
      </c>
      <c r="O206">
        <f t="shared" si="25"/>
        <v>62</v>
      </c>
      <c r="P206">
        <f t="shared" si="26"/>
        <v>111</v>
      </c>
      <c r="Q206">
        <v>31</v>
      </c>
      <c r="R206">
        <v>31</v>
      </c>
      <c r="S206">
        <v>31</v>
      </c>
      <c r="T206">
        <v>31</v>
      </c>
      <c r="U206">
        <v>31</v>
      </c>
      <c r="V206">
        <v>31</v>
      </c>
      <c r="AB206" t="str">
        <f ca="1">OFFSET(Damage!$A$1,(MATCH($C206,Damage!$C:$C,0)+RANDBETWEEN(1,COUNTIF(Damage!$C:$C,Sheet1!$C206)))-1,0,1,1)</f>
        <v>aFeintAttack</v>
      </c>
      <c r="AC206" t="str">
        <f ca="1">OFFSET(Damage!$A$1,(MATCH(IF($D206&lt;&gt;"",$D206,"Normal"),Damage!$C:$C,0)+RANDBETWEEN(1,COUNTIF(Damage!$C:$C,IF($D206&lt;&gt;"",$D206,"Normal"))))-1,0,1,1)</f>
        <v>aDragonAscent</v>
      </c>
      <c r="AD206" t="str">
        <f ca="1">OFFSET(NonDamage!$A$1,(MATCH($C206,NonDamage!$C:$C,0)+RANDBETWEEN(1,COUNTIF(NonDamage!$C:$C,Sheet1!$C206)))-1,0,1,1)</f>
        <v>aFling</v>
      </c>
      <c r="AE206" t="str">
        <f ca="1">OFFSET(DB!$A$1,RANDBETWEEN(1,COUNTA(DB!$C:$C))-1,0,1,1)</f>
        <v>aShockWave</v>
      </c>
      <c r="AG206" t="str">
        <f t="shared" si="27"/>
        <v>var pMurkrow= new Pokemon('Murkrow',198,'Dark','Flying',[,,,],[60,85,42,85,42,91],true,'assets/images/198Murkrow.png');</v>
      </c>
    </row>
    <row r="207" spans="1:33" x14ac:dyDescent="0.3">
      <c r="A207" t="s">
        <v>257</v>
      </c>
      <c r="B207">
        <v>199</v>
      </c>
      <c r="C207" t="s">
        <v>15</v>
      </c>
      <c r="D207" t="s">
        <v>94</v>
      </c>
      <c r="E207">
        <v>95</v>
      </c>
      <c r="F207">
        <v>75</v>
      </c>
      <c r="G207">
        <v>80</v>
      </c>
      <c r="H207">
        <v>100</v>
      </c>
      <c r="I207">
        <v>110</v>
      </c>
      <c r="J207">
        <v>30</v>
      </c>
      <c r="K207">
        <f t="shared" si="21"/>
        <v>62</v>
      </c>
      <c r="L207">
        <f t="shared" si="22"/>
        <v>95</v>
      </c>
      <c r="M207">
        <f t="shared" si="23"/>
        <v>100</v>
      </c>
      <c r="N207">
        <f t="shared" si="24"/>
        <v>120</v>
      </c>
      <c r="O207">
        <f t="shared" si="25"/>
        <v>130</v>
      </c>
      <c r="P207">
        <f t="shared" si="26"/>
        <v>50</v>
      </c>
      <c r="Q207">
        <v>31</v>
      </c>
      <c r="R207">
        <v>31</v>
      </c>
      <c r="S207">
        <v>31</v>
      </c>
      <c r="T207">
        <v>31</v>
      </c>
      <c r="U207">
        <v>31</v>
      </c>
      <c r="V207">
        <v>31</v>
      </c>
      <c r="AB207" t="str">
        <f ca="1">OFFSET(Damage!$A$1,(MATCH($C207,Damage!$C:$C,0)+RANDBETWEEN(1,COUNTIF(Damage!$C:$C,Sheet1!$C207)))-1,0,1,1)</f>
        <v>aWaterPledge</v>
      </c>
      <c r="AC207" t="str">
        <f ca="1">OFFSET(Damage!$A$1,(MATCH(IF($D207&lt;&gt;"",$D207,"Normal"),Damage!$C:$C,0)+RANDBETWEEN(1,COUNTIF(Damage!$C:$C,IF($D207&lt;&gt;"",$D207,"Normal"))))-1,0,1,1)</f>
        <v>aExtrasensory</v>
      </c>
      <c r="AD207" t="str">
        <f ca="1">OFFSET(NonDamage!$A$1,(MATCH($C207,NonDamage!$C:$C,0)+RANDBETWEEN(1,COUNTIF(NonDamage!$C:$C,Sheet1!$C207)))-1,0,1,1)</f>
        <v>aHydroVortex</v>
      </c>
      <c r="AE207" t="str">
        <f ca="1">OFFSET(DB!$A$1,RANDBETWEEN(1,COUNTA(DB!$C:$C))-1,0,1,1)</f>
        <v>aCircleThrow</v>
      </c>
      <c r="AG207" t="str">
        <f t="shared" si="27"/>
        <v>var pSlowking= new Pokemon('Slowking',199,'Water','Psychic',[,,,],[95,75,80,100,110,30],true,'assets/images/199Slowking.png');</v>
      </c>
    </row>
    <row r="208" spans="1:33" x14ac:dyDescent="0.3">
      <c r="A208" t="s">
        <v>258</v>
      </c>
      <c r="B208">
        <v>200</v>
      </c>
      <c r="C208" t="s">
        <v>134</v>
      </c>
      <c r="E208">
        <v>60</v>
      </c>
      <c r="F208">
        <v>60</v>
      </c>
      <c r="G208">
        <v>60</v>
      </c>
      <c r="H208">
        <v>85</v>
      </c>
      <c r="I208">
        <v>85</v>
      </c>
      <c r="J208">
        <v>85</v>
      </c>
      <c r="K208">
        <f t="shared" si="21"/>
        <v>61</v>
      </c>
      <c r="L208">
        <f t="shared" si="22"/>
        <v>80</v>
      </c>
      <c r="M208">
        <f t="shared" si="23"/>
        <v>80</v>
      </c>
      <c r="N208">
        <f t="shared" si="24"/>
        <v>105</v>
      </c>
      <c r="O208">
        <f t="shared" si="25"/>
        <v>105</v>
      </c>
      <c r="P208">
        <f t="shared" si="26"/>
        <v>105</v>
      </c>
      <c r="Q208">
        <v>31</v>
      </c>
      <c r="R208">
        <v>31</v>
      </c>
      <c r="S208">
        <v>31</v>
      </c>
      <c r="T208">
        <v>31</v>
      </c>
      <c r="U208">
        <v>31</v>
      </c>
      <c r="V208">
        <v>31</v>
      </c>
      <c r="AB208" t="str">
        <f ca="1">OFFSET(Damage!$A$1,(MATCH($C208,Damage!$C:$C,0)+RANDBETWEEN(1,COUNTIF(Damage!$C:$C,Sheet1!$C208)))-1,0,1,1)</f>
        <v>aShadowForce</v>
      </c>
      <c r="AC208" t="str">
        <f ca="1">OFFSET(Damage!$A$1,(MATCH(IF($D208&lt;&gt;"",$D208,"Normal"),Damage!$C:$C,0)+RANDBETWEEN(1,COUNTIF(Damage!$C:$C,IF($D208&lt;&gt;"",$D208,"Normal"))))-1,0,1,1)</f>
        <v>aHiddenPower</v>
      </c>
      <c r="AD208" t="str">
        <f ca="1">OFFSET(NonDamage!$A$1,(MATCH($C208,NonDamage!$C:$C,0)+RANDBETWEEN(1,COUNTIF(NonDamage!$C:$C,Sheet1!$C208)))-1,0,1,1)</f>
        <v>aDestinyBond</v>
      </c>
      <c r="AE208" t="str">
        <f ca="1">OFFSET(DB!$A$1,RANDBETWEEN(1,COUNTA(DB!$C:$C))-1,0,1,1)</f>
        <v>aDevastatingDrake</v>
      </c>
      <c r="AG208" t="str">
        <f t="shared" si="27"/>
        <v>var pMisdreavus= new Pokemon('Misdreavus',200,'Ghost','',[,,,],[60,60,60,85,85,85],true,'assets/images/200Misdreavus.png');</v>
      </c>
    </row>
    <row r="209" spans="1:33" x14ac:dyDescent="0.3">
      <c r="A209" t="s">
        <v>259</v>
      </c>
      <c r="B209">
        <v>201</v>
      </c>
      <c r="C209" t="s">
        <v>94</v>
      </c>
      <c r="E209">
        <v>48</v>
      </c>
      <c r="F209">
        <v>72</v>
      </c>
      <c r="G209">
        <v>48</v>
      </c>
      <c r="H209">
        <v>72</v>
      </c>
      <c r="I209">
        <v>48</v>
      </c>
      <c r="J209">
        <v>48</v>
      </c>
      <c r="K209">
        <f t="shared" si="21"/>
        <v>61</v>
      </c>
      <c r="L209">
        <f t="shared" si="22"/>
        <v>92</v>
      </c>
      <c r="M209">
        <f t="shared" si="23"/>
        <v>68</v>
      </c>
      <c r="N209">
        <f t="shared" si="24"/>
        <v>92</v>
      </c>
      <c r="O209">
        <f t="shared" si="25"/>
        <v>68</v>
      </c>
      <c r="P209">
        <f t="shared" si="26"/>
        <v>68</v>
      </c>
      <c r="Q209">
        <v>31</v>
      </c>
      <c r="R209">
        <v>31</v>
      </c>
      <c r="S209">
        <v>31</v>
      </c>
      <c r="T209">
        <v>31</v>
      </c>
      <c r="U209">
        <v>31</v>
      </c>
      <c r="V209">
        <v>31</v>
      </c>
      <c r="AB209" t="str">
        <f ca="1">OFFSET(Damage!$A$1,(MATCH($C209,Damage!$C:$C,0)+RANDBETWEEN(1,COUNTIF(Damage!$C:$C,Sheet1!$C209)))-1,0,1,1)</f>
        <v>aHyperspaceHole</v>
      </c>
      <c r="AC209" t="str">
        <f ca="1">OFFSET(Damage!$A$1,(MATCH(IF($D209&lt;&gt;"",$D209,"Normal"),Damage!$C:$C,0)+RANDBETWEEN(1,COUNTIF(Damage!$C:$C,IF($D209&lt;&gt;"",$D209,"Normal"))))-1,0,1,1)</f>
        <v>aHeadbutt</v>
      </c>
      <c r="AD209" t="str">
        <f ca="1">OFFSET(NonDamage!$A$1,(MATCH($C209,NonDamage!$C:$C,0)+RANDBETWEEN(1,COUNTIF(NonDamage!$C:$C,Sheet1!$C209)))-1,0,1,1)</f>
        <v>aHypnosis</v>
      </c>
      <c r="AE209" t="str">
        <f ca="1">OFFSET(DB!$A$1,RANDBETWEEN(1,COUNTA(DB!$C:$C))-1,0,1,1)</f>
        <v>aScald</v>
      </c>
      <c r="AG209" t="str">
        <f t="shared" si="27"/>
        <v>var pUnown= new Pokemon('Unown',201,'Psychic','',[,,,],[48,72,48,72,48,48],true,'assets/images/201Unown.png');</v>
      </c>
    </row>
    <row r="210" spans="1:33" x14ac:dyDescent="0.3">
      <c r="A210" t="s">
        <v>260</v>
      </c>
      <c r="B210">
        <v>202</v>
      </c>
      <c r="C210" t="s">
        <v>94</v>
      </c>
      <c r="E210">
        <v>190</v>
      </c>
      <c r="F210">
        <v>33</v>
      </c>
      <c r="G210">
        <v>58</v>
      </c>
      <c r="H210">
        <v>33</v>
      </c>
      <c r="I210">
        <v>58</v>
      </c>
      <c r="J210">
        <v>33</v>
      </c>
      <c r="K210">
        <f t="shared" si="21"/>
        <v>64</v>
      </c>
      <c r="L210">
        <f t="shared" si="22"/>
        <v>53</v>
      </c>
      <c r="M210">
        <f t="shared" si="23"/>
        <v>78</v>
      </c>
      <c r="N210">
        <f t="shared" si="24"/>
        <v>53</v>
      </c>
      <c r="O210">
        <f t="shared" si="25"/>
        <v>78</v>
      </c>
      <c r="P210">
        <f t="shared" si="26"/>
        <v>53</v>
      </c>
      <c r="Q210">
        <v>31</v>
      </c>
      <c r="R210">
        <v>31</v>
      </c>
      <c r="S210">
        <v>31</v>
      </c>
      <c r="T210">
        <v>31</v>
      </c>
      <c r="U210">
        <v>31</v>
      </c>
      <c r="V210">
        <v>31</v>
      </c>
      <c r="AB210" t="str">
        <f ca="1">OFFSET(Damage!$A$1,(MATCH($C210,Damage!$C:$C,0)+RANDBETWEEN(1,COUNTIF(Damage!$C:$C,Sheet1!$C210)))-1,0,1,1)</f>
        <v>aConfusion</v>
      </c>
      <c r="AC210" t="str">
        <f ca="1">OFFSET(Damage!$A$1,(MATCH(IF($D210&lt;&gt;"",$D210,"Normal"),Damage!$C:$C,0)+RANDBETWEEN(1,COUNTIF(Damage!$C:$C,IF($D210&lt;&gt;"",$D210,"Normal"))))-1,0,1,1)</f>
        <v>aDouble-Edge</v>
      </c>
      <c r="AD210" t="str">
        <f ca="1">OFFSET(NonDamage!$A$1,(MATCH($C210,NonDamage!$C:$C,0)+RANDBETWEEN(1,COUNTIF(NonDamage!$C:$C,Sheet1!$C210)))-1,0,1,1)</f>
        <v>aGravity</v>
      </c>
      <c r="AE210" t="str">
        <f ca="1">OFFSET(DB!$A$1,RANDBETWEEN(1,COUNTA(DB!$C:$C))-1,0,1,1)</f>
        <v>aSleepPowder</v>
      </c>
      <c r="AG210" t="str">
        <f t="shared" si="27"/>
        <v>var pWobbuffet= new Pokemon('Wobbuffet',202,'Psychic','',[,,,],[190,33,58,33,58,33],true,'assets/images/202Wobbuffet.png');</v>
      </c>
    </row>
    <row r="211" spans="1:33" x14ac:dyDescent="0.3">
      <c r="A211" t="s">
        <v>261</v>
      </c>
      <c r="B211">
        <v>203</v>
      </c>
      <c r="C211" t="s">
        <v>28</v>
      </c>
      <c r="D211" t="s">
        <v>94</v>
      </c>
      <c r="E211">
        <v>70</v>
      </c>
      <c r="F211">
        <v>80</v>
      </c>
      <c r="G211">
        <v>65</v>
      </c>
      <c r="H211">
        <v>90</v>
      </c>
      <c r="I211">
        <v>65</v>
      </c>
      <c r="J211">
        <v>85</v>
      </c>
      <c r="K211">
        <f t="shared" si="21"/>
        <v>61</v>
      </c>
      <c r="L211">
        <f t="shared" si="22"/>
        <v>100</v>
      </c>
      <c r="M211">
        <f t="shared" si="23"/>
        <v>85</v>
      </c>
      <c r="N211">
        <f t="shared" si="24"/>
        <v>110</v>
      </c>
      <c r="O211">
        <f t="shared" si="25"/>
        <v>85</v>
      </c>
      <c r="P211">
        <f t="shared" si="26"/>
        <v>105</v>
      </c>
      <c r="Q211">
        <v>31</v>
      </c>
      <c r="R211">
        <v>31</v>
      </c>
      <c r="S211">
        <v>31</v>
      </c>
      <c r="T211">
        <v>31</v>
      </c>
      <c r="U211">
        <v>31</v>
      </c>
      <c r="V211">
        <v>31</v>
      </c>
      <c r="AB211" t="str">
        <f ca="1">OFFSET(Damage!$A$1,(MATCH($C211,Damage!$C:$C,0)+RANDBETWEEN(1,COUNTIF(Damage!$C:$C,Sheet1!$C211)))-1,0,1,1)</f>
        <v>aStrength</v>
      </c>
      <c r="AC211" t="str">
        <f ca="1">OFFSET(Damage!$A$1,(MATCH(IF($D211&lt;&gt;"",$D211,"Normal"),Damage!$C:$C,0)+RANDBETWEEN(1,COUNTIF(Damage!$C:$C,IF($D211&lt;&gt;"",$D211,"Normal"))))-1,0,1,1)</f>
        <v>aExtrasensory</v>
      </c>
      <c r="AD211" t="str">
        <f ca="1">OFFSET(NonDamage!$A$1,(MATCH($C211,NonDamage!$C:$C,0)+RANDBETWEEN(1,COUNTIF(NonDamage!$C:$C,Sheet1!$C211)))-1,0,1,1)</f>
        <v>aSuperFang</v>
      </c>
      <c r="AE211" t="str">
        <f ca="1">OFFSET(DB!$A$1,RANDBETWEEN(1,COUNTA(DB!$C:$C))-1,0,1,1)</f>
        <v>aWoodHammer</v>
      </c>
      <c r="AG211" t="str">
        <f t="shared" si="27"/>
        <v>var pGirafarig= new Pokemon('Girafarig',203,'Normal','Psychic',[,,,],[70,80,65,90,65,85],true,'assets/images/203Girafarig.png');</v>
      </c>
    </row>
    <row r="212" spans="1:33" x14ac:dyDescent="0.3">
      <c r="A212" t="s">
        <v>262</v>
      </c>
      <c r="B212">
        <v>204</v>
      </c>
      <c r="C212" t="s">
        <v>19</v>
      </c>
      <c r="E212">
        <v>50</v>
      </c>
      <c r="F212">
        <v>65</v>
      </c>
      <c r="G212">
        <v>90</v>
      </c>
      <c r="H212">
        <v>35</v>
      </c>
      <c r="I212">
        <v>35</v>
      </c>
      <c r="J212">
        <v>15</v>
      </c>
      <c r="K212">
        <f t="shared" si="21"/>
        <v>61</v>
      </c>
      <c r="L212">
        <f t="shared" si="22"/>
        <v>85</v>
      </c>
      <c r="M212">
        <f t="shared" si="23"/>
        <v>110</v>
      </c>
      <c r="N212">
        <f t="shared" si="24"/>
        <v>55</v>
      </c>
      <c r="O212">
        <f t="shared" si="25"/>
        <v>55</v>
      </c>
      <c r="P212">
        <f t="shared" si="26"/>
        <v>35</v>
      </c>
      <c r="Q212">
        <v>31</v>
      </c>
      <c r="R212">
        <v>31</v>
      </c>
      <c r="S212">
        <v>31</v>
      </c>
      <c r="T212">
        <v>31</v>
      </c>
      <c r="U212">
        <v>31</v>
      </c>
      <c r="V212">
        <v>31</v>
      </c>
      <c r="AB212" t="str">
        <f ca="1">OFFSET(Damage!$A$1,(MATCH($C212,Damage!$C:$C,0)+RANDBETWEEN(1,COUNTIF(Damage!$C:$C,Sheet1!$C212)))-1,0,1,1)</f>
        <v>aStruggleBug</v>
      </c>
      <c r="AC212" t="str">
        <f ca="1">OFFSET(Damage!$A$1,(MATCH(IF($D212&lt;&gt;"",$D212,"Normal"),Damage!$C:$C,0)+RANDBETWEEN(1,COUNTIF(Damage!$C:$C,IF($D212&lt;&gt;"",$D212,"Normal"))))-1,0,1,1)</f>
        <v>aWeatherBall</v>
      </c>
      <c r="AD212" t="str">
        <f ca="1">OFFSET(NonDamage!$A$1,(MATCH($C212,NonDamage!$C:$C,0)+RANDBETWEEN(1,COUNTIF(NonDamage!$C:$C,Sheet1!$C212)))-1,0,1,1)</f>
        <v>aHealOrder</v>
      </c>
      <c r="AE212" t="str">
        <f ca="1">OFFSET(DB!$A$1,RANDBETWEEN(1,COUNTA(DB!$C:$C))-1,0,1,1)</f>
        <v>aBestow</v>
      </c>
      <c r="AG212" t="str">
        <f t="shared" si="27"/>
        <v>var pPineco= new Pokemon('Pineco',204,'Bug','',[,,,],[50,65,90,35,35,15],true,'assets/images/204Pineco.png');</v>
      </c>
    </row>
    <row r="213" spans="1:33" x14ac:dyDescent="0.3">
      <c r="A213" t="s">
        <v>263</v>
      </c>
      <c r="B213">
        <v>205</v>
      </c>
      <c r="C213" t="s">
        <v>19</v>
      </c>
      <c r="D213" t="s">
        <v>119</v>
      </c>
      <c r="E213">
        <v>75</v>
      </c>
      <c r="F213">
        <v>90</v>
      </c>
      <c r="G213">
        <v>140</v>
      </c>
      <c r="H213">
        <v>60</v>
      </c>
      <c r="I213">
        <v>60</v>
      </c>
      <c r="J213">
        <v>40</v>
      </c>
      <c r="K213">
        <f t="shared" si="21"/>
        <v>61</v>
      </c>
      <c r="L213">
        <f t="shared" si="22"/>
        <v>110</v>
      </c>
      <c r="M213">
        <f t="shared" si="23"/>
        <v>160</v>
      </c>
      <c r="N213">
        <f t="shared" si="24"/>
        <v>80</v>
      </c>
      <c r="O213">
        <f t="shared" si="25"/>
        <v>80</v>
      </c>
      <c r="P213">
        <f t="shared" si="26"/>
        <v>60</v>
      </c>
      <c r="Q213">
        <v>31</v>
      </c>
      <c r="R213">
        <v>31</v>
      </c>
      <c r="S213">
        <v>31</v>
      </c>
      <c r="T213">
        <v>31</v>
      </c>
      <c r="U213">
        <v>31</v>
      </c>
      <c r="V213">
        <v>31</v>
      </c>
      <c r="AB213" t="str">
        <f ca="1">OFFSET(Damage!$A$1,(MATCH($C213,Damage!$C:$C,0)+RANDBETWEEN(1,COUNTIF(Damage!$C:$C,Sheet1!$C213)))-1,0,1,1)</f>
        <v>aPinMissile</v>
      </c>
      <c r="AC213" t="str">
        <f ca="1">OFFSET(Damage!$A$1,(MATCH(IF($D213&lt;&gt;"",$D213,"Normal"),Damage!$C:$C,0)+RANDBETWEEN(1,COUNTIF(Damage!$C:$C,IF($D213&lt;&gt;"",$D213,"Normal"))))-1,0,1,1)</f>
        <v>aMagnetBomb</v>
      </c>
      <c r="AD213" t="str">
        <f ca="1">OFFSET(NonDamage!$A$1,(MATCH($C213,NonDamage!$C:$C,0)+RANDBETWEEN(1,COUNTIF(NonDamage!$C:$C,Sheet1!$C213)))-1,0,1,1)</f>
        <v>aSpiderWeb</v>
      </c>
      <c r="AE213" t="str">
        <f ca="1">OFFSET(DB!$A$1,RANDBETWEEN(1,COUNTA(DB!$C:$C))-1,0,1,1)</f>
        <v>aInfernoOverdrive</v>
      </c>
      <c r="AG213" t="str">
        <f t="shared" si="27"/>
        <v>var pForretress= new Pokemon('Forretress',205,'Bug','Steel',[,,,],[75,90,140,60,60,40],true,'assets/images/205Forretress.png');</v>
      </c>
    </row>
    <row r="214" spans="1:33" x14ac:dyDescent="0.3">
      <c r="A214" t="s">
        <v>264</v>
      </c>
      <c r="B214">
        <v>206</v>
      </c>
      <c r="C214" t="s">
        <v>28</v>
      </c>
      <c r="E214">
        <v>100</v>
      </c>
      <c r="F214">
        <v>70</v>
      </c>
      <c r="G214">
        <v>70</v>
      </c>
      <c r="H214">
        <v>65</v>
      </c>
      <c r="I214">
        <v>65</v>
      </c>
      <c r="J214">
        <v>45</v>
      </c>
      <c r="K214">
        <f t="shared" si="21"/>
        <v>62</v>
      </c>
      <c r="L214">
        <f t="shared" si="22"/>
        <v>90</v>
      </c>
      <c r="M214">
        <f t="shared" si="23"/>
        <v>90</v>
      </c>
      <c r="N214">
        <f t="shared" si="24"/>
        <v>85</v>
      </c>
      <c r="O214">
        <f t="shared" si="25"/>
        <v>85</v>
      </c>
      <c r="P214">
        <f t="shared" si="26"/>
        <v>65</v>
      </c>
      <c r="Q214">
        <v>31</v>
      </c>
      <c r="R214">
        <v>31</v>
      </c>
      <c r="S214">
        <v>31</v>
      </c>
      <c r="T214">
        <v>31</v>
      </c>
      <c r="U214">
        <v>31</v>
      </c>
      <c r="V214">
        <v>31</v>
      </c>
      <c r="AB214" t="str">
        <f ca="1">OFFSET(Damage!$A$1,(MATCH($C214,Damage!$C:$C,0)+RANDBETWEEN(1,COUNTIF(Damage!$C:$C,Sheet1!$C214)))-1,0,1,1)</f>
        <v>aRazorWind</v>
      </c>
      <c r="AC214" t="str">
        <f ca="1">OFFSET(Damage!$A$1,(MATCH(IF($D214&lt;&gt;"",$D214,"Normal"),Damage!$C:$C,0)+RANDBETWEEN(1,COUNTIF(Damage!$C:$C,IF($D214&lt;&gt;"",$D214,"Normal"))))-1,0,1,1)</f>
        <v>aWrap</v>
      </c>
      <c r="AD214" t="str">
        <f ca="1">OFFSET(NonDamage!$A$1,(MATCH($C214,NonDamage!$C:$C,0)+RANDBETWEEN(1,COUNTIF(NonDamage!$C:$C,Sheet1!$C214)))-1,0,1,1)</f>
        <v>aTransform</v>
      </c>
      <c r="AE214" t="str">
        <f ca="1">OFFSET(DB!$A$1,RANDBETWEEN(1,COUNTA(DB!$C:$C))-1,0,1,1)</f>
        <v>aFairyLock</v>
      </c>
      <c r="AG214" t="str">
        <f t="shared" si="27"/>
        <v>var pDunsparce= new Pokemon('Dunsparce',206,'Normal','',[,,,],[100,70,70,65,65,45],true,'assets/images/206Dunsparce.png');</v>
      </c>
    </row>
    <row r="215" spans="1:33" x14ac:dyDescent="0.3">
      <c r="A215" t="s">
        <v>265</v>
      </c>
      <c r="B215">
        <v>207</v>
      </c>
      <c r="C215" t="s">
        <v>46</v>
      </c>
      <c r="D215" t="s">
        <v>12</v>
      </c>
      <c r="E215">
        <v>65</v>
      </c>
      <c r="F215">
        <v>75</v>
      </c>
      <c r="G215">
        <v>105</v>
      </c>
      <c r="H215">
        <v>35</v>
      </c>
      <c r="I215">
        <v>65</v>
      </c>
      <c r="J215">
        <v>85</v>
      </c>
      <c r="K215">
        <f t="shared" si="21"/>
        <v>61</v>
      </c>
      <c r="L215">
        <f t="shared" si="22"/>
        <v>95</v>
      </c>
      <c r="M215">
        <f t="shared" si="23"/>
        <v>125</v>
      </c>
      <c r="N215">
        <f t="shared" si="24"/>
        <v>55</v>
      </c>
      <c r="O215">
        <f t="shared" si="25"/>
        <v>85</v>
      </c>
      <c r="P215">
        <f t="shared" si="26"/>
        <v>105</v>
      </c>
      <c r="Q215">
        <v>31</v>
      </c>
      <c r="R215">
        <v>31</v>
      </c>
      <c r="S215">
        <v>31</v>
      </c>
      <c r="T215">
        <v>31</v>
      </c>
      <c r="U215">
        <v>31</v>
      </c>
      <c r="V215">
        <v>31</v>
      </c>
      <c r="AB215" t="str">
        <f ca="1">OFFSET(Damage!$A$1,(MATCH($C215,Damage!$C:$C,0)+RANDBETWEEN(1,COUNTIF(Damage!$C:$C,Sheet1!$C215)))-1,0,1,1)</f>
        <v>aLandsWrath</v>
      </c>
      <c r="AC215" t="str">
        <f ca="1">OFFSET(Damage!$A$1,(MATCH(IF($D215&lt;&gt;"",$D215,"Normal"),Damage!$C:$C,0)+RANDBETWEEN(1,COUNTIF(Damage!$C:$C,IF($D215&lt;&gt;"",$D215,"Normal"))))-1,0,1,1)</f>
        <v>aAirCutter</v>
      </c>
      <c r="AD215" t="str">
        <f ca="1">OFFSET(NonDamage!$A$1,(MATCH($C215,NonDamage!$C:$C,0)+RANDBETWEEN(1,COUNTIF(NonDamage!$C:$C,Sheet1!$C215)))-1,0,1,1)</f>
        <v>aSandAttack</v>
      </c>
      <c r="AE215" t="str">
        <f ca="1">OFFSET(DB!$A$1,RANDBETWEEN(1,COUNTA(DB!$C:$C))-1,0,1,1)</f>
        <v>aHail</v>
      </c>
      <c r="AG215" t="str">
        <f t="shared" si="27"/>
        <v>var pGligar= new Pokemon('Gligar',207,'Ground','Flying',[,,,],[65,75,105,35,65,85],true,'assets/images/207Gligar.png');</v>
      </c>
    </row>
    <row r="216" spans="1:33" x14ac:dyDescent="0.3">
      <c r="A216" t="s">
        <v>266</v>
      </c>
      <c r="B216">
        <v>208</v>
      </c>
      <c r="C216" t="s">
        <v>119</v>
      </c>
      <c r="D216" t="s">
        <v>46</v>
      </c>
      <c r="E216">
        <v>75</v>
      </c>
      <c r="F216">
        <v>85</v>
      </c>
      <c r="G216">
        <v>200</v>
      </c>
      <c r="H216">
        <v>55</v>
      </c>
      <c r="I216">
        <v>65</v>
      </c>
      <c r="J216">
        <v>30</v>
      </c>
      <c r="K216">
        <f t="shared" si="21"/>
        <v>61</v>
      </c>
      <c r="L216">
        <f t="shared" si="22"/>
        <v>105</v>
      </c>
      <c r="M216">
        <f t="shared" si="23"/>
        <v>220</v>
      </c>
      <c r="N216">
        <f t="shared" si="24"/>
        <v>75</v>
      </c>
      <c r="O216">
        <f t="shared" si="25"/>
        <v>85</v>
      </c>
      <c r="P216">
        <f t="shared" si="26"/>
        <v>50</v>
      </c>
      <c r="Q216">
        <v>31</v>
      </c>
      <c r="R216">
        <v>31</v>
      </c>
      <c r="S216">
        <v>31</v>
      </c>
      <c r="T216">
        <v>31</v>
      </c>
      <c r="U216">
        <v>31</v>
      </c>
      <c r="V216">
        <v>31</v>
      </c>
      <c r="AB216" t="str">
        <f ca="1">OFFSET(Damage!$A$1,(MATCH($C216,Damage!$C:$C,0)+RANDBETWEEN(1,COUNTIF(Damage!$C:$C,Sheet1!$C216)))-1,0,1,1)</f>
        <v>aWaterShuriken</v>
      </c>
      <c r="AC216" t="str">
        <f ca="1">OFFSET(Damage!$A$1,(MATCH(IF($D216&lt;&gt;"",$D216,"Normal"),Damage!$C:$C,0)+RANDBETWEEN(1,COUNTIF(Damage!$C:$C,IF($D216&lt;&gt;"",$D216,"Normal"))))-1,0,1,1)</f>
        <v>aEarthPower</v>
      </c>
      <c r="AD216" t="str">
        <f ca="1">OFFSET(NonDamage!$A$1,(MATCH($C216,NonDamage!$C:$C,0)+RANDBETWEEN(1,COUNTIF(NonDamage!$C:$C,Sheet1!$C216)))-1,0,1,1)</f>
        <v>aGyroBall</v>
      </c>
      <c r="AE216" t="str">
        <f ca="1">OFFSET(DB!$A$1,RANDBETWEEN(1,COUNTA(DB!$C:$C))-1,0,1,1)</f>
        <v>aBlock</v>
      </c>
      <c r="AG216" t="str">
        <f t="shared" si="27"/>
        <v>var pSteelix= new Pokemon('Steelix',208,'Steel','Ground',[,,,],[75,85,200,55,65,30],true,'assets/images/208Steelix.png');</v>
      </c>
    </row>
    <row r="217" spans="1:33" x14ac:dyDescent="0.3">
      <c r="A217" t="s">
        <v>268</v>
      </c>
      <c r="B217">
        <v>209</v>
      </c>
      <c r="C217" t="s">
        <v>56</v>
      </c>
      <c r="E217">
        <v>60</v>
      </c>
      <c r="F217">
        <v>80</v>
      </c>
      <c r="G217">
        <v>50</v>
      </c>
      <c r="H217">
        <v>40</v>
      </c>
      <c r="I217">
        <v>40</v>
      </c>
      <c r="J217">
        <v>30</v>
      </c>
      <c r="K217">
        <f t="shared" si="21"/>
        <v>61</v>
      </c>
      <c r="L217">
        <f t="shared" si="22"/>
        <v>100</v>
      </c>
      <c r="M217">
        <f t="shared" si="23"/>
        <v>70</v>
      </c>
      <c r="N217">
        <f t="shared" si="24"/>
        <v>60</v>
      </c>
      <c r="O217">
        <f t="shared" si="25"/>
        <v>60</v>
      </c>
      <c r="P217">
        <f t="shared" si="26"/>
        <v>50</v>
      </c>
      <c r="Q217">
        <v>31</v>
      </c>
      <c r="R217">
        <v>31</v>
      </c>
      <c r="S217">
        <v>31</v>
      </c>
      <c r="T217">
        <v>31</v>
      </c>
      <c r="U217">
        <v>31</v>
      </c>
      <c r="V217">
        <v>31</v>
      </c>
      <c r="AB217" t="str">
        <f ca="1">OFFSET(Damage!$A$1,(MATCH($C217,Damage!$C:$C,0)+RANDBETWEEN(1,COUNTIF(Damage!$C:$C,Sheet1!$C217)))-1,0,1,1)</f>
        <v>aDazzlingGleam</v>
      </c>
      <c r="AC217" t="str">
        <f ca="1">OFFSET(Damage!$A$1,(MATCH(IF($D217&lt;&gt;"",$D217,"Normal"),Damage!$C:$C,0)+RANDBETWEEN(1,COUNTIF(Damage!$C:$C,IF($D217&lt;&gt;"",$D217,"Normal"))))-1,0,1,1)</f>
        <v>aStrength</v>
      </c>
      <c r="AD217" t="str">
        <f ca="1">OFFSET(NonDamage!$A$1,(MATCH($C217,NonDamage!$C:$C,0)+RANDBETWEEN(1,COUNTIF(NonDamage!$C:$C,Sheet1!$C217)))-1,0,1,1)</f>
        <v>aGeomancy</v>
      </c>
      <c r="AE217" t="str">
        <f ca="1">OFFSET(DB!$A$1,RANDBETWEEN(1,COUNTA(DB!$C:$C))-1,0,1,1)</f>
        <v>aBatonPass</v>
      </c>
      <c r="AG217" t="str">
        <f t="shared" si="27"/>
        <v>var pSnubbull= new Pokemon('Snubbull',209,'Fairy','',[,,,],[60,80,50,40,40,30],true,'assets/images/209Snubbull.png');</v>
      </c>
    </row>
    <row r="218" spans="1:33" x14ac:dyDescent="0.3">
      <c r="A218" t="s">
        <v>269</v>
      </c>
      <c r="B218">
        <v>210</v>
      </c>
      <c r="C218" t="s">
        <v>56</v>
      </c>
      <c r="E218">
        <v>90</v>
      </c>
      <c r="F218">
        <v>120</v>
      </c>
      <c r="G218">
        <v>75</v>
      </c>
      <c r="H218">
        <v>60</v>
      </c>
      <c r="I218">
        <v>60</v>
      </c>
      <c r="J218">
        <v>45</v>
      </c>
      <c r="K218">
        <f t="shared" si="21"/>
        <v>62</v>
      </c>
      <c r="L218">
        <f t="shared" si="22"/>
        <v>140</v>
      </c>
      <c r="M218">
        <f t="shared" si="23"/>
        <v>95</v>
      </c>
      <c r="N218">
        <f t="shared" si="24"/>
        <v>80</v>
      </c>
      <c r="O218">
        <f t="shared" si="25"/>
        <v>80</v>
      </c>
      <c r="P218">
        <f t="shared" si="26"/>
        <v>65</v>
      </c>
      <c r="Q218">
        <v>31</v>
      </c>
      <c r="R218">
        <v>31</v>
      </c>
      <c r="S218">
        <v>31</v>
      </c>
      <c r="T218">
        <v>31</v>
      </c>
      <c r="U218">
        <v>31</v>
      </c>
      <c r="V218">
        <v>31</v>
      </c>
      <c r="AB218" t="str">
        <f ca="1">OFFSET(Damage!$A$1,(MATCH($C218,Damage!$C:$C,0)+RANDBETWEEN(1,COUNTIF(Damage!$C:$C,Sheet1!$C218)))-1,0,1,1)</f>
        <v>aDazzlingGleam</v>
      </c>
      <c r="AC218" t="str">
        <f ca="1">OFFSET(Damage!$A$1,(MATCH(IF($D218&lt;&gt;"",$D218,"Normal"),Damage!$C:$C,0)+RANDBETWEEN(1,COUNTIF(Damage!$C:$C,IF($D218&lt;&gt;"",$D218,"Normal"))))-1,0,1,1)</f>
        <v>aStomp</v>
      </c>
      <c r="AD218" t="str">
        <f ca="1">OFFSET(NonDamage!$A$1,(MATCH($C218,NonDamage!$C:$C,0)+RANDBETWEEN(1,COUNTIF(NonDamage!$C:$C,Sheet1!$C218)))-1,0,1,1)</f>
        <v>aGuardianofAlola</v>
      </c>
      <c r="AE218" t="str">
        <f ca="1">OFFSET(DB!$A$1,RANDBETWEEN(1,COUNTA(DB!$C:$C))-1,0,1,1)</f>
        <v>aHypnosis</v>
      </c>
      <c r="AG218" t="str">
        <f t="shared" si="27"/>
        <v>var pGranbull= new Pokemon('Granbull',210,'Fairy','',[,,,],[90,120,75,60,60,45],true,'assets/images/210Granbull.png');</v>
      </c>
    </row>
    <row r="219" spans="1:33" x14ac:dyDescent="0.3">
      <c r="A219" t="s">
        <v>271</v>
      </c>
      <c r="B219">
        <v>211</v>
      </c>
      <c r="C219" t="s">
        <v>15</v>
      </c>
      <c r="D219" t="s">
        <v>3</v>
      </c>
      <c r="E219">
        <v>65</v>
      </c>
      <c r="F219">
        <v>95</v>
      </c>
      <c r="G219">
        <v>75</v>
      </c>
      <c r="H219">
        <v>55</v>
      </c>
      <c r="I219">
        <v>55</v>
      </c>
      <c r="J219">
        <v>85</v>
      </c>
      <c r="K219">
        <f t="shared" si="21"/>
        <v>61</v>
      </c>
      <c r="L219">
        <f t="shared" si="22"/>
        <v>115</v>
      </c>
      <c r="M219">
        <f t="shared" si="23"/>
        <v>95</v>
      </c>
      <c r="N219">
        <f t="shared" si="24"/>
        <v>75</v>
      </c>
      <c r="O219">
        <f t="shared" si="25"/>
        <v>75</v>
      </c>
      <c r="P219">
        <f t="shared" si="26"/>
        <v>105</v>
      </c>
      <c r="Q219">
        <v>31</v>
      </c>
      <c r="R219">
        <v>31</v>
      </c>
      <c r="S219">
        <v>31</v>
      </c>
      <c r="T219">
        <v>31</v>
      </c>
      <c r="U219">
        <v>31</v>
      </c>
      <c r="V219">
        <v>31</v>
      </c>
      <c r="AB219" t="str">
        <f ca="1">OFFSET(Damage!$A$1,(MATCH($C219,Damage!$C:$C,0)+RANDBETWEEN(1,COUNTIF(Damage!$C:$C,Sheet1!$C219)))-1,0,1,1)</f>
        <v>aCrabhammer</v>
      </c>
      <c r="AC219" t="str">
        <f ca="1">OFFSET(Damage!$A$1,(MATCH(IF($D219&lt;&gt;"",$D219,"Normal"),Damage!$C:$C,0)+RANDBETWEEN(1,COUNTIF(Damage!$C:$C,IF($D219&lt;&gt;"",$D219,"Normal"))))-1,0,1,1)</f>
        <v>aClearSmog</v>
      </c>
      <c r="AD219" t="str">
        <f ca="1">OFFSET(NonDamage!$A$1,(MATCH($C219,NonDamage!$C:$C,0)+RANDBETWEEN(1,COUNTIF(NonDamage!$C:$C,Sheet1!$C219)))-1,0,1,1)</f>
        <v>aHydroVortex</v>
      </c>
      <c r="AE219" t="str">
        <f ca="1">OFFSET(DB!$A$1,RANDBETWEEN(1,COUNTA(DB!$C:$C))-1,0,1,1)</f>
        <v>aHyperFang</v>
      </c>
      <c r="AG219" t="str">
        <f t="shared" si="27"/>
        <v>var pQwilfish= new Pokemon('Qwilfish',211,'Water','Poison',[,,,],[65,95,75,55,55,85],true,'assets/images/211Qwilfish.png');</v>
      </c>
    </row>
    <row r="220" spans="1:33" x14ac:dyDescent="0.3">
      <c r="A220" t="s">
        <v>272</v>
      </c>
      <c r="B220">
        <v>212</v>
      </c>
      <c r="C220" t="s">
        <v>19</v>
      </c>
      <c r="D220" t="s">
        <v>119</v>
      </c>
      <c r="E220">
        <v>70</v>
      </c>
      <c r="F220">
        <v>130</v>
      </c>
      <c r="G220">
        <v>100</v>
      </c>
      <c r="H220">
        <v>55</v>
      </c>
      <c r="I220">
        <v>80</v>
      </c>
      <c r="J220">
        <v>65</v>
      </c>
      <c r="K220">
        <f t="shared" si="21"/>
        <v>61</v>
      </c>
      <c r="L220">
        <f t="shared" si="22"/>
        <v>150</v>
      </c>
      <c r="M220">
        <f t="shared" si="23"/>
        <v>120</v>
      </c>
      <c r="N220">
        <f t="shared" si="24"/>
        <v>75</v>
      </c>
      <c r="O220">
        <f t="shared" si="25"/>
        <v>100</v>
      </c>
      <c r="P220">
        <f t="shared" si="26"/>
        <v>85</v>
      </c>
      <c r="Q220">
        <v>31</v>
      </c>
      <c r="R220">
        <v>31</v>
      </c>
      <c r="S220">
        <v>31</v>
      </c>
      <c r="T220">
        <v>31</v>
      </c>
      <c r="U220">
        <v>31</v>
      </c>
      <c r="V220">
        <v>31</v>
      </c>
      <c r="AB220" t="str">
        <f ca="1">OFFSET(Damage!$A$1,(MATCH($C220,Damage!$C:$C,0)+RANDBETWEEN(1,COUNTIF(Damage!$C:$C,Sheet1!$C220)))-1,0,1,1)</f>
        <v>aStruggleBug</v>
      </c>
      <c r="AC220" t="str">
        <f ca="1">OFFSET(Damage!$A$1,(MATCH(IF($D220&lt;&gt;"",$D220,"Normal"),Damage!$C:$C,0)+RANDBETWEEN(1,COUNTIF(Damage!$C:$C,IF($D220&lt;&gt;"",$D220,"Normal"))))-1,0,1,1)</f>
        <v>aIronTail</v>
      </c>
      <c r="AD220" t="str">
        <f ca="1">OFFSET(NonDamage!$A$1,(MATCH($C220,NonDamage!$C:$C,0)+RANDBETWEEN(1,COUNTIF(NonDamage!$C:$C,Sheet1!$C220)))-1,0,1,1)</f>
        <v>aStringShot</v>
      </c>
      <c r="AE220" t="str">
        <f ca="1">OFFSET(DB!$A$1,RANDBETWEEN(1,COUNTA(DB!$C:$C))-1,0,1,1)</f>
        <v>aWorrySeed</v>
      </c>
      <c r="AG220" t="str">
        <f t="shared" si="27"/>
        <v>var pScizor= new Pokemon('Scizor',212,'Bug','Steel',[,,,],[70,130,100,55,80,65],true,'assets/images/212Scizor.png');</v>
      </c>
    </row>
    <row r="221" spans="1:33" x14ac:dyDescent="0.3">
      <c r="A221" t="s">
        <v>273</v>
      </c>
      <c r="B221">
        <v>213</v>
      </c>
      <c r="C221" t="s">
        <v>19</v>
      </c>
      <c r="D221" t="s">
        <v>109</v>
      </c>
      <c r="E221">
        <v>20</v>
      </c>
      <c r="F221">
        <v>10</v>
      </c>
      <c r="G221">
        <v>230</v>
      </c>
      <c r="H221">
        <v>10</v>
      </c>
      <c r="I221">
        <v>230</v>
      </c>
      <c r="J221">
        <v>5</v>
      </c>
      <c r="K221">
        <f t="shared" si="21"/>
        <v>60</v>
      </c>
      <c r="L221">
        <f t="shared" si="22"/>
        <v>30</v>
      </c>
      <c r="M221">
        <f t="shared" si="23"/>
        <v>250</v>
      </c>
      <c r="N221">
        <f t="shared" si="24"/>
        <v>30</v>
      </c>
      <c r="O221">
        <f t="shared" si="25"/>
        <v>250</v>
      </c>
      <c r="P221">
        <f t="shared" si="26"/>
        <v>25</v>
      </c>
      <c r="Q221">
        <v>31</v>
      </c>
      <c r="R221">
        <v>31</v>
      </c>
      <c r="S221">
        <v>31</v>
      </c>
      <c r="T221">
        <v>31</v>
      </c>
      <c r="U221">
        <v>31</v>
      </c>
      <c r="V221">
        <v>31</v>
      </c>
      <c r="AB221" t="str">
        <f ca="1">OFFSET(Damage!$A$1,(MATCH($C221,Damage!$C:$C,0)+RANDBETWEEN(1,COUNTIF(Damage!$C:$C,Sheet1!$C221)))-1,0,1,1)</f>
        <v>aU-turn</v>
      </c>
      <c r="AC221" t="str">
        <f ca="1">OFFSET(Damage!$A$1,(MATCH(IF($D221&lt;&gt;"",$D221,"Normal"),Damage!$C:$C,0)+RANDBETWEEN(1,COUNTIF(Damage!$C:$C,IF($D221&lt;&gt;"",$D221,"Normal"))))-1,0,1,1)</f>
        <v>aStoneEdge</v>
      </c>
      <c r="AD221" t="str">
        <f ca="1">OFFSET(NonDamage!$A$1,(MATCH($C221,NonDamage!$C:$C,0)+RANDBETWEEN(1,COUNTIF(NonDamage!$C:$C,Sheet1!$C221)))-1,0,1,1)</f>
        <v>aStringShot</v>
      </c>
      <c r="AE221" t="str">
        <f ca="1">OFFSET(DB!$A$1,RANDBETWEEN(1,COUNTA(DB!$C:$C))-1,0,1,1)</f>
        <v>aSharpen</v>
      </c>
      <c r="AG221" t="str">
        <f t="shared" si="27"/>
        <v>var pShuckle= new Pokemon('Shuckle',213,'Bug','Rock',[,,,],[20,10,230,10,230,5],true,'assets/images/213Shuckle.png');</v>
      </c>
    </row>
    <row r="222" spans="1:33" x14ac:dyDescent="0.3">
      <c r="A222" t="s">
        <v>274</v>
      </c>
      <c r="B222">
        <v>214</v>
      </c>
      <c r="C222" t="s">
        <v>19</v>
      </c>
      <c r="D222" t="s">
        <v>1051</v>
      </c>
      <c r="E222">
        <v>80</v>
      </c>
      <c r="F222">
        <v>125</v>
      </c>
      <c r="G222">
        <v>75</v>
      </c>
      <c r="H222">
        <v>40</v>
      </c>
      <c r="I222">
        <v>95</v>
      </c>
      <c r="J222">
        <v>85</v>
      </c>
      <c r="K222">
        <f t="shared" si="21"/>
        <v>61</v>
      </c>
      <c r="L222">
        <f t="shared" si="22"/>
        <v>145</v>
      </c>
      <c r="M222">
        <f t="shared" si="23"/>
        <v>95</v>
      </c>
      <c r="N222">
        <f t="shared" si="24"/>
        <v>60</v>
      </c>
      <c r="O222">
        <f t="shared" si="25"/>
        <v>115</v>
      </c>
      <c r="P222">
        <f t="shared" si="26"/>
        <v>105</v>
      </c>
      <c r="Q222">
        <v>31</v>
      </c>
      <c r="R222">
        <v>31</v>
      </c>
      <c r="S222">
        <v>31</v>
      </c>
      <c r="T222">
        <v>31</v>
      </c>
      <c r="U222">
        <v>31</v>
      </c>
      <c r="V222">
        <v>31</v>
      </c>
      <c r="AB222" t="str">
        <f ca="1">OFFSET(Damage!$A$1,(MATCH($C222,Damage!$C:$C,0)+RANDBETWEEN(1,COUNTIF(Damage!$C:$C,Sheet1!$C222)))-1,0,1,1)</f>
        <v>aSteamroller</v>
      </c>
      <c r="AC222" t="str">
        <f ca="1">OFFSET(Damage!$A$1,(MATCH(IF($D222&lt;&gt;"",$D222,"Normal"),Damage!$C:$C,0)+RANDBETWEEN(1,COUNTIF(Damage!$C:$C,IF($D222&lt;&gt;"",$D222,"Normal"))))-1,0,1,1)</f>
        <v>aForcePalm</v>
      </c>
      <c r="AD222" t="str">
        <f ca="1">OFFSET(NonDamage!$A$1,(MATCH($C222,NonDamage!$C:$C,0)+RANDBETWEEN(1,COUNTIF(NonDamage!$C:$C,Sheet1!$C222)))-1,0,1,1)</f>
        <v>aQuiverDance</v>
      </c>
      <c r="AE222" t="str">
        <f ca="1">OFFSET(DB!$A$1,RANDBETWEEN(1,COUNTA(DB!$C:$C))-1,0,1,1)</f>
        <v>aAstonish</v>
      </c>
      <c r="AG222" t="str">
        <f t="shared" si="27"/>
        <v>var pHeracross= new Pokemon('Heracross',214,'Bug','Fighting',[,,,],[80,125,75,40,95,85],true,'assets/images/214Heracross.png');</v>
      </c>
    </row>
    <row r="223" spans="1:33" x14ac:dyDescent="0.3">
      <c r="A223" t="s">
        <v>275</v>
      </c>
      <c r="B223">
        <v>215</v>
      </c>
      <c r="C223" t="s">
        <v>254</v>
      </c>
      <c r="D223" t="s">
        <v>126</v>
      </c>
      <c r="E223">
        <v>55</v>
      </c>
      <c r="F223">
        <v>95</v>
      </c>
      <c r="G223">
        <v>55</v>
      </c>
      <c r="H223">
        <v>35</v>
      </c>
      <c r="I223">
        <v>75</v>
      </c>
      <c r="J223">
        <v>115</v>
      </c>
      <c r="K223">
        <f t="shared" si="21"/>
        <v>61</v>
      </c>
      <c r="L223">
        <f t="shared" si="22"/>
        <v>115</v>
      </c>
      <c r="M223">
        <f t="shared" si="23"/>
        <v>75</v>
      </c>
      <c r="N223">
        <f t="shared" si="24"/>
        <v>55</v>
      </c>
      <c r="O223">
        <f t="shared" si="25"/>
        <v>95</v>
      </c>
      <c r="P223">
        <f t="shared" si="26"/>
        <v>135</v>
      </c>
      <c r="Q223">
        <v>31</v>
      </c>
      <c r="R223">
        <v>31</v>
      </c>
      <c r="S223">
        <v>31</v>
      </c>
      <c r="T223">
        <v>31</v>
      </c>
      <c r="U223">
        <v>31</v>
      </c>
      <c r="V223">
        <v>31</v>
      </c>
      <c r="AB223" t="str">
        <f ca="1">OFFSET(Damage!$A$1,(MATCH($C223,Damage!$C:$C,0)+RANDBETWEEN(1,COUNTIF(Damage!$C:$C,Sheet1!$C223)))-1,0,1,1)</f>
        <v>aDarkestLariat</v>
      </c>
      <c r="AC223" t="str">
        <f ca="1">OFFSET(Damage!$A$1,(MATCH(IF($D223&lt;&gt;"",$D223,"Normal"),Damage!$C:$C,0)+RANDBETWEEN(1,COUNTIF(Damage!$C:$C,IF($D223&lt;&gt;"",$D223,"Normal"))))-1,0,1,1)</f>
        <v>aBlizzard</v>
      </c>
      <c r="AD223" t="str">
        <f ca="1">OFFSET(NonDamage!$A$1,(MATCH($C223,NonDamage!$C:$C,0)+RANDBETWEEN(1,COUNTIF(NonDamage!$C:$C,Sheet1!$C223)))-1,0,1,1)</f>
        <v>aFakeTears</v>
      </c>
      <c r="AE223" t="str">
        <f ca="1">OFFSET(DB!$A$1,RANDBETWEEN(1,COUNTA(DB!$C:$C))-1,0,1,1)</f>
        <v>aEarthPower</v>
      </c>
      <c r="AG223" t="str">
        <f t="shared" si="27"/>
        <v>var pSneasel= new Pokemon('Sneasel',215,'Dark','Ice',[,,,],[55,95,55,35,75,115],true,'assets/images/215Sneasel.png');</v>
      </c>
    </row>
    <row r="224" spans="1:33" x14ac:dyDescent="0.3">
      <c r="A224" t="s">
        <v>276</v>
      </c>
      <c r="B224">
        <v>216</v>
      </c>
      <c r="C224" t="s">
        <v>28</v>
      </c>
      <c r="E224">
        <v>60</v>
      </c>
      <c r="F224">
        <v>80</v>
      </c>
      <c r="G224">
        <v>50</v>
      </c>
      <c r="H224">
        <v>50</v>
      </c>
      <c r="I224">
        <v>50</v>
      </c>
      <c r="J224">
        <v>40</v>
      </c>
      <c r="K224">
        <f t="shared" si="21"/>
        <v>61</v>
      </c>
      <c r="L224">
        <f t="shared" si="22"/>
        <v>100</v>
      </c>
      <c r="M224">
        <f t="shared" si="23"/>
        <v>70</v>
      </c>
      <c r="N224">
        <f t="shared" si="24"/>
        <v>70</v>
      </c>
      <c r="O224">
        <f t="shared" si="25"/>
        <v>70</v>
      </c>
      <c r="P224">
        <f t="shared" si="26"/>
        <v>60</v>
      </c>
      <c r="Q224">
        <v>31</v>
      </c>
      <c r="R224">
        <v>31</v>
      </c>
      <c r="S224">
        <v>31</v>
      </c>
      <c r="T224">
        <v>31</v>
      </c>
      <c r="U224">
        <v>31</v>
      </c>
      <c r="V224">
        <v>31</v>
      </c>
      <c r="AB224" t="str">
        <f ca="1">OFFSET(Damage!$A$1,(MATCH($C224,Damage!$C:$C,0)+RANDBETWEEN(1,COUNTIF(Damage!$C:$C,Sheet1!$C224)))-1,0,1,1)</f>
        <v>aMegaKick</v>
      </c>
      <c r="AC224" t="str">
        <f ca="1">OFFSET(Damage!$A$1,(MATCH(IF($D224&lt;&gt;"",$D224,"Normal"),Damage!$C:$C,0)+RANDBETWEEN(1,COUNTIF(Damage!$C:$C,IF($D224&lt;&gt;"",$D224,"Normal"))))-1,0,1,1)</f>
        <v>aMulti-Attack</v>
      </c>
      <c r="AD224" t="str">
        <f ca="1">OFFSET(NonDamage!$A$1,(MATCH($C224,NonDamage!$C:$C,0)+RANDBETWEEN(1,COUNTIF(NonDamage!$C:$C,Sheet1!$C224)))-1,0,1,1)</f>
        <v>aSonicBoom</v>
      </c>
      <c r="AE224" t="str">
        <f ca="1">OFFSET(DB!$A$1,RANDBETWEEN(1,COUNTA(DB!$C:$C))-1,0,1,1)</f>
        <v>aRecycle</v>
      </c>
      <c r="AG224" t="str">
        <f t="shared" si="27"/>
        <v>var pTeddiursa= new Pokemon('Teddiursa',216,'Normal','',[,,,],[60,80,50,50,50,40],true,'assets/images/216Teddiursa.png');</v>
      </c>
    </row>
    <row r="225" spans="1:33" x14ac:dyDescent="0.3">
      <c r="A225" t="s">
        <v>277</v>
      </c>
      <c r="B225">
        <v>217</v>
      </c>
      <c r="C225" t="s">
        <v>28</v>
      </c>
      <c r="E225">
        <v>90</v>
      </c>
      <c r="F225">
        <v>130</v>
      </c>
      <c r="G225">
        <v>75</v>
      </c>
      <c r="H225">
        <v>75</v>
      </c>
      <c r="I225">
        <v>75</v>
      </c>
      <c r="J225">
        <v>55</v>
      </c>
      <c r="K225">
        <f t="shared" si="21"/>
        <v>62</v>
      </c>
      <c r="L225">
        <f t="shared" si="22"/>
        <v>150</v>
      </c>
      <c r="M225">
        <f t="shared" si="23"/>
        <v>95</v>
      </c>
      <c r="N225">
        <f t="shared" si="24"/>
        <v>95</v>
      </c>
      <c r="O225">
        <f t="shared" si="25"/>
        <v>95</v>
      </c>
      <c r="P225">
        <f t="shared" si="26"/>
        <v>75</v>
      </c>
      <c r="Q225">
        <v>31</v>
      </c>
      <c r="R225">
        <v>31</v>
      </c>
      <c r="S225">
        <v>31</v>
      </c>
      <c r="T225">
        <v>31</v>
      </c>
      <c r="U225">
        <v>31</v>
      </c>
      <c r="V225">
        <v>31</v>
      </c>
      <c r="AB225" t="str">
        <f ca="1">OFFSET(Damage!$A$1,(MATCH($C225,Damage!$C:$C,0)+RANDBETWEEN(1,COUNTIF(Damage!$C:$C,Sheet1!$C225)))-1,0,1,1)</f>
        <v>aJudgment</v>
      </c>
      <c r="AC225" t="str">
        <f ca="1">OFFSET(Damage!$A$1,(MATCH(IF($D225&lt;&gt;"",$D225,"Normal"),Damage!$C:$C,0)+RANDBETWEEN(1,COUNTIF(Damage!$C:$C,IF($D225&lt;&gt;"",$D225,"Normal"))))-1,0,1,1)</f>
        <v>aBodySlam</v>
      </c>
      <c r="AD225" t="str">
        <f ca="1">OFFSET(NonDamage!$A$1,(MATCH($C225,NonDamage!$C:$C,0)+RANDBETWEEN(1,COUNTIF(NonDamage!$C:$C,Sheet1!$C225)))-1,0,1,1)</f>
        <v>aSupersonic</v>
      </c>
      <c r="AE225" t="str">
        <f ca="1">OFFSET(DB!$A$1,RANDBETWEEN(1,COUNTA(DB!$C:$C))-1,0,1,1)</f>
        <v>aCloseCombat</v>
      </c>
      <c r="AG225" t="str">
        <f t="shared" si="27"/>
        <v>var pUrsaring= new Pokemon('Ursaring',217,'Normal','',[,,,],[90,130,75,75,75,55],true,'assets/images/217Ursaring.png');</v>
      </c>
    </row>
    <row r="226" spans="1:33" x14ac:dyDescent="0.3">
      <c r="A226" t="s">
        <v>278</v>
      </c>
      <c r="B226">
        <v>218</v>
      </c>
      <c r="C226" t="s">
        <v>9</v>
      </c>
      <c r="E226">
        <v>40</v>
      </c>
      <c r="F226">
        <v>40</v>
      </c>
      <c r="G226">
        <v>40</v>
      </c>
      <c r="H226">
        <v>70</v>
      </c>
      <c r="I226">
        <v>40</v>
      </c>
      <c r="J226">
        <v>20</v>
      </c>
      <c r="K226">
        <f t="shared" si="21"/>
        <v>61</v>
      </c>
      <c r="L226">
        <f t="shared" si="22"/>
        <v>60</v>
      </c>
      <c r="M226">
        <f t="shared" si="23"/>
        <v>60</v>
      </c>
      <c r="N226">
        <f t="shared" si="24"/>
        <v>90</v>
      </c>
      <c r="O226">
        <f t="shared" si="25"/>
        <v>60</v>
      </c>
      <c r="P226">
        <f t="shared" si="26"/>
        <v>40</v>
      </c>
      <c r="Q226">
        <v>31</v>
      </c>
      <c r="R226">
        <v>31</v>
      </c>
      <c r="S226">
        <v>31</v>
      </c>
      <c r="T226">
        <v>31</v>
      </c>
      <c r="U226">
        <v>31</v>
      </c>
      <c r="V226">
        <v>31</v>
      </c>
      <c r="AB226" t="str">
        <f ca="1">OFFSET(Damage!$A$1,(MATCH($C226,Damage!$C:$C,0)+RANDBETWEEN(1,COUNTIF(Damage!$C:$C,Sheet1!$C226)))-1,0,1,1)</f>
        <v>aFireBlast</v>
      </c>
      <c r="AC226" t="str">
        <f ca="1">OFFSET(Damage!$A$1,(MATCH(IF($D226&lt;&gt;"",$D226,"Normal"),Damage!$C:$C,0)+RANDBETWEEN(1,COUNTIF(Damage!$C:$C,IF($D226&lt;&gt;"",$D226,"Normal"))))-1,0,1,1)</f>
        <v>aFalseSwipe</v>
      </c>
      <c r="AD226" t="str">
        <f ca="1">OFFSET(NonDamage!$A$1,(MATCH($C226,NonDamage!$C:$C,0)+RANDBETWEEN(1,COUNTIF(NonDamage!$C:$C,Sheet1!$C226)))-1,0,1,1)</f>
        <v>aSunnyDay</v>
      </c>
      <c r="AE226" t="str">
        <f ca="1">OFFSET(DB!$A$1,RANDBETWEEN(1,COUNTA(DB!$C:$C))-1,0,1,1)</f>
        <v>aDragonHammer</v>
      </c>
      <c r="AG226" t="str">
        <f t="shared" si="27"/>
        <v>var pSlugma= new Pokemon('Slugma',218,'Fire','',[,,,],[40,40,40,70,40,20],true,'assets/images/218Slugma.png');</v>
      </c>
    </row>
    <row r="227" spans="1:33" x14ac:dyDescent="0.3">
      <c r="A227" t="s">
        <v>279</v>
      </c>
      <c r="B227">
        <v>219</v>
      </c>
      <c r="C227" t="s">
        <v>9</v>
      </c>
      <c r="D227" t="s">
        <v>109</v>
      </c>
      <c r="E227">
        <v>50</v>
      </c>
      <c r="F227">
        <v>50</v>
      </c>
      <c r="G227">
        <v>120</v>
      </c>
      <c r="H227">
        <v>80</v>
      </c>
      <c r="I227">
        <v>80</v>
      </c>
      <c r="J227">
        <v>30</v>
      </c>
      <c r="K227">
        <f t="shared" si="21"/>
        <v>61</v>
      </c>
      <c r="L227">
        <f t="shared" si="22"/>
        <v>70</v>
      </c>
      <c r="M227">
        <f t="shared" si="23"/>
        <v>140</v>
      </c>
      <c r="N227">
        <f t="shared" si="24"/>
        <v>100</v>
      </c>
      <c r="O227">
        <f t="shared" si="25"/>
        <v>100</v>
      </c>
      <c r="P227">
        <f t="shared" si="26"/>
        <v>50</v>
      </c>
      <c r="Q227">
        <v>31</v>
      </c>
      <c r="R227">
        <v>31</v>
      </c>
      <c r="S227">
        <v>31</v>
      </c>
      <c r="T227">
        <v>31</v>
      </c>
      <c r="U227">
        <v>31</v>
      </c>
      <c r="V227">
        <v>31</v>
      </c>
      <c r="AB227" t="str">
        <f ca="1">OFFSET(Damage!$A$1,(MATCH($C227,Damage!$C:$C,0)+RANDBETWEEN(1,COUNTIF(Damage!$C:$C,Sheet1!$C227)))-1,0,1,1)</f>
        <v>aFirePunch</v>
      </c>
      <c r="AC227" t="str">
        <f ca="1">OFFSET(Damage!$A$1,(MATCH(IF($D227&lt;&gt;"",$D227,"Normal"),Damage!$C:$C,0)+RANDBETWEEN(1,COUNTIF(Damage!$C:$C,IF($D227&lt;&gt;"",$D227,"Normal"))))-1,0,1,1)</f>
        <v>aSmackDown</v>
      </c>
      <c r="AD227" t="str">
        <f ca="1">OFFSET(NonDamage!$A$1,(MATCH($C227,NonDamage!$C:$C,0)+RANDBETWEEN(1,COUNTIF(NonDamage!$C:$C,Sheet1!$C227)))-1,0,1,1)</f>
        <v>aInfernoOverdrive</v>
      </c>
      <c r="AE227" t="str">
        <f ca="1">OFFSET(DB!$A$1,RANDBETWEEN(1,COUNTA(DB!$C:$C))-1,0,1,1)</f>
        <v>aDrainingKiss</v>
      </c>
      <c r="AG227" t="str">
        <f t="shared" si="27"/>
        <v>var pMagcargo= new Pokemon('Magcargo',219,'Fire','Rock',[,,,],[50,50,120,80,80,30],true,'assets/images/219Magcargo.png');</v>
      </c>
    </row>
    <row r="228" spans="1:33" x14ac:dyDescent="0.3">
      <c r="A228" t="s">
        <v>280</v>
      </c>
      <c r="B228">
        <v>220</v>
      </c>
      <c r="C228" t="s">
        <v>126</v>
      </c>
      <c r="D228" t="s">
        <v>46</v>
      </c>
      <c r="E228">
        <v>50</v>
      </c>
      <c r="F228">
        <v>50</v>
      </c>
      <c r="G228">
        <v>40</v>
      </c>
      <c r="H228">
        <v>30</v>
      </c>
      <c r="I228">
        <v>30</v>
      </c>
      <c r="J228">
        <v>50</v>
      </c>
      <c r="K228">
        <f t="shared" si="21"/>
        <v>61</v>
      </c>
      <c r="L228">
        <f t="shared" si="22"/>
        <v>70</v>
      </c>
      <c r="M228">
        <f t="shared" si="23"/>
        <v>60</v>
      </c>
      <c r="N228">
        <f t="shared" si="24"/>
        <v>50</v>
      </c>
      <c r="O228">
        <f t="shared" si="25"/>
        <v>50</v>
      </c>
      <c r="P228">
        <f t="shared" si="26"/>
        <v>70</v>
      </c>
      <c r="Q228">
        <v>31</v>
      </c>
      <c r="R228">
        <v>31</v>
      </c>
      <c r="S228">
        <v>31</v>
      </c>
      <c r="T228">
        <v>31</v>
      </c>
      <c r="U228">
        <v>31</v>
      </c>
      <c r="V228">
        <v>31</v>
      </c>
      <c r="AB228" t="str">
        <f ca="1">OFFSET(Damage!$A$1,(MATCH($C228,Damage!$C:$C,0)+RANDBETWEEN(1,COUNTIF(Damage!$C:$C,Sheet1!$C228)))-1,0,1,1)</f>
        <v>aAuroraBeam</v>
      </c>
      <c r="AC228" t="str">
        <f ca="1">OFFSET(Damage!$A$1,(MATCH(IF($D228&lt;&gt;"",$D228,"Normal"),Damage!$C:$C,0)+RANDBETWEEN(1,COUNTIF(Damage!$C:$C,IF($D228&lt;&gt;"",$D228,"Normal"))))-1,0,1,1)</f>
        <v>aStompingTantrum</v>
      </c>
      <c r="AD228" t="str">
        <f ca="1">OFFSET(NonDamage!$A$1,(MATCH($C228,NonDamage!$C:$C,0)+RANDBETWEEN(1,COUNTIF(NonDamage!$C:$C,Sheet1!$C228)))-1,0,1,1)</f>
        <v>aAcupressure</v>
      </c>
      <c r="AE228" t="str">
        <f ca="1">OFFSET(DB!$A$1,RANDBETWEEN(1,COUNTA(DB!$C:$C))-1,0,1,1)</f>
        <v>aHeatWave</v>
      </c>
      <c r="AG228" t="str">
        <f t="shared" si="27"/>
        <v>var pSwinub= new Pokemon('Swinub',220,'Ice','Ground',[,,,],[50,50,40,30,30,50],true,'assets/images/220Swinub.png');</v>
      </c>
    </row>
    <row r="229" spans="1:33" x14ac:dyDescent="0.3">
      <c r="A229" t="s">
        <v>281</v>
      </c>
      <c r="B229">
        <v>221</v>
      </c>
      <c r="C229" t="s">
        <v>126</v>
      </c>
      <c r="D229" t="s">
        <v>46</v>
      </c>
      <c r="E229">
        <v>100</v>
      </c>
      <c r="F229">
        <v>100</v>
      </c>
      <c r="G229">
        <v>80</v>
      </c>
      <c r="H229">
        <v>60</v>
      </c>
      <c r="I229">
        <v>60</v>
      </c>
      <c r="J229">
        <v>50</v>
      </c>
      <c r="K229">
        <f t="shared" si="21"/>
        <v>62</v>
      </c>
      <c r="L229">
        <f t="shared" si="22"/>
        <v>120</v>
      </c>
      <c r="M229">
        <f t="shared" si="23"/>
        <v>100</v>
      </c>
      <c r="N229">
        <f t="shared" si="24"/>
        <v>80</v>
      </c>
      <c r="O229">
        <f t="shared" si="25"/>
        <v>80</v>
      </c>
      <c r="P229">
        <f t="shared" si="26"/>
        <v>70</v>
      </c>
      <c r="Q229">
        <v>31</v>
      </c>
      <c r="R229">
        <v>31</v>
      </c>
      <c r="S229">
        <v>31</v>
      </c>
      <c r="T229">
        <v>31</v>
      </c>
      <c r="U229">
        <v>31</v>
      </c>
      <c r="V229">
        <v>31</v>
      </c>
      <c r="AB229" t="str">
        <f ca="1">OFFSET(Damage!$A$1,(MATCH($C229,Damage!$C:$C,0)+RANDBETWEEN(1,COUNTIF(Damage!$C:$C,Sheet1!$C229)))-1,0,1,1)</f>
        <v>aPowderSnow</v>
      </c>
      <c r="AC229" t="str">
        <f ca="1">OFFSET(Damage!$A$1,(MATCH(IF($D229&lt;&gt;"",$D229,"Normal"),Damage!$C:$C,0)+RANDBETWEEN(1,COUNTIF(Damage!$C:$C,IF($D229&lt;&gt;"",$D229,"Normal"))))-1,0,1,1)</f>
        <v>aBoneClub</v>
      </c>
      <c r="AD229" t="str">
        <f ca="1">OFFSET(NonDamage!$A$1,(MATCH($C229,NonDamage!$C:$C,0)+RANDBETWEEN(1,COUNTIF(NonDamage!$C:$C,Sheet1!$C229)))-1,0,1,1)</f>
        <v>aHaze</v>
      </c>
      <c r="AE229" t="str">
        <f ca="1">OFFSET(DB!$A$1,RANDBETWEEN(1,COUNTA(DB!$C:$C))-1,0,1,1)</f>
        <v>aTrickRoom</v>
      </c>
      <c r="AG229" t="str">
        <f t="shared" si="27"/>
        <v>var pPiloswine= new Pokemon('Piloswine',221,'Ice','Ground',[,,,],[100,100,80,60,60,50],true,'assets/images/221Piloswine.png');</v>
      </c>
    </row>
    <row r="230" spans="1:33" x14ac:dyDescent="0.3">
      <c r="A230" t="s">
        <v>282</v>
      </c>
      <c r="B230">
        <v>222</v>
      </c>
      <c r="C230" t="s">
        <v>15</v>
      </c>
      <c r="D230" t="s">
        <v>109</v>
      </c>
      <c r="E230">
        <v>55</v>
      </c>
      <c r="F230">
        <v>55</v>
      </c>
      <c r="G230">
        <v>85</v>
      </c>
      <c r="H230">
        <v>65</v>
      </c>
      <c r="I230">
        <v>85</v>
      </c>
      <c r="J230">
        <v>35</v>
      </c>
      <c r="K230">
        <f t="shared" si="21"/>
        <v>61</v>
      </c>
      <c r="L230">
        <f t="shared" si="22"/>
        <v>75</v>
      </c>
      <c r="M230">
        <f t="shared" si="23"/>
        <v>105</v>
      </c>
      <c r="N230">
        <f t="shared" si="24"/>
        <v>85</v>
      </c>
      <c r="O230">
        <f t="shared" si="25"/>
        <v>105</v>
      </c>
      <c r="P230">
        <f t="shared" si="26"/>
        <v>55</v>
      </c>
      <c r="Q230">
        <v>31</v>
      </c>
      <c r="R230">
        <v>31</v>
      </c>
      <c r="S230">
        <v>31</v>
      </c>
      <c r="T230">
        <v>31</v>
      </c>
      <c r="U230">
        <v>31</v>
      </c>
      <c r="V230">
        <v>31</v>
      </c>
      <c r="AB230" t="str">
        <f ca="1">OFFSET(Damage!$A$1,(MATCH($C230,Damage!$C:$C,0)+RANDBETWEEN(1,COUNTIF(Damage!$C:$C,Sheet1!$C230)))-1,0,1,1)</f>
        <v>aBubbleBeam</v>
      </c>
      <c r="AC230" t="str">
        <f ca="1">OFFSET(Damage!$A$1,(MATCH(IF($D230&lt;&gt;"",$D230,"Normal"),Damage!$C:$C,0)+RANDBETWEEN(1,COUNTIF(Damage!$C:$C,IF($D230&lt;&gt;"",$D230,"Normal"))))-1,0,1,1)</f>
        <v>aDiamondStorm</v>
      </c>
      <c r="AD230" t="str">
        <f ca="1">OFFSET(NonDamage!$A$1,(MATCH($C230,NonDamage!$C:$C,0)+RANDBETWEEN(1,COUNTIF(NonDamage!$C:$C,Sheet1!$C230)))-1,0,1,1)</f>
        <v>aHydroVortex</v>
      </c>
      <c r="AE230" t="str">
        <f ca="1">OFFSET(DB!$A$1,RANDBETWEEN(1,COUNTA(DB!$C:$C))-1,0,1,1)</f>
        <v>aSkullBash</v>
      </c>
      <c r="AG230" t="str">
        <f t="shared" si="27"/>
        <v>var pCorsola= new Pokemon('Corsola',222,'Water','Rock',[,,,],[55,55,85,65,85,35],true,'assets/images/222Corsola.png');</v>
      </c>
    </row>
    <row r="231" spans="1:33" x14ac:dyDescent="0.3">
      <c r="A231" t="s">
        <v>283</v>
      </c>
      <c r="B231">
        <v>223</v>
      </c>
      <c r="C231" t="s">
        <v>15</v>
      </c>
      <c r="E231">
        <v>35</v>
      </c>
      <c r="F231">
        <v>65</v>
      </c>
      <c r="G231">
        <v>35</v>
      </c>
      <c r="H231">
        <v>65</v>
      </c>
      <c r="I231">
        <v>35</v>
      </c>
      <c r="J231">
        <v>65</v>
      </c>
      <c r="K231">
        <f t="shared" si="21"/>
        <v>61</v>
      </c>
      <c r="L231">
        <f t="shared" si="22"/>
        <v>85</v>
      </c>
      <c r="M231">
        <f t="shared" si="23"/>
        <v>55</v>
      </c>
      <c r="N231">
        <f t="shared" si="24"/>
        <v>85</v>
      </c>
      <c r="O231">
        <f t="shared" si="25"/>
        <v>55</v>
      </c>
      <c r="P231">
        <f t="shared" si="26"/>
        <v>85</v>
      </c>
      <c r="Q231">
        <v>31</v>
      </c>
      <c r="R231">
        <v>31</v>
      </c>
      <c r="S231">
        <v>31</v>
      </c>
      <c r="T231">
        <v>31</v>
      </c>
      <c r="U231">
        <v>31</v>
      </c>
      <c r="V231">
        <v>31</v>
      </c>
      <c r="AB231" t="str">
        <f ca="1">OFFSET(Damage!$A$1,(MATCH($C231,Damage!$C:$C,0)+RANDBETWEEN(1,COUNTIF(Damage!$C:$C,Sheet1!$C231)))-1,0,1,1)</f>
        <v>aBrine</v>
      </c>
      <c r="AC231" t="str">
        <f ca="1">OFFSET(Damage!$A$1,(MATCH(IF($D231&lt;&gt;"",$D231,"Normal"),Damage!$C:$C,0)+RANDBETWEEN(1,COUNTIF(Damage!$C:$C,IF($D231&lt;&gt;"",$D231,"Normal"))))-1,0,1,1)</f>
        <v>aSelf-Destruct</v>
      </c>
      <c r="AD231" t="str">
        <f ca="1">OFFSET(NonDamage!$A$1,(MATCH($C231,NonDamage!$C:$C,0)+RANDBETWEEN(1,COUNTIF(NonDamage!$C:$C,Sheet1!$C231)))-1,0,1,1)</f>
        <v>aSoak</v>
      </c>
      <c r="AE231" t="str">
        <f ca="1">OFFSET(DB!$A$1,RANDBETWEEN(1,COUNTA(DB!$C:$C))-1,0,1,1)</f>
        <v>aSludge</v>
      </c>
      <c r="AG231" t="str">
        <f t="shared" si="27"/>
        <v>var pRemoraid= new Pokemon('Remoraid',223,'Water','',[,,,],[35,65,35,65,35,65],true,'assets/images/223Remoraid.png');</v>
      </c>
    </row>
    <row r="232" spans="1:33" x14ac:dyDescent="0.3">
      <c r="A232" t="s">
        <v>284</v>
      </c>
      <c r="B232">
        <v>224</v>
      </c>
      <c r="C232" t="s">
        <v>15</v>
      </c>
      <c r="E232">
        <v>75</v>
      </c>
      <c r="F232">
        <v>105</v>
      </c>
      <c r="G232">
        <v>75</v>
      </c>
      <c r="H232">
        <v>105</v>
      </c>
      <c r="I232">
        <v>75</v>
      </c>
      <c r="J232">
        <v>45</v>
      </c>
      <c r="K232">
        <f t="shared" si="21"/>
        <v>61</v>
      </c>
      <c r="L232">
        <f t="shared" si="22"/>
        <v>125</v>
      </c>
      <c r="M232">
        <f t="shared" si="23"/>
        <v>95</v>
      </c>
      <c r="N232">
        <f t="shared" si="24"/>
        <v>125</v>
      </c>
      <c r="O232">
        <f t="shared" si="25"/>
        <v>95</v>
      </c>
      <c r="P232">
        <f t="shared" si="26"/>
        <v>65</v>
      </c>
      <c r="Q232">
        <v>31</v>
      </c>
      <c r="R232">
        <v>31</v>
      </c>
      <c r="S232">
        <v>31</v>
      </c>
      <c r="T232">
        <v>31</v>
      </c>
      <c r="U232">
        <v>31</v>
      </c>
      <c r="V232">
        <v>31</v>
      </c>
      <c r="AB232" t="str">
        <f ca="1">OFFSET(Damage!$A$1,(MATCH($C232,Damage!$C:$C,0)+RANDBETWEEN(1,COUNTIF(Damage!$C:$C,Sheet1!$C232)))-1,0,1,1)</f>
        <v>aLiquidation</v>
      </c>
      <c r="AC232" t="str">
        <f ca="1">OFFSET(Damage!$A$1,(MATCH(IF($D232&lt;&gt;"",$D232,"Normal"),Damage!$C:$C,0)+RANDBETWEEN(1,COUNTIF(Damage!$C:$C,IF($D232&lt;&gt;"",$D232,"Normal"))))-1,0,1,1)</f>
        <v>aSlam</v>
      </c>
      <c r="AD232" t="str">
        <f ca="1">OFFSET(NonDamage!$A$1,(MATCH($C232,NonDamage!$C:$C,0)+RANDBETWEEN(1,COUNTIF(NonDamage!$C:$C,Sheet1!$C232)))-1,0,1,1)</f>
        <v>aWithdraw</v>
      </c>
      <c r="AE232" t="str">
        <f ca="1">OFFSET(DB!$A$1,RANDBETWEEN(1,COUNTA(DB!$C:$C))-1,0,1,1)</f>
        <v>aTriAttack</v>
      </c>
      <c r="AG232" t="str">
        <f t="shared" si="27"/>
        <v>var pOctillery= new Pokemon('Octillery',224,'Water','',[,,,],[75,105,75,105,75,45],true,'assets/images/224Octillery.png');</v>
      </c>
    </row>
    <row r="233" spans="1:33" x14ac:dyDescent="0.3">
      <c r="A233" t="s">
        <v>285</v>
      </c>
      <c r="B233">
        <v>225</v>
      </c>
      <c r="C233" t="s">
        <v>126</v>
      </c>
      <c r="D233" t="s">
        <v>12</v>
      </c>
      <c r="E233">
        <v>45</v>
      </c>
      <c r="F233">
        <v>55</v>
      </c>
      <c r="G233">
        <v>45</v>
      </c>
      <c r="H233">
        <v>65</v>
      </c>
      <c r="I233">
        <v>45</v>
      </c>
      <c r="J233">
        <v>75</v>
      </c>
      <c r="K233">
        <f t="shared" si="21"/>
        <v>61</v>
      </c>
      <c r="L233">
        <f t="shared" si="22"/>
        <v>75</v>
      </c>
      <c r="M233">
        <f t="shared" si="23"/>
        <v>65</v>
      </c>
      <c r="N233">
        <f t="shared" si="24"/>
        <v>85</v>
      </c>
      <c r="O233">
        <f t="shared" si="25"/>
        <v>65</v>
      </c>
      <c r="P233">
        <f t="shared" si="26"/>
        <v>95</v>
      </c>
      <c r="Q233">
        <v>31</v>
      </c>
      <c r="R233">
        <v>31</v>
      </c>
      <c r="S233">
        <v>31</v>
      </c>
      <c r="T233">
        <v>31</v>
      </c>
      <c r="U233">
        <v>31</v>
      </c>
      <c r="V233">
        <v>31</v>
      </c>
      <c r="AB233" t="str">
        <f ca="1">OFFSET(Damage!$A$1,(MATCH($C233,Damage!$C:$C,0)+RANDBETWEEN(1,COUNTIF(Damage!$C:$C,Sheet1!$C233)))-1,0,1,1)</f>
        <v>aIceBurn</v>
      </c>
      <c r="AC233" t="str">
        <f ca="1">OFFSET(Damage!$A$1,(MATCH(IF($D233&lt;&gt;"",$D233,"Normal"),Damage!$C:$C,0)+RANDBETWEEN(1,COUNTIF(Damage!$C:$C,IF($D233&lt;&gt;"",$D233,"Normal"))))-1,0,1,1)</f>
        <v>aAeroblast</v>
      </c>
      <c r="AD233" t="str">
        <f ca="1">OFFSET(NonDamage!$A$1,(MATCH($C233,NonDamage!$C:$C,0)+RANDBETWEEN(1,COUNTIF(NonDamage!$C:$C,Sheet1!$C233)))-1,0,1,1)</f>
        <v>aAcupressure</v>
      </c>
      <c r="AE233" t="str">
        <f ca="1">OFFSET(DB!$A$1,RANDBETWEEN(1,COUNTA(DB!$C:$C))-1,0,1,1)</f>
        <v>aShellSmash</v>
      </c>
      <c r="AG233" t="str">
        <f t="shared" si="27"/>
        <v>var pDelibird= new Pokemon('Delibird',225,'Ice','Flying',[,,,],[45,55,45,65,45,75],true,'assets/images/225Delibird.png');</v>
      </c>
    </row>
    <row r="234" spans="1:33" x14ac:dyDescent="0.3">
      <c r="A234" t="s">
        <v>286</v>
      </c>
      <c r="B234">
        <v>226</v>
      </c>
      <c r="C234" t="s">
        <v>15</v>
      </c>
      <c r="D234" t="s">
        <v>12</v>
      </c>
      <c r="E234">
        <v>65</v>
      </c>
      <c r="F234">
        <v>40</v>
      </c>
      <c r="G234">
        <v>70</v>
      </c>
      <c r="H234">
        <v>80</v>
      </c>
      <c r="I234">
        <v>140</v>
      </c>
      <c r="J234">
        <v>70</v>
      </c>
      <c r="K234">
        <f t="shared" si="21"/>
        <v>61</v>
      </c>
      <c r="L234">
        <f t="shared" si="22"/>
        <v>60</v>
      </c>
      <c r="M234">
        <f t="shared" si="23"/>
        <v>90</v>
      </c>
      <c r="N234">
        <f t="shared" si="24"/>
        <v>100</v>
      </c>
      <c r="O234">
        <f t="shared" si="25"/>
        <v>160</v>
      </c>
      <c r="P234">
        <f t="shared" si="26"/>
        <v>90</v>
      </c>
      <c r="Q234">
        <v>31</v>
      </c>
      <c r="R234">
        <v>31</v>
      </c>
      <c r="S234">
        <v>31</v>
      </c>
      <c r="T234">
        <v>31</v>
      </c>
      <c r="U234">
        <v>31</v>
      </c>
      <c r="V234">
        <v>31</v>
      </c>
      <c r="AB234" t="str">
        <f ca="1">OFFSET(Damage!$A$1,(MATCH($C234,Damage!$C:$C,0)+RANDBETWEEN(1,COUNTIF(Damage!$C:$C,Sheet1!$C234)))-1,0,1,1)</f>
        <v>aScald</v>
      </c>
      <c r="AC234" t="str">
        <f ca="1">OFFSET(Damage!$A$1,(MATCH(IF($D234&lt;&gt;"",$D234,"Normal"),Damage!$C:$C,0)+RANDBETWEEN(1,COUNTIF(Damage!$C:$C,IF($D234&lt;&gt;"",$D234,"Normal"))))-1,0,1,1)</f>
        <v>aAeroblast</v>
      </c>
      <c r="AD234" t="str">
        <f ca="1">OFFSET(NonDamage!$A$1,(MATCH($C234,NonDamage!$C:$C,0)+RANDBETWEEN(1,COUNTIF(NonDamage!$C:$C,Sheet1!$C234)))-1,0,1,1)</f>
        <v>aHydroVortex</v>
      </c>
      <c r="AE234" t="str">
        <f ca="1">OFFSET(DB!$A$1,RANDBETWEEN(1,COUNTA(DB!$C:$C))-1,0,1,1)</f>
        <v>aNightmare</v>
      </c>
      <c r="AG234" t="str">
        <f t="shared" si="27"/>
        <v>var pMantine= new Pokemon('Mantine',226,'Water','Flying',[,,,],[65,40,70,80,140,70],true,'assets/images/226Mantine.png');</v>
      </c>
    </row>
    <row r="235" spans="1:33" x14ac:dyDescent="0.3">
      <c r="A235" t="s">
        <v>288</v>
      </c>
      <c r="B235">
        <v>227</v>
      </c>
      <c r="C235" t="s">
        <v>119</v>
      </c>
      <c r="D235" t="s">
        <v>12</v>
      </c>
      <c r="E235">
        <v>65</v>
      </c>
      <c r="F235">
        <v>80</v>
      </c>
      <c r="G235">
        <v>140</v>
      </c>
      <c r="H235">
        <v>40</v>
      </c>
      <c r="I235">
        <v>70</v>
      </c>
      <c r="J235">
        <v>70</v>
      </c>
      <c r="K235">
        <f t="shared" si="21"/>
        <v>61</v>
      </c>
      <c r="L235">
        <f t="shared" si="22"/>
        <v>100</v>
      </c>
      <c r="M235">
        <f t="shared" si="23"/>
        <v>160</v>
      </c>
      <c r="N235">
        <f t="shared" si="24"/>
        <v>60</v>
      </c>
      <c r="O235">
        <f t="shared" si="25"/>
        <v>90</v>
      </c>
      <c r="P235">
        <f t="shared" si="26"/>
        <v>90</v>
      </c>
      <c r="Q235">
        <v>31</v>
      </c>
      <c r="R235">
        <v>31</v>
      </c>
      <c r="S235">
        <v>31</v>
      </c>
      <c r="T235">
        <v>31</v>
      </c>
      <c r="U235">
        <v>31</v>
      </c>
      <c r="V235">
        <v>31</v>
      </c>
      <c r="AB235" t="str">
        <f ca="1">OFFSET(Damage!$A$1,(MATCH($C235,Damage!$C:$C,0)+RANDBETWEEN(1,COUNTIF(Damage!$C:$C,Sheet1!$C235)))-1,0,1,1)</f>
        <v>aFlashCannon</v>
      </c>
      <c r="AC235" t="str">
        <f ca="1">OFFSET(Damage!$A$1,(MATCH(IF($D235&lt;&gt;"",$D235,"Normal"),Damage!$C:$C,0)+RANDBETWEEN(1,COUNTIF(Damage!$C:$C,IF($D235&lt;&gt;"",$D235,"Normal"))))-1,0,1,1)</f>
        <v>aAeroblast</v>
      </c>
      <c r="AD235" t="str">
        <f ca="1">OFFSET(NonDamage!$A$1,(MATCH($C235,NonDamage!$C:$C,0)+RANDBETWEEN(1,COUNTIF(NonDamage!$C:$C,Sheet1!$C235)))-1,0,1,1)</f>
        <v>aHeavySlam</v>
      </c>
      <c r="AE235" t="str">
        <f ca="1">OFFSET(DB!$A$1,RANDBETWEEN(1,COUNTA(DB!$C:$C))-1,0,1,1)</f>
        <v>aStrength</v>
      </c>
      <c r="AG235" t="str">
        <f t="shared" si="27"/>
        <v>var pSkarmory= new Pokemon('Skarmory',227,'Steel','Flying',[,,,],[65,80,140,40,70,70],true,'assets/images/227Skarmory.png');</v>
      </c>
    </row>
    <row r="236" spans="1:33" x14ac:dyDescent="0.3">
      <c r="A236" t="s">
        <v>289</v>
      </c>
      <c r="B236">
        <v>228</v>
      </c>
      <c r="C236" t="s">
        <v>254</v>
      </c>
      <c r="D236" t="s">
        <v>9</v>
      </c>
      <c r="E236">
        <v>45</v>
      </c>
      <c r="F236">
        <v>60</v>
      </c>
      <c r="G236">
        <v>30</v>
      </c>
      <c r="H236">
        <v>80</v>
      </c>
      <c r="I236">
        <v>50</v>
      </c>
      <c r="J236">
        <v>65</v>
      </c>
      <c r="K236">
        <f t="shared" si="21"/>
        <v>61</v>
      </c>
      <c r="L236">
        <f t="shared" si="22"/>
        <v>80</v>
      </c>
      <c r="M236">
        <f t="shared" si="23"/>
        <v>50</v>
      </c>
      <c r="N236">
        <f t="shared" si="24"/>
        <v>100</v>
      </c>
      <c r="O236">
        <f t="shared" si="25"/>
        <v>70</v>
      </c>
      <c r="P236">
        <f t="shared" si="26"/>
        <v>85</v>
      </c>
      <c r="Q236">
        <v>31</v>
      </c>
      <c r="R236">
        <v>31</v>
      </c>
      <c r="S236">
        <v>31</v>
      </c>
      <c r="T236">
        <v>31</v>
      </c>
      <c r="U236">
        <v>31</v>
      </c>
      <c r="V236">
        <v>31</v>
      </c>
      <c r="AB236" t="str">
        <f ca="1">OFFSET(Damage!$A$1,(MATCH($C236,Damage!$C:$C,0)+RANDBETWEEN(1,COUNTIF(Damage!$C:$C,Sheet1!$C236)))-1,0,1,1)</f>
        <v>aPursuit</v>
      </c>
      <c r="AC236" t="str">
        <f ca="1">OFFSET(Damage!$A$1,(MATCH(IF($D236&lt;&gt;"",$D236,"Normal"),Damage!$C:$C,0)+RANDBETWEEN(1,COUNTIF(Damage!$C:$C,IF($D236&lt;&gt;"",$D236,"Normal"))))-1,0,1,1)</f>
        <v>aMagmaStorm</v>
      </c>
      <c r="AD236" t="str">
        <f ca="1">OFFSET(NonDamage!$A$1,(MATCH($C236,NonDamage!$C:$C,0)+RANDBETWEEN(1,COUNTIF(NonDamage!$C:$C,Sheet1!$C236)))-1,0,1,1)</f>
        <v>aFling</v>
      </c>
      <c r="AE236" t="str">
        <f ca="1">OFFSET(DB!$A$1,RANDBETWEEN(1,COUNTA(DB!$C:$C))-1,0,1,1)</f>
        <v>aBeatUp</v>
      </c>
      <c r="AG236" t="str">
        <f t="shared" si="27"/>
        <v>var pHoundour= new Pokemon('Houndour',228,'Dark','Fire',[,,,],[45,60,30,80,50,65],true,'assets/images/228Houndour.png');</v>
      </c>
    </row>
    <row r="237" spans="1:33" x14ac:dyDescent="0.3">
      <c r="A237" t="s">
        <v>290</v>
      </c>
      <c r="B237">
        <v>229</v>
      </c>
      <c r="C237" t="s">
        <v>254</v>
      </c>
      <c r="D237" t="s">
        <v>9</v>
      </c>
      <c r="E237">
        <v>75</v>
      </c>
      <c r="F237">
        <v>90</v>
      </c>
      <c r="G237">
        <v>50</v>
      </c>
      <c r="H237">
        <v>110</v>
      </c>
      <c r="I237">
        <v>80</v>
      </c>
      <c r="J237">
        <v>95</v>
      </c>
      <c r="K237">
        <f t="shared" si="21"/>
        <v>61</v>
      </c>
      <c r="L237">
        <f t="shared" si="22"/>
        <v>110</v>
      </c>
      <c r="M237">
        <f t="shared" si="23"/>
        <v>70</v>
      </c>
      <c r="N237">
        <f t="shared" si="24"/>
        <v>130</v>
      </c>
      <c r="O237">
        <f t="shared" si="25"/>
        <v>100</v>
      </c>
      <c r="P237">
        <f t="shared" si="26"/>
        <v>115</v>
      </c>
      <c r="Q237">
        <v>31</v>
      </c>
      <c r="R237">
        <v>31</v>
      </c>
      <c r="S237">
        <v>31</v>
      </c>
      <c r="T237">
        <v>31</v>
      </c>
      <c r="U237">
        <v>31</v>
      </c>
      <c r="V237">
        <v>31</v>
      </c>
      <c r="AB237" t="str">
        <f ca="1">OFFSET(Damage!$A$1,(MATCH($C237,Damage!$C:$C,0)+RANDBETWEEN(1,COUNTIF(Damage!$C:$C,Sheet1!$C237)))-1,0,1,1)</f>
        <v>aDualChop</v>
      </c>
      <c r="AC237" t="str">
        <f ca="1">OFFSET(Damage!$A$1,(MATCH(IF($D237&lt;&gt;"",$D237,"Normal"),Damage!$C:$C,0)+RANDBETWEEN(1,COUNTIF(Damage!$C:$C,IF($D237&lt;&gt;"",$D237,"Normal"))))-1,0,1,1)</f>
        <v>aFusionFlare</v>
      </c>
      <c r="AD237" t="str">
        <f ca="1">OFFSET(NonDamage!$A$1,(MATCH($C237,NonDamage!$C:$C,0)+RANDBETWEEN(1,COUNTIF(NonDamage!$C:$C,Sheet1!$C237)))-1,0,1,1)</f>
        <v>aNastyPlot</v>
      </c>
      <c r="AE237" t="str">
        <f ca="1">OFFSET(DB!$A$1,RANDBETWEEN(1,COUNTA(DB!$C:$C))-1,0,1,1)</f>
        <v>aSwitcheroo</v>
      </c>
      <c r="AG237" t="str">
        <f t="shared" si="27"/>
        <v>var pHoundoom= new Pokemon('Houndoom',229,'Dark','Fire',[,,,],[75,90,50,110,80,95],true,'assets/images/229Houndoom.png');</v>
      </c>
    </row>
    <row r="238" spans="1:33" x14ac:dyDescent="0.3">
      <c r="A238" t="s">
        <v>291</v>
      </c>
      <c r="B238">
        <v>230</v>
      </c>
      <c r="C238" t="s">
        <v>15</v>
      </c>
      <c r="D238" t="s">
        <v>196</v>
      </c>
      <c r="E238">
        <v>75</v>
      </c>
      <c r="F238">
        <v>95</v>
      </c>
      <c r="G238">
        <v>95</v>
      </c>
      <c r="H238">
        <v>95</v>
      </c>
      <c r="I238">
        <v>95</v>
      </c>
      <c r="J238">
        <v>85</v>
      </c>
      <c r="K238">
        <f t="shared" si="21"/>
        <v>61</v>
      </c>
      <c r="L238">
        <f t="shared" si="22"/>
        <v>115</v>
      </c>
      <c r="M238">
        <f t="shared" si="23"/>
        <v>115</v>
      </c>
      <c r="N238">
        <f t="shared" si="24"/>
        <v>115</v>
      </c>
      <c r="O238">
        <f t="shared" si="25"/>
        <v>115</v>
      </c>
      <c r="P238">
        <f t="shared" si="26"/>
        <v>105</v>
      </c>
      <c r="Q238">
        <v>31</v>
      </c>
      <c r="R238">
        <v>31</v>
      </c>
      <c r="S238">
        <v>31</v>
      </c>
      <c r="T238">
        <v>31</v>
      </c>
      <c r="U238">
        <v>31</v>
      </c>
      <c r="V238">
        <v>31</v>
      </c>
      <c r="AB238" t="str">
        <f ca="1">OFFSET(Damage!$A$1,(MATCH($C238,Damage!$C:$C,0)+RANDBETWEEN(1,COUNTIF(Damage!$C:$C,Sheet1!$C238)))-1,0,1,1)</f>
        <v>aOctazooka</v>
      </c>
      <c r="AC238" t="str">
        <f ca="1">OFFSET(Damage!$A$1,(MATCH(IF($D238&lt;&gt;"",$D238,"Normal"),Damage!$C:$C,0)+RANDBETWEEN(1,COUNTIF(Damage!$C:$C,IF($D238&lt;&gt;"",$D238,"Normal"))))-1,0,1,1)</f>
        <v>aDragonPulse</v>
      </c>
      <c r="AD238" t="str">
        <f ca="1">OFFSET(NonDamage!$A$1,(MATCH($C238,NonDamage!$C:$C,0)+RANDBETWEEN(1,COUNTIF(NonDamage!$C:$C,Sheet1!$C238)))-1,0,1,1)</f>
        <v>aSoak</v>
      </c>
      <c r="AE238" t="str">
        <f ca="1">OFFSET(DB!$A$1,RANDBETWEEN(1,COUNTA(DB!$C:$C))-1,0,1,1)</f>
        <v>aDynamicPunch</v>
      </c>
      <c r="AG238" t="str">
        <f t="shared" si="27"/>
        <v>var pKingdra= new Pokemon('Kingdra',230,'Water','Dragon',[,,,],[75,95,95,95,95,85],true,'assets/images/230Kingdra.png');</v>
      </c>
    </row>
    <row r="239" spans="1:33" x14ac:dyDescent="0.3">
      <c r="A239" t="s">
        <v>293</v>
      </c>
      <c r="B239">
        <v>231</v>
      </c>
      <c r="C239" t="s">
        <v>46</v>
      </c>
      <c r="E239">
        <v>90</v>
      </c>
      <c r="F239">
        <v>60</v>
      </c>
      <c r="G239">
        <v>60</v>
      </c>
      <c r="H239">
        <v>40</v>
      </c>
      <c r="I239">
        <v>40</v>
      </c>
      <c r="J239">
        <v>40</v>
      </c>
      <c r="K239">
        <f t="shared" si="21"/>
        <v>62</v>
      </c>
      <c r="L239">
        <f t="shared" si="22"/>
        <v>80</v>
      </c>
      <c r="M239">
        <f t="shared" si="23"/>
        <v>80</v>
      </c>
      <c r="N239">
        <f t="shared" si="24"/>
        <v>60</v>
      </c>
      <c r="O239">
        <f t="shared" si="25"/>
        <v>60</v>
      </c>
      <c r="P239">
        <f t="shared" si="26"/>
        <v>60</v>
      </c>
      <c r="Q239">
        <v>31</v>
      </c>
      <c r="R239">
        <v>31</v>
      </c>
      <c r="S239">
        <v>31</v>
      </c>
      <c r="T239">
        <v>31</v>
      </c>
      <c r="U239">
        <v>31</v>
      </c>
      <c r="V239">
        <v>31</v>
      </c>
      <c r="AB239" t="str">
        <f ca="1">OFFSET(Damage!$A$1,(MATCH($C239,Damage!$C:$C,0)+RANDBETWEEN(1,COUNTIF(Damage!$C:$C,Sheet1!$C239)))-1,0,1,1)</f>
        <v>aMudShot</v>
      </c>
      <c r="AC239" t="str">
        <f ca="1">OFFSET(Damage!$A$1,(MATCH(IF($D239&lt;&gt;"",$D239,"Normal"),Damage!$C:$C,0)+RANDBETWEEN(1,COUNTIF(Damage!$C:$C,IF($D239&lt;&gt;"",$D239,"Normal"))))-1,0,1,1)</f>
        <v>aTackle</v>
      </c>
      <c r="AD239" t="str">
        <f ca="1">OFFSET(NonDamage!$A$1,(MATCH($C239,NonDamage!$C:$C,0)+RANDBETWEEN(1,COUNTIF(NonDamage!$C:$C,Sheet1!$C239)))-1,0,1,1)</f>
        <v>aMudSport</v>
      </c>
      <c r="AE239" t="str">
        <f ca="1">OFFSET(DB!$A$1,RANDBETWEEN(1,COUNTA(DB!$C:$C))-1,0,1,1)</f>
        <v>aHeadCharge</v>
      </c>
      <c r="AG239" t="str">
        <f t="shared" si="27"/>
        <v>var pPhanpy= new Pokemon('Phanpy',231,'Ground','',[,,,],[90,60,60,40,40,40],true,'assets/images/231Phanpy.png');</v>
      </c>
    </row>
    <row r="240" spans="1:33" x14ac:dyDescent="0.3">
      <c r="A240" t="s">
        <v>294</v>
      </c>
      <c r="B240">
        <v>232</v>
      </c>
      <c r="C240" t="s">
        <v>46</v>
      </c>
      <c r="E240">
        <v>90</v>
      </c>
      <c r="F240">
        <v>120</v>
      </c>
      <c r="G240">
        <v>120</v>
      </c>
      <c r="H240">
        <v>60</v>
      </c>
      <c r="I240">
        <v>60</v>
      </c>
      <c r="J240">
        <v>50</v>
      </c>
      <c r="K240">
        <f t="shared" si="21"/>
        <v>62</v>
      </c>
      <c r="L240">
        <f t="shared" si="22"/>
        <v>140</v>
      </c>
      <c r="M240">
        <f t="shared" si="23"/>
        <v>140</v>
      </c>
      <c r="N240">
        <f t="shared" si="24"/>
        <v>80</v>
      </c>
      <c r="O240">
        <f t="shared" si="25"/>
        <v>80</v>
      </c>
      <c r="P240">
        <f t="shared" si="26"/>
        <v>70</v>
      </c>
      <c r="Q240">
        <v>31</v>
      </c>
      <c r="R240">
        <v>31</v>
      </c>
      <c r="S240">
        <v>31</v>
      </c>
      <c r="T240">
        <v>31</v>
      </c>
      <c r="U240">
        <v>31</v>
      </c>
      <c r="V240">
        <v>31</v>
      </c>
      <c r="AB240" t="str">
        <f ca="1">OFFSET(Damage!$A$1,(MATCH($C240,Damage!$C:$C,0)+RANDBETWEEN(1,COUNTIF(Damage!$C:$C,Sheet1!$C240)))-1,0,1,1)</f>
        <v>aBoneRush</v>
      </c>
      <c r="AC240" t="str">
        <f ca="1">OFFSET(Damage!$A$1,(MATCH(IF($D240&lt;&gt;"",$D240,"Normal"),Damage!$C:$C,0)+RANDBETWEEN(1,COUNTIF(Damage!$C:$C,IF($D240&lt;&gt;"",$D240,"Normal"))))-1,0,1,1)</f>
        <v>aSkullBash</v>
      </c>
      <c r="AD240" t="str">
        <f ca="1">OFFSET(NonDamage!$A$1,(MATCH($C240,NonDamage!$C:$C,0)+RANDBETWEEN(1,COUNTIF(NonDamage!$C:$C,Sheet1!$C240)))-1,0,1,1)</f>
        <v>aSandAttack</v>
      </c>
      <c r="AE240" t="str">
        <f ca="1">OFFSET(DB!$A$1,RANDBETWEEN(1,COUNTA(DB!$C:$C))-1,0,1,1)</f>
        <v>aMegaKick</v>
      </c>
      <c r="AG240" t="str">
        <f t="shared" si="27"/>
        <v>var pDonphan= new Pokemon('Donphan',232,'Ground','',[,,,],[90,120,120,60,60,50],true,'assets/images/232Donphan.png');</v>
      </c>
    </row>
    <row r="241" spans="1:33" x14ac:dyDescent="0.3">
      <c r="A241" t="s">
        <v>295</v>
      </c>
      <c r="B241">
        <v>233</v>
      </c>
      <c r="C241" t="s">
        <v>28</v>
      </c>
      <c r="E241">
        <v>85</v>
      </c>
      <c r="F241">
        <v>80</v>
      </c>
      <c r="G241">
        <v>90</v>
      </c>
      <c r="H241">
        <v>105</v>
      </c>
      <c r="I241">
        <v>95</v>
      </c>
      <c r="J241">
        <v>60</v>
      </c>
      <c r="K241">
        <f t="shared" si="21"/>
        <v>62</v>
      </c>
      <c r="L241">
        <f t="shared" si="22"/>
        <v>100</v>
      </c>
      <c r="M241">
        <f t="shared" si="23"/>
        <v>110</v>
      </c>
      <c r="N241">
        <f t="shared" si="24"/>
        <v>125</v>
      </c>
      <c r="O241">
        <f t="shared" si="25"/>
        <v>115</v>
      </c>
      <c r="P241">
        <f t="shared" si="26"/>
        <v>80</v>
      </c>
      <c r="Q241">
        <v>31</v>
      </c>
      <c r="R241">
        <v>31</v>
      </c>
      <c r="S241">
        <v>31</v>
      </c>
      <c r="T241">
        <v>31</v>
      </c>
      <c r="U241">
        <v>31</v>
      </c>
      <c r="V241">
        <v>31</v>
      </c>
      <c r="AB241" t="str">
        <f ca="1">OFFSET(Damage!$A$1,(MATCH($C241,Damage!$C:$C,0)+RANDBETWEEN(1,COUNTIF(Damage!$C:$C,Sheet1!$C241)))-1,0,1,1)</f>
        <v>aBarrage</v>
      </c>
      <c r="AC241" t="str">
        <f ca="1">OFFSET(Damage!$A$1,(MATCH(IF($D241&lt;&gt;"",$D241,"Normal"),Damage!$C:$C,0)+RANDBETWEEN(1,COUNTIF(Damage!$C:$C,IF($D241&lt;&gt;"",$D241,"Normal"))))-1,0,1,1)</f>
        <v>aWeatherBall</v>
      </c>
      <c r="AD241" t="str">
        <f ca="1">OFFSET(NonDamage!$A$1,(MATCH($C241,NonDamage!$C:$C,0)+RANDBETWEEN(1,COUNTIF(NonDamage!$C:$C,Sheet1!$C241)))-1,0,1,1)</f>
        <v>aHornDrill</v>
      </c>
      <c r="AE241" t="str">
        <f ca="1">OFFSET(DB!$A$1,RANDBETWEEN(1,COUNTA(DB!$C:$C))-1,0,1,1)</f>
        <v>aTectonicRage</v>
      </c>
      <c r="AG241" t="str">
        <f t="shared" si="27"/>
        <v>var pPorygon2= new Pokemon('Porygon2',233,'Normal','',[,,,],[85,80,90,105,95,60],true,'assets/images/233Porygon2.png');</v>
      </c>
    </row>
    <row r="242" spans="1:33" x14ac:dyDescent="0.3">
      <c r="A242" t="s">
        <v>297</v>
      </c>
      <c r="B242">
        <v>234</v>
      </c>
      <c r="C242" t="s">
        <v>28</v>
      </c>
      <c r="E242">
        <v>73</v>
      </c>
      <c r="F242">
        <v>95</v>
      </c>
      <c r="G242">
        <v>62</v>
      </c>
      <c r="H242">
        <v>85</v>
      </c>
      <c r="I242">
        <v>65</v>
      </c>
      <c r="J242">
        <v>85</v>
      </c>
      <c r="K242">
        <f t="shared" si="21"/>
        <v>61</v>
      </c>
      <c r="L242">
        <f t="shared" si="22"/>
        <v>115</v>
      </c>
      <c r="M242">
        <f t="shared" si="23"/>
        <v>82</v>
      </c>
      <c r="N242">
        <f t="shared" si="24"/>
        <v>105</v>
      </c>
      <c r="O242">
        <f t="shared" si="25"/>
        <v>85</v>
      </c>
      <c r="P242">
        <f t="shared" si="26"/>
        <v>105</v>
      </c>
      <c r="Q242">
        <v>31</v>
      </c>
      <c r="R242">
        <v>31</v>
      </c>
      <c r="S242">
        <v>31</v>
      </c>
      <c r="T242">
        <v>31</v>
      </c>
      <c r="U242">
        <v>31</v>
      </c>
      <c r="V242">
        <v>31</v>
      </c>
      <c r="AB242" t="str">
        <f ca="1">OFFSET(Damage!$A$1,(MATCH($C242,Damage!$C:$C,0)+RANDBETWEEN(1,COUNTIF(Damage!$C:$C,Sheet1!$C242)))-1,0,1,1)</f>
        <v>aHyperVoice</v>
      </c>
      <c r="AC242" t="str">
        <f ca="1">OFFSET(Damage!$A$1,(MATCH(IF($D242&lt;&gt;"",$D242,"Normal"),Damage!$C:$C,0)+RANDBETWEEN(1,COUNTIF(Damage!$C:$C,IF($D242&lt;&gt;"",$D242,"Normal"))))-1,0,1,1)</f>
        <v>aScratch</v>
      </c>
      <c r="AD242" t="str">
        <f ca="1">OFFSET(NonDamage!$A$1,(MATCH($C242,NonDamage!$C:$C,0)+RANDBETWEEN(1,COUNTIF(NonDamage!$C:$C,Sheet1!$C242)))-1,0,1,1)</f>
        <v>aBide</v>
      </c>
      <c r="AE242" t="str">
        <f ca="1">OFFSET(DB!$A$1,RANDBETWEEN(1,COUNTA(DB!$C:$C))-1,0,1,1)</f>
        <v>aAssist</v>
      </c>
      <c r="AG242" t="str">
        <f t="shared" si="27"/>
        <v>var pStantler= new Pokemon('Stantler',234,'Normal','',[,,,],[73,95,62,85,65,85],true,'assets/images/234Stantler.png');</v>
      </c>
    </row>
    <row r="243" spans="1:33" x14ac:dyDescent="0.3">
      <c r="A243" t="s">
        <v>298</v>
      </c>
      <c r="B243">
        <v>235</v>
      </c>
      <c r="C243" t="s">
        <v>28</v>
      </c>
      <c r="E243">
        <v>55</v>
      </c>
      <c r="F243">
        <v>20</v>
      </c>
      <c r="G243">
        <v>35</v>
      </c>
      <c r="H243">
        <v>20</v>
      </c>
      <c r="I243">
        <v>45</v>
      </c>
      <c r="J243">
        <v>75</v>
      </c>
      <c r="K243">
        <f t="shared" si="21"/>
        <v>61</v>
      </c>
      <c r="L243">
        <f t="shared" si="22"/>
        <v>40</v>
      </c>
      <c r="M243">
        <f t="shared" si="23"/>
        <v>55</v>
      </c>
      <c r="N243">
        <f t="shared" si="24"/>
        <v>40</v>
      </c>
      <c r="O243">
        <f t="shared" si="25"/>
        <v>65</v>
      </c>
      <c r="P243">
        <f t="shared" si="26"/>
        <v>95</v>
      </c>
      <c r="Q243">
        <v>31</v>
      </c>
      <c r="R243">
        <v>31</v>
      </c>
      <c r="S243">
        <v>31</v>
      </c>
      <c r="T243">
        <v>31</v>
      </c>
      <c r="U243">
        <v>31</v>
      </c>
      <c r="V243">
        <v>31</v>
      </c>
      <c r="AB243" t="str">
        <f ca="1">OFFSET(Damage!$A$1,(MATCH($C243,Damage!$C:$C,0)+RANDBETWEEN(1,COUNTIF(Damage!$C:$C,Sheet1!$C243)))-1,0,1,1)</f>
        <v>aSnore</v>
      </c>
      <c r="AC243" t="str">
        <f ca="1">OFFSET(Damage!$A$1,(MATCH(IF($D243&lt;&gt;"",$D243,"Normal"),Damage!$C:$C,0)+RANDBETWEEN(1,COUNTIF(Damage!$C:$C,IF($D243&lt;&gt;"",$D243,"Normal"))))-1,0,1,1)</f>
        <v>aEggBomb</v>
      </c>
      <c r="AD243" t="str">
        <f ca="1">OFFSET(NonDamage!$A$1,(MATCH($C243,NonDamage!$C:$C,0)+RANDBETWEEN(1,COUNTIF(NonDamage!$C:$C,Sheet1!$C243)))-1,0,1,1)</f>
        <v>aBreakneckBlitz</v>
      </c>
      <c r="AE243" t="str">
        <f ca="1">OFFSET(DB!$A$1,RANDBETWEEN(1,COUNTA(DB!$C:$C))-1,0,1,1)</f>
        <v>aPowerWhip</v>
      </c>
      <c r="AG243" t="str">
        <f t="shared" si="27"/>
        <v>var pSmeargle= new Pokemon('Smeargle',235,'Normal','',[,,,],[55,20,35,20,45,75],true,'assets/images/235Smeargle.png');</v>
      </c>
    </row>
    <row r="244" spans="1:33" x14ac:dyDescent="0.3">
      <c r="A244" t="s">
        <v>299</v>
      </c>
      <c r="B244">
        <v>236</v>
      </c>
      <c r="C244" t="s">
        <v>1051</v>
      </c>
      <c r="E244">
        <v>35</v>
      </c>
      <c r="F244">
        <v>35</v>
      </c>
      <c r="G244">
        <v>35</v>
      </c>
      <c r="H244">
        <v>35</v>
      </c>
      <c r="I244">
        <v>35</v>
      </c>
      <c r="J244">
        <v>35</v>
      </c>
      <c r="K244">
        <f t="shared" si="21"/>
        <v>61</v>
      </c>
      <c r="L244">
        <f t="shared" si="22"/>
        <v>55</v>
      </c>
      <c r="M244">
        <f t="shared" si="23"/>
        <v>55</v>
      </c>
      <c r="N244">
        <f t="shared" si="24"/>
        <v>55</v>
      </c>
      <c r="O244">
        <f t="shared" si="25"/>
        <v>55</v>
      </c>
      <c r="P244">
        <f t="shared" si="26"/>
        <v>55</v>
      </c>
      <c r="Q244">
        <v>31</v>
      </c>
      <c r="R244">
        <v>31</v>
      </c>
      <c r="S244">
        <v>31</v>
      </c>
      <c r="T244">
        <v>31</v>
      </c>
      <c r="U244">
        <v>31</v>
      </c>
      <c r="V244">
        <v>31</v>
      </c>
      <c r="AB244" t="str">
        <f ca="1">OFFSET(Damage!$A$1,(MATCH($C244,Damage!$C:$C,0)+RANDBETWEEN(1,COUNTIF(Damage!$C:$C,Sheet1!$C244)))-1,0,1,1)</f>
        <v>aArmThrust</v>
      </c>
      <c r="AC244" t="str">
        <f ca="1">OFFSET(Damage!$A$1,(MATCH(IF($D244&lt;&gt;"",$D244,"Normal"),Damage!$C:$C,0)+RANDBETWEEN(1,COUNTIF(Damage!$C:$C,IF($D244&lt;&gt;"",$D244,"Normal"))))-1,0,1,1)</f>
        <v>aRetaliate</v>
      </c>
      <c r="AD244" t="str">
        <f ca="1">OFFSET(NonDamage!$A$1,(MATCH($C244,NonDamage!$C:$C,0)+RANDBETWEEN(1,COUNTIF(NonDamage!$C:$C,Sheet1!$C244)))-1,0,1,1)</f>
        <v>aHeatCrash</v>
      </c>
      <c r="AE244" t="str">
        <f ca="1">OFFSET(DB!$A$1,RANDBETWEEN(1,COUNTA(DB!$C:$C))-1,0,1,1)</f>
        <v>aBraveBird</v>
      </c>
      <c r="AG244" t="str">
        <f t="shared" si="27"/>
        <v>var pTyrogue= new Pokemon('Tyrogue',236,'Fighting','',[,,,],[35,35,35,35,35,35],true,'assets/images/236Tyrogue.png');</v>
      </c>
    </row>
    <row r="245" spans="1:33" x14ac:dyDescent="0.3">
      <c r="A245" t="s">
        <v>300</v>
      </c>
      <c r="B245">
        <v>237</v>
      </c>
      <c r="C245" t="s">
        <v>1051</v>
      </c>
      <c r="E245">
        <v>50</v>
      </c>
      <c r="F245">
        <v>95</v>
      </c>
      <c r="G245">
        <v>95</v>
      </c>
      <c r="H245">
        <v>35</v>
      </c>
      <c r="I245">
        <v>110</v>
      </c>
      <c r="J245">
        <v>70</v>
      </c>
      <c r="K245">
        <f t="shared" si="21"/>
        <v>61</v>
      </c>
      <c r="L245">
        <f t="shared" si="22"/>
        <v>115</v>
      </c>
      <c r="M245">
        <f t="shared" si="23"/>
        <v>115</v>
      </c>
      <c r="N245">
        <f t="shared" si="24"/>
        <v>55</v>
      </c>
      <c r="O245">
        <f t="shared" si="25"/>
        <v>130</v>
      </c>
      <c r="P245">
        <f t="shared" si="26"/>
        <v>90</v>
      </c>
      <c r="Q245">
        <v>31</v>
      </c>
      <c r="R245">
        <v>31</v>
      </c>
      <c r="S245">
        <v>31</v>
      </c>
      <c r="T245">
        <v>31</v>
      </c>
      <c r="U245">
        <v>31</v>
      </c>
      <c r="V245">
        <v>31</v>
      </c>
      <c r="AB245" t="str">
        <f ca="1">OFFSET(Damage!$A$1,(MATCH($C245,Damage!$C:$C,0)+RANDBETWEEN(1,COUNTIF(Damage!$C:$C,Sheet1!$C245)))-1,0,1,1)</f>
        <v>aForcePalm</v>
      </c>
      <c r="AC245" t="str">
        <f ca="1">OFFSET(Damage!$A$1,(MATCH(IF($D245&lt;&gt;"",$D245,"Normal"),Damage!$C:$C,0)+RANDBETWEEN(1,COUNTIF(Damage!$C:$C,IF($D245&lt;&gt;"",$D245,"Normal"))))-1,0,1,1)</f>
        <v>aDoubleHit</v>
      </c>
      <c r="AD245" t="str">
        <f ca="1">OFFSET(NonDamage!$A$1,(MATCH($C245,NonDamage!$C:$C,0)+RANDBETWEEN(1,COUNTIF(NonDamage!$C:$C,Sheet1!$C245)))-1,0,1,1)</f>
        <v>aDetect</v>
      </c>
      <c r="AE245" t="str">
        <f ca="1">OFFSET(DB!$A$1,RANDBETWEEN(1,COUNTA(DB!$C:$C))-1,0,1,1)</f>
        <v>aWideGuard</v>
      </c>
      <c r="AG245" t="str">
        <f t="shared" si="27"/>
        <v>var pHitmontop= new Pokemon('Hitmontop',237,'Fighting','',[,,,],[50,95,95,35,110,70],true,'assets/images/237Hitmontop.png');</v>
      </c>
    </row>
    <row r="246" spans="1:33" x14ac:dyDescent="0.3">
      <c r="A246" t="s">
        <v>302</v>
      </c>
      <c r="B246">
        <v>238</v>
      </c>
      <c r="C246" t="s">
        <v>126</v>
      </c>
      <c r="D246" t="s">
        <v>94</v>
      </c>
      <c r="E246">
        <v>45</v>
      </c>
      <c r="F246">
        <v>30</v>
      </c>
      <c r="G246">
        <v>15</v>
      </c>
      <c r="H246">
        <v>85</v>
      </c>
      <c r="I246">
        <v>65</v>
      </c>
      <c r="J246">
        <v>65</v>
      </c>
      <c r="K246">
        <f t="shared" si="21"/>
        <v>61</v>
      </c>
      <c r="L246">
        <f t="shared" si="22"/>
        <v>50</v>
      </c>
      <c r="M246">
        <f t="shared" si="23"/>
        <v>35</v>
      </c>
      <c r="N246">
        <f t="shared" si="24"/>
        <v>105</v>
      </c>
      <c r="O246">
        <f t="shared" si="25"/>
        <v>85</v>
      </c>
      <c r="P246">
        <f t="shared" si="26"/>
        <v>85</v>
      </c>
      <c r="Q246">
        <v>31</v>
      </c>
      <c r="R246">
        <v>31</v>
      </c>
      <c r="S246">
        <v>31</v>
      </c>
      <c r="T246">
        <v>31</v>
      </c>
      <c r="U246">
        <v>31</v>
      </c>
      <c r="V246">
        <v>31</v>
      </c>
      <c r="AB246" t="str">
        <f ca="1">OFFSET(Damage!$A$1,(MATCH($C246,Damage!$C:$C,0)+RANDBETWEEN(1,COUNTIF(Damage!$C:$C,Sheet1!$C246)))-1,0,1,1)</f>
        <v>aAvalanche</v>
      </c>
      <c r="AC246" t="str">
        <f ca="1">OFFSET(Damage!$A$1,(MATCH(IF($D246&lt;&gt;"",$D246,"Normal"),Damage!$C:$C,0)+RANDBETWEEN(1,COUNTIF(Damage!$C:$C,IF($D246&lt;&gt;"",$D246,"Normal"))))-1,0,1,1)</f>
        <v>aZenHeadbutt</v>
      </c>
      <c r="AD246" t="str">
        <f ca="1">OFFSET(NonDamage!$A$1,(MATCH($C246,NonDamage!$C:$C,0)+RANDBETWEEN(1,COUNTIF(NonDamage!$C:$C,Sheet1!$C246)))-1,0,1,1)</f>
        <v>aHaze</v>
      </c>
      <c r="AE246" t="str">
        <f ca="1">OFFSET(DB!$A$1,RANDBETWEEN(1,COUNTA(DB!$C:$C))-1,0,1,1)</f>
        <v>aConfuseRay</v>
      </c>
      <c r="AG246" t="str">
        <f t="shared" si="27"/>
        <v>var pSmoochum= new Pokemon('Smoochum',238,'Ice','Psychic',[,,,],[45,30,15,85,65,65],true,'assets/images/238Smoochum.png');</v>
      </c>
    </row>
    <row r="247" spans="1:33" x14ac:dyDescent="0.3">
      <c r="A247" t="s">
        <v>303</v>
      </c>
      <c r="B247">
        <v>239</v>
      </c>
      <c r="C247" t="s">
        <v>41</v>
      </c>
      <c r="E247">
        <v>45</v>
      </c>
      <c r="F247">
        <v>63</v>
      </c>
      <c r="G247">
        <v>37</v>
      </c>
      <c r="H247">
        <v>65</v>
      </c>
      <c r="I247">
        <v>55</v>
      </c>
      <c r="J247">
        <v>95</v>
      </c>
      <c r="K247">
        <f t="shared" si="21"/>
        <v>61</v>
      </c>
      <c r="L247">
        <f t="shared" si="22"/>
        <v>83</v>
      </c>
      <c r="M247">
        <f t="shared" si="23"/>
        <v>57</v>
      </c>
      <c r="N247">
        <f t="shared" si="24"/>
        <v>85</v>
      </c>
      <c r="O247">
        <f t="shared" si="25"/>
        <v>75</v>
      </c>
      <c r="P247">
        <f t="shared" si="26"/>
        <v>115</v>
      </c>
      <c r="Q247">
        <v>31</v>
      </c>
      <c r="R247">
        <v>31</v>
      </c>
      <c r="S247">
        <v>31</v>
      </c>
      <c r="T247">
        <v>31</v>
      </c>
      <c r="U247">
        <v>31</v>
      </c>
      <c r="V247">
        <v>31</v>
      </c>
      <c r="AB247" t="str">
        <f ca="1">OFFSET(Damage!$A$1,(MATCH($C247,Damage!$C:$C,0)+RANDBETWEEN(1,COUNTIF(Damage!$C:$C,Sheet1!$C247)))-1,0,1,1)</f>
        <v>aDisarmingVoice</v>
      </c>
      <c r="AC247" t="str">
        <f ca="1">OFFSET(Damage!$A$1,(MATCH(IF($D247&lt;&gt;"",$D247,"Normal"),Damage!$C:$C,0)+RANDBETWEEN(1,COUNTIF(Damage!$C:$C,IF($D247&lt;&gt;"",$D247,"Normal"))))-1,0,1,1)</f>
        <v>aGigaImpact</v>
      </c>
      <c r="AD247" t="str">
        <f ca="1">OFFSET(NonDamage!$A$1,(MATCH($C247,NonDamage!$C:$C,0)+RANDBETWEEN(1,COUNTIF(NonDamage!$C:$C,Sheet1!$C247)))-1,0,1,1)</f>
        <v>aAromaticMist</v>
      </c>
      <c r="AE247" t="str">
        <f ca="1">OFFSET(DB!$A$1,RANDBETWEEN(1,COUNTA(DB!$C:$C))-1,0,1,1)</f>
        <v>aCircleThrow</v>
      </c>
      <c r="AG247" t="str">
        <f t="shared" si="27"/>
        <v>var pElekid= new Pokemon('Elekid',239,'Electric','',[,,,],[45,63,37,65,55,95],true,'assets/images/239Elekid.png');</v>
      </c>
    </row>
    <row r="248" spans="1:33" x14ac:dyDescent="0.3">
      <c r="A248" t="s">
        <v>304</v>
      </c>
      <c r="B248">
        <v>240</v>
      </c>
      <c r="C248" t="s">
        <v>9</v>
      </c>
      <c r="E248">
        <v>45</v>
      </c>
      <c r="F248">
        <v>75</v>
      </c>
      <c r="G248">
        <v>37</v>
      </c>
      <c r="H248">
        <v>70</v>
      </c>
      <c r="I248">
        <v>55</v>
      </c>
      <c r="J248">
        <v>83</v>
      </c>
      <c r="K248">
        <f t="shared" si="21"/>
        <v>61</v>
      </c>
      <c r="L248">
        <f t="shared" si="22"/>
        <v>95</v>
      </c>
      <c r="M248">
        <f t="shared" si="23"/>
        <v>57</v>
      </c>
      <c r="N248">
        <f t="shared" si="24"/>
        <v>90</v>
      </c>
      <c r="O248">
        <f t="shared" si="25"/>
        <v>75</v>
      </c>
      <c r="P248">
        <f t="shared" si="26"/>
        <v>103</v>
      </c>
      <c r="Q248">
        <v>31</v>
      </c>
      <c r="R248">
        <v>31</v>
      </c>
      <c r="S248">
        <v>31</v>
      </c>
      <c r="T248">
        <v>31</v>
      </c>
      <c r="U248">
        <v>31</v>
      </c>
      <c r="V248">
        <v>31</v>
      </c>
      <c r="AB248" t="str">
        <f ca="1">OFFSET(Damage!$A$1,(MATCH($C248,Damage!$C:$C,0)+RANDBETWEEN(1,COUNTIF(Damage!$C:$C,Sheet1!$C248)))-1,0,1,1)</f>
        <v>aFlamethrower</v>
      </c>
      <c r="AC248" t="str">
        <f ca="1">OFFSET(Damage!$A$1,(MATCH(IF($D248&lt;&gt;"",$D248,"Normal"),Damage!$C:$C,0)+RANDBETWEEN(1,COUNTIF(Damage!$C:$C,IF($D248&lt;&gt;"",$D248,"Normal"))))-1,0,1,1)</f>
        <v>aSkullBash</v>
      </c>
      <c r="AD248" t="str">
        <f ca="1">OFFSET(NonDamage!$A$1,(MATCH($C248,NonDamage!$C:$C,0)+RANDBETWEEN(1,COUNTIF(NonDamage!$C:$C,Sheet1!$C248)))-1,0,1,1)</f>
        <v>aDefog</v>
      </c>
      <c r="AE248" t="str">
        <f ca="1">OFFSET(DB!$A$1,RANDBETWEEN(1,COUNTA(DB!$C:$C))-1,0,1,1)</f>
        <v>aMemento</v>
      </c>
      <c r="AG248" t="str">
        <f t="shared" si="27"/>
        <v>var pMagby= new Pokemon('Magby',240,'Fire','',[,,,],[45,75,37,70,55,83],true,'assets/images/240Magby.png');</v>
      </c>
    </row>
    <row r="249" spans="1:33" x14ac:dyDescent="0.3">
      <c r="A249" t="s">
        <v>305</v>
      </c>
      <c r="B249">
        <v>241</v>
      </c>
      <c r="C249" t="s">
        <v>28</v>
      </c>
      <c r="E249">
        <v>95</v>
      </c>
      <c r="F249">
        <v>80</v>
      </c>
      <c r="G249">
        <v>105</v>
      </c>
      <c r="H249">
        <v>40</v>
      </c>
      <c r="I249">
        <v>70</v>
      </c>
      <c r="J249">
        <v>100</v>
      </c>
      <c r="K249">
        <f t="shared" si="21"/>
        <v>62</v>
      </c>
      <c r="L249">
        <f t="shared" si="22"/>
        <v>100</v>
      </c>
      <c r="M249">
        <f t="shared" si="23"/>
        <v>125</v>
      </c>
      <c r="N249">
        <f t="shared" si="24"/>
        <v>60</v>
      </c>
      <c r="O249">
        <f t="shared" si="25"/>
        <v>90</v>
      </c>
      <c r="P249">
        <f t="shared" si="26"/>
        <v>120</v>
      </c>
      <c r="Q249">
        <v>31</v>
      </c>
      <c r="R249">
        <v>31</v>
      </c>
      <c r="S249">
        <v>31</v>
      </c>
      <c r="T249">
        <v>31</v>
      </c>
      <c r="U249">
        <v>31</v>
      </c>
      <c r="V249">
        <v>31</v>
      </c>
      <c r="AB249" t="str">
        <f ca="1">OFFSET(Damage!$A$1,(MATCH($C249,Damage!$C:$C,0)+RANDBETWEEN(1,COUNTIF(Damage!$C:$C,Sheet1!$C249)))-1,0,1,1)</f>
        <v>aSwift</v>
      </c>
      <c r="AC249" t="str">
        <f ca="1">OFFSET(Damage!$A$1,(MATCH(IF($D249&lt;&gt;"",$D249,"Normal"),Damage!$C:$C,0)+RANDBETWEEN(1,COUNTIF(Damage!$C:$C,IF($D249&lt;&gt;"",$D249,"Normal"))))-1,0,1,1)</f>
        <v>aWeatherBall</v>
      </c>
      <c r="AD249" t="str">
        <f ca="1">OFFSET(NonDamage!$A$1,(MATCH($C249,NonDamage!$C:$C,0)+RANDBETWEEN(1,COUNTIF(NonDamage!$C:$C,Sheet1!$C249)))-1,0,1,1)</f>
        <v>aMindReader</v>
      </c>
      <c r="AE249" t="str">
        <f ca="1">OFFSET(DB!$A$1,RANDBETWEEN(1,COUNTA(DB!$C:$C))-1,0,1,1)</f>
        <v>aPowder</v>
      </c>
      <c r="AG249" t="str">
        <f t="shared" si="27"/>
        <v>var pMiltank= new Pokemon('Miltank',241,'Normal','',[,,,],[95,80,105,40,70,100],true,'assets/images/241Miltank.png');</v>
      </c>
    </row>
    <row r="250" spans="1:33" x14ac:dyDescent="0.3">
      <c r="A250" t="s">
        <v>306</v>
      </c>
      <c r="B250">
        <v>242</v>
      </c>
      <c r="C250" t="s">
        <v>28</v>
      </c>
      <c r="E250">
        <v>255</v>
      </c>
      <c r="F250">
        <v>10</v>
      </c>
      <c r="G250">
        <v>10</v>
      </c>
      <c r="H250">
        <v>75</v>
      </c>
      <c r="I250">
        <v>135</v>
      </c>
      <c r="J250">
        <v>55</v>
      </c>
      <c r="K250">
        <f t="shared" si="21"/>
        <v>65</v>
      </c>
      <c r="L250">
        <f t="shared" si="22"/>
        <v>30</v>
      </c>
      <c r="M250">
        <f t="shared" si="23"/>
        <v>30</v>
      </c>
      <c r="N250">
        <f t="shared" si="24"/>
        <v>95</v>
      </c>
      <c r="O250">
        <f t="shared" si="25"/>
        <v>155</v>
      </c>
      <c r="P250">
        <f t="shared" si="26"/>
        <v>75</v>
      </c>
      <c r="Q250">
        <v>31</v>
      </c>
      <c r="R250">
        <v>31</v>
      </c>
      <c r="S250">
        <v>31</v>
      </c>
      <c r="T250">
        <v>31</v>
      </c>
      <c r="U250">
        <v>31</v>
      </c>
      <c r="V250">
        <v>31</v>
      </c>
      <c r="AB250" t="str">
        <f ca="1">OFFSET(Damage!$A$1,(MATCH($C250,Damage!$C:$C,0)+RANDBETWEEN(1,COUNTIF(Damage!$C:$C,Sheet1!$C250)))-1,0,1,1)</f>
        <v>aHyperBeam</v>
      </c>
      <c r="AC250" t="str">
        <f ca="1">OFFSET(Damage!$A$1,(MATCH(IF($D250&lt;&gt;"",$D250,"Normal"),Damage!$C:$C,0)+RANDBETWEEN(1,COUNTIF(Damage!$C:$C,IF($D250&lt;&gt;"",$D250,"Normal"))))-1,0,1,1)</f>
        <v>aSmellingSalts</v>
      </c>
      <c r="AD250" t="str">
        <f ca="1">OFFSET(NonDamage!$A$1,(MATCH($C250,NonDamage!$C:$C,0)+RANDBETWEEN(1,COUNTIF(NonDamage!$C:$C,Sheet1!$C250)))-1,0,1,1)</f>
        <v>aGlare</v>
      </c>
      <c r="AE250" t="str">
        <f ca="1">OFFSET(DB!$A$1,RANDBETWEEN(1,COUNTA(DB!$C:$C))-1,0,1,1)</f>
        <v>aPoisonGas</v>
      </c>
      <c r="AG250" t="str">
        <f t="shared" si="27"/>
        <v>var pBlissey= new Pokemon('Blissey',242,'Normal','',[,,,],[255,10,10,75,135,55],true,'assets/images/242Blissey.png');</v>
      </c>
    </row>
    <row r="251" spans="1:33" x14ac:dyDescent="0.3">
      <c r="A251" t="s">
        <v>307</v>
      </c>
      <c r="B251">
        <v>243</v>
      </c>
      <c r="C251" t="s">
        <v>41</v>
      </c>
      <c r="E251">
        <v>90</v>
      </c>
      <c r="F251">
        <v>85</v>
      </c>
      <c r="G251">
        <v>75</v>
      </c>
      <c r="H251">
        <v>115</v>
      </c>
      <c r="I251">
        <v>100</v>
      </c>
      <c r="J251">
        <v>115</v>
      </c>
      <c r="K251">
        <f t="shared" si="21"/>
        <v>62</v>
      </c>
      <c r="L251">
        <f t="shared" si="22"/>
        <v>105</v>
      </c>
      <c r="M251">
        <f t="shared" si="23"/>
        <v>95</v>
      </c>
      <c r="N251">
        <f t="shared" si="24"/>
        <v>135</v>
      </c>
      <c r="O251">
        <f t="shared" si="25"/>
        <v>120</v>
      </c>
      <c r="P251">
        <f t="shared" si="26"/>
        <v>135</v>
      </c>
      <c r="Q251">
        <v>31</v>
      </c>
      <c r="R251">
        <v>31</v>
      </c>
      <c r="S251">
        <v>31</v>
      </c>
      <c r="T251">
        <v>31</v>
      </c>
      <c r="U251">
        <v>31</v>
      </c>
      <c r="V251">
        <v>31</v>
      </c>
      <c r="AB251" t="str">
        <f ca="1">OFFSET(Damage!$A$1,(MATCH($C251,Damage!$C:$C,0)+RANDBETWEEN(1,COUNTIF(Damage!$C:$C,Sheet1!$C251)))-1,0,1,1)</f>
        <v>aShockWave</v>
      </c>
      <c r="AC251" t="str">
        <f ca="1">OFFSET(Damage!$A$1,(MATCH(IF($D251&lt;&gt;"",$D251,"Normal"),Damage!$C:$C,0)+RANDBETWEEN(1,COUNTIF(Damage!$C:$C,IF($D251&lt;&gt;"",$D251,"Normal"))))-1,0,1,1)</f>
        <v>aEchoedVoice</v>
      </c>
      <c r="AD251" t="str">
        <f ca="1">OFFSET(NonDamage!$A$1,(MATCH($C251,NonDamage!$C:$C,0)+RANDBETWEEN(1,COUNTIF(NonDamage!$C:$C,Sheet1!$C251)))-1,0,1,1)</f>
        <v>aElectrify</v>
      </c>
      <c r="AE251" t="str">
        <f ca="1">OFFSET(DB!$A$1,RANDBETWEEN(1,COUNTA(DB!$C:$C))-1,0,1,1)</f>
        <v>aSwallow</v>
      </c>
      <c r="AG251" t="str">
        <f t="shared" si="27"/>
        <v>var pRaikou= new Pokemon('Raikou',243,'Electric','',[,,,],[90,85,75,115,100,115],true,'assets/images/243Raikou.png');</v>
      </c>
    </row>
    <row r="252" spans="1:33" x14ac:dyDescent="0.3">
      <c r="A252" t="s">
        <v>308</v>
      </c>
      <c r="B252">
        <v>244</v>
      </c>
      <c r="C252" t="s">
        <v>9</v>
      </c>
      <c r="E252">
        <v>115</v>
      </c>
      <c r="F252">
        <v>115</v>
      </c>
      <c r="G252">
        <v>85</v>
      </c>
      <c r="H252">
        <v>90</v>
      </c>
      <c r="I252">
        <v>75</v>
      </c>
      <c r="J252">
        <v>100</v>
      </c>
      <c r="K252">
        <f t="shared" si="21"/>
        <v>62</v>
      </c>
      <c r="L252">
        <f t="shared" si="22"/>
        <v>135</v>
      </c>
      <c r="M252">
        <f t="shared" si="23"/>
        <v>105</v>
      </c>
      <c r="N252">
        <f t="shared" si="24"/>
        <v>110</v>
      </c>
      <c r="O252">
        <f t="shared" si="25"/>
        <v>95</v>
      </c>
      <c r="P252">
        <f t="shared" si="26"/>
        <v>120</v>
      </c>
      <c r="Q252">
        <v>31</v>
      </c>
      <c r="R252">
        <v>31</v>
      </c>
      <c r="S252">
        <v>31</v>
      </c>
      <c r="T252">
        <v>31</v>
      </c>
      <c r="U252">
        <v>31</v>
      </c>
      <c r="V252">
        <v>31</v>
      </c>
      <c r="AB252" t="str">
        <f ca="1">OFFSET(Damage!$A$1,(MATCH($C252,Damage!$C:$C,0)+RANDBETWEEN(1,COUNTIF(Damage!$C:$C,Sheet1!$C252)))-1,0,1,1)</f>
        <v>aSacredFire</v>
      </c>
      <c r="AC252" t="str">
        <f ca="1">OFFSET(Damage!$A$1,(MATCH(IF($D252&lt;&gt;"",$D252,"Normal"),Damage!$C:$C,0)+RANDBETWEEN(1,COUNTIF(Damage!$C:$C,IF($D252&lt;&gt;"",$D252,"Normal"))))-1,0,1,1)</f>
        <v>aHiddenPower</v>
      </c>
      <c r="AD252" t="str">
        <f ca="1">OFFSET(NonDamage!$A$1,(MATCH($C252,NonDamage!$C:$C,0)+RANDBETWEEN(1,COUNTIF(NonDamage!$C:$C,Sheet1!$C252)))-1,0,1,1)</f>
        <v>aInfernoOverdrive</v>
      </c>
      <c r="AE252" t="str">
        <f ca="1">OFFSET(DB!$A$1,RANDBETWEEN(1,COUNTA(DB!$C:$C))-1,0,1,1)</f>
        <v>aHornDrill</v>
      </c>
      <c r="AG252" t="str">
        <f t="shared" si="27"/>
        <v>var pEntei= new Pokemon('Entei',244,'Fire','',[,,,],[115,115,85,90,75,100],true,'assets/images/244Entei.png');</v>
      </c>
    </row>
    <row r="253" spans="1:33" x14ac:dyDescent="0.3">
      <c r="A253" t="s">
        <v>309</v>
      </c>
      <c r="B253">
        <v>245</v>
      </c>
      <c r="C253" t="s">
        <v>15</v>
      </c>
      <c r="E253">
        <v>100</v>
      </c>
      <c r="F253">
        <v>75</v>
      </c>
      <c r="G253">
        <v>115</v>
      </c>
      <c r="H253">
        <v>90</v>
      </c>
      <c r="I253">
        <v>115</v>
      </c>
      <c r="J253">
        <v>85</v>
      </c>
      <c r="K253">
        <f t="shared" si="21"/>
        <v>62</v>
      </c>
      <c r="L253">
        <f t="shared" si="22"/>
        <v>95</v>
      </c>
      <c r="M253">
        <f t="shared" si="23"/>
        <v>135</v>
      </c>
      <c r="N253">
        <f t="shared" si="24"/>
        <v>110</v>
      </c>
      <c r="O253">
        <f t="shared" si="25"/>
        <v>135</v>
      </c>
      <c r="P253">
        <f t="shared" si="26"/>
        <v>105</v>
      </c>
      <c r="Q253">
        <v>31</v>
      </c>
      <c r="R253">
        <v>31</v>
      </c>
      <c r="S253">
        <v>31</v>
      </c>
      <c r="T253">
        <v>31</v>
      </c>
      <c r="U253">
        <v>31</v>
      </c>
      <c r="V253">
        <v>31</v>
      </c>
      <c r="AB253" t="str">
        <f ca="1">OFFSET(Damage!$A$1,(MATCH($C253,Damage!$C:$C,0)+RANDBETWEEN(1,COUNTIF(Damage!$C:$C,Sheet1!$C253)))-1,0,1,1)</f>
        <v>aSteamEruption</v>
      </c>
      <c r="AC253" t="str">
        <f ca="1">OFFSET(Damage!$A$1,(MATCH(IF($D253&lt;&gt;"",$D253,"Normal"),Damage!$C:$C,0)+RANDBETWEEN(1,COUNTIF(Damage!$C:$C,IF($D253&lt;&gt;"",$D253,"Normal"))))-1,0,1,1)</f>
        <v>aRockClimb</v>
      </c>
      <c r="AD253" t="str">
        <f ca="1">OFFSET(NonDamage!$A$1,(MATCH($C253,NonDamage!$C:$C,0)+RANDBETWEEN(1,COUNTIF(NonDamage!$C:$C,Sheet1!$C253)))-1,0,1,1)</f>
        <v>aHydroVortex</v>
      </c>
      <c r="AE253" t="str">
        <f ca="1">OFFSET(DB!$A$1,RANDBETWEEN(1,COUNTA(DB!$C:$C))-1,0,1,1)</f>
        <v>aSuckerPunch</v>
      </c>
      <c r="AG253" t="str">
        <f t="shared" si="27"/>
        <v>var pSuicune= new Pokemon('Suicune',245,'Water','',[,,,],[100,75,115,90,115,85],true,'assets/images/245Suicune.png');</v>
      </c>
    </row>
    <row r="254" spans="1:33" x14ac:dyDescent="0.3">
      <c r="A254" t="s">
        <v>310</v>
      </c>
      <c r="B254">
        <v>246</v>
      </c>
      <c r="C254" t="s">
        <v>109</v>
      </c>
      <c r="D254" t="s">
        <v>46</v>
      </c>
      <c r="E254">
        <v>50</v>
      </c>
      <c r="F254">
        <v>64</v>
      </c>
      <c r="G254">
        <v>50</v>
      </c>
      <c r="H254">
        <v>45</v>
      </c>
      <c r="I254">
        <v>50</v>
      </c>
      <c r="J254">
        <v>41</v>
      </c>
      <c r="K254">
        <f t="shared" si="21"/>
        <v>61</v>
      </c>
      <c r="L254">
        <f t="shared" si="22"/>
        <v>84</v>
      </c>
      <c r="M254">
        <f t="shared" si="23"/>
        <v>70</v>
      </c>
      <c r="N254">
        <f t="shared" si="24"/>
        <v>65</v>
      </c>
      <c r="O254">
        <f t="shared" si="25"/>
        <v>70</v>
      </c>
      <c r="P254">
        <f t="shared" si="26"/>
        <v>61</v>
      </c>
      <c r="Q254">
        <v>31</v>
      </c>
      <c r="R254">
        <v>31</v>
      </c>
      <c r="S254">
        <v>31</v>
      </c>
      <c r="T254">
        <v>31</v>
      </c>
      <c r="U254">
        <v>31</v>
      </c>
      <c r="V254">
        <v>31</v>
      </c>
      <c r="AB254" t="str">
        <f ca="1">OFFSET(Damage!$A$1,(MATCH($C254,Damage!$C:$C,0)+RANDBETWEEN(1,COUNTIF(Damage!$C:$C,Sheet1!$C254)))-1,0,1,1)</f>
        <v>aRockWrecker</v>
      </c>
      <c r="AC254" t="str">
        <f ca="1">OFFSET(Damage!$A$1,(MATCH(IF($D254&lt;&gt;"",$D254,"Normal"),Damage!$C:$C,0)+RANDBETWEEN(1,COUNTIF(Damage!$C:$C,IF($D254&lt;&gt;"",$D254,"Normal"))))-1,0,1,1)</f>
        <v>aMudBomb</v>
      </c>
      <c r="AD254" t="str">
        <f ca="1">OFFSET(NonDamage!$A$1,(MATCH($C254,NonDamage!$C:$C,0)+RANDBETWEEN(1,COUNTIF(NonDamage!$C:$C,Sheet1!$C254)))-1,0,1,1)</f>
        <v>aStealthRock</v>
      </c>
      <c r="AE254" t="str">
        <f ca="1">OFFSET(DB!$A$1,RANDBETWEEN(1,COUNTA(DB!$C:$C))-1,0,1,1)</f>
        <v>aTectonicRage</v>
      </c>
      <c r="AG254" t="str">
        <f t="shared" si="27"/>
        <v>var pLarvitar= new Pokemon('Larvitar',246,'Rock','Ground',[,,,],[50,64,50,45,50,41],true,'assets/images/246Larvitar.png');</v>
      </c>
    </row>
    <row r="255" spans="1:33" x14ac:dyDescent="0.3">
      <c r="A255" t="s">
        <v>311</v>
      </c>
      <c r="B255">
        <v>247</v>
      </c>
      <c r="C255" t="s">
        <v>109</v>
      </c>
      <c r="D255" t="s">
        <v>46</v>
      </c>
      <c r="E255">
        <v>70</v>
      </c>
      <c r="F255">
        <v>84</v>
      </c>
      <c r="G255">
        <v>70</v>
      </c>
      <c r="H255">
        <v>65</v>
      </c>
      <c r="I255">
        <v>70</v>
      </c>
      <c r="J255">
        <v>51</v>
      </c>
      <c r="K255">
        <f t="shared" si="21"/>
        <v>61</v>
      </c>
      <c r="L255">
        <f t="shared" si="22"/>
        <v>104</v>
      </c>
      <c r="M255">
        <f t="shared" si="23"/>
        <v>90</v>
      </c>
      <c r="N255">
        <f t="shared" si="24"/>
        <v>85</v>
      </c>
      <c r="O255">
        <f t="shared" si="25"/>
        <v>90</v>
      </c>
      <c r="P255">
        <f t="shared" si="26"/>
        <v>71</v>
      </c>
      <c r="Q255">
        <v>31</v>
      </c>
      <c r="R255">
        <v>31</v>
      </c>
      <c r="S255">
        <v>31</v>
      </c>
      <c r="T255">
        <v>31</v>
      </c>
      <c r="U255">
        <v>31</v>
      </c>
      <c r="V255">
        <v>31</v>
      </c>
      <c r="AB255" t="str">
        <f ca="1">OFFSET(Damage!$A$1,(MATCH($C255,Damage!$C:$C,0)+RANDBETWEEN(1,COUNTIF(Damage!$C:$C,Sheet1!$C255)))-1,0,1,1)</f>
        <v>aSmackDown</v>
      </c>
      <c r="AC255" t="str">
        <f ca="1">OFFSET(Damage!$A$1,(MATCH(IF($D255&lt;&gt;"",$D255,"Normal"),Damage!$C:$C,0)+RANDBETWEEN(1,COUNTIF(Damage!$C:$C,IF($D255&lt;&gt;"",$D255,"Normal"))))-1,0,1,1)</f>
        <v>aIcicleSpear</v>
      </c>
      <c r="AD255" t="str">
        <f ca="1">OFFSET(NonDamage!$A$1,(MATCH($C255,NonDamage!$C:$C,0)+RANDBETWEEN(1,COUNTIF(NonDamage!$C:$C,Sheet1!$C255)))-1,0,1,1)</f>
        <v>aWideGuard</v>
      </c>
      <c r="AE255" t="str">
        <f ca="1">OFFSET(DB!$A$1,RANDBETWEEN(1,COUNTA(DB!$C:$C))-1,0,1,1)</f>
        <v>aMindReader</v>
      </c>
      <c r="AG255" t="str">
        <f t="shared" si="27"/>
        <v>var pPupitar= new Pokemon('Pupitar',247,'Rock','Ground',[,,,],[70,84,70,65,70,51],true,'assets/images/247Pupitar.png');</v>
      </c>
    </row>
    <row r="256" spans="1:33" x14ac:dyDescent="0.3">
      <c r="A256" t="s">
        <v>312</v>
      </c>
      <c r="B256">
        <v>248</v>
      </c>
      <c r="C256" t="s">
        <v>109</v>
      </c>
      <c r="D256" t="s">
        <v>254</v>
      </c>
      <c r="E256">
        <v>100</v>
      </c>
      <c r="F256">
        <v>134</v>
      </c>
      <c r="G256">
        <v>110</v>
      </c>
      <c r="H256">
        <v>95</v>
      </c>
      <c r="I256">
        <v>100</v>
      </c>
      <c r="J256">
        <v>61</v>
      </c>
      <c r="K256">
        <f t="shared" si="21"/>
        <v>62</v>
      </c>
      <c r="L256">
        <f t="shared" si="22"/>
        <v>154</v>
      </c>
      <c r="M256">
        <f t="shared" si="23"/>
        <v>130</v>
      </c>
      <c r="N256">
        <f t="shared" si="24"/>
        <v>115</v>
      </c>
      <c r="O256">
        <f t="shared" si="25"/>
        <v>120</v>
      </c>
      <c r="P256">
        <f t="shared" si="26"/>
        <v>81</v>
      </c>
      <c r="Q256">
        <v>31</v>
      </c>
      <c r="R256">
        <v>31</v>
      </c>
      <c r="S256">
        <v>31</v>
      </c>
      <c r="T256">
        <v>31</v>
      </c>
      <c r="U256">
        <v>31</v>
      </c>
      <c r="V256">
        <v>31</v>
      </c>
      <c r="AB256" t="str">
        <f ca="1">OFFSET(Damage!$A$1,(MATCH($C256,Damage!$C:$C,0)+RANDBETWEEN(1,COUNTIF(Damage!$C:$C,Sheet1!$C256)))-1,0,1,1)</f>
        <v>aStoneEdge</v>
      </c>
      <c r="AC256" t="str">
        <f ca="1">OFFSET(Damage!$A$1,(MATCH(IF($D256&lt;&gt;"",$D256,"Normal"),Damage!$C:$C,0)+RANDBETWEEN(1,COUNTIF(Damage!$C:$C,IF($D256&lt;&gt;"",$D256,"Normal"))))-1,0,1,1)</f>
        <v>aSuckerPunch</v>
      </c>
      <c r="AD256" t="str">
        <f ca="1">OFFSET(NonDamage!$A$1,(MATCH($C256,NonDamage!$C:$C,0)+RANDBETWEEN(1,COUNTIF(NonDamage!$C:$C,Sheet1!$C256)))-1,0,1,1)</f>
        <v>aStealthRock</v>
      </c>
      <c r="AE256" t="str">
        <f ca="1">OFFSET(DB!$A$1,RANDBETWEEN(1,COUNTA(DB!$C:$C))-1,0,1,1)</f>
        <v>aNuzzle</v>
      </c>
      <c r="AG256" t="str">
        <f t="shared" si="27"/>
        <v>var pTyranitar= new Pokemon('Tyranitar',248,'Rock','Dark',[,,,],[100,134,110,95,100,61],true,'assets/images/248Tyranitar.png');</v>
      </c>
    </row>
    <row r="257" spans="1:33" x14ac:dyDescent="0.3">
      <c r="A257" t="s">
        <v>313</v>
      </c>
      <c r="B257">
        <v>249</v>
      </c>
      <c r="C257" t="s">
        <v>94</v>
      </c>
      <c r="D257" t="s">
        <v>12</v>
      </c>
      <c r="E257">
        <v>106</v>
      </c>
      <c r="F257">
        <v>90</v>
      </c>
      <c r="G257">
        <v>130</v>
      </c>
      <c r="H257">
        <v>90</v>
      </c>
      <c r="I257">
        <v>154</v>
      </c>
      <c r="J257">
        <v>110</v>
      </c>
      <c r="K257">
        <f t="shared" si="21"/>
        <v>62</v>
      </c>
      <c r="L257">
        <f t="shared" si="22"/>
        <v>110</v>
      </c>
      <c r="M257">
        <f t="shared" si="23"/>
        <v>150</v>
      </c>
      <c r="N257">
        <f t="shared" si="24"/>
        <v>110</v>
      </c>
      <c r="O257">
        <f t="shared" si="25"/>
        <v>174</v>
      </c>
      <c r="P257">
        <f t="shared" si="26"/>
        <v>130</v>
      </c>
      <c r="Q257">
        <v>31</v>
      </c>
      <c r="R257">
        <v>31</v>
      </c>
      <c r="S257">
        <v>31</v>
      </c>
      <c r="T257">
        <v>31</v>
      </c>
      <c r="U257">
        <v>31</v>
      </c>
      <c r="V257">
        <v>31</v>
      </c>
      <c r="AB257" t="str">
        <f ca="1">OFFSET(Damage!$A$1,(MATCH($C257,Damage!$C:$C,0)+RANDBETWEEN(1,COUNTIF(Damage!$C:$C,Sheet1!$C257)))-1,0,1,1)</f>
        <v>aMistBall</v>
      </c>
      <c r="AC257" t="str">
        <f ca="1">OFFSET(Damage!$A$1,(MATCH(IF($D257&lt;&gt;"",$D257,"Normal"),Damage!$C:$C,0)+RANDBETWEEN(1,COUNTIF(Damage!$C:$C,IF($D257&lt;&gt;"",$D257,"Normal"))))-1,0,1,1)</f>
        <v>aAcrobatics</v>
      </c>
      <c r="AD257" t="str">
        <f ca="1">OFFSET(NonDamage!$A$1,(MATCH($C257,NonDamage!$C:$C,0)+RANDBETWEEN(1,COUNTIF(NonDamage!$C:$C,Sheet1!$C257)))-1,0,1,1)</f>
        <v>aHeartSwap</v>
      </c>
      <c r="AE257" t="str">
        <f ca="1">OFFSET(DB!$A$1,RANDBETWEEN(1,COUNTA(DB!$C:$C))-1,0,1,1)</f>
        <v>aMeteorMash</v>
      </c>
      <c r="AG257" t="str">
        <f t="shared" si="27"/>
        <v>var pLugia= new Pokemon('Lugia',249,'Psychic','Flying',[,,,],[106,90,130,90,154,110],true,'assets/images/249Lugia.png');</v>
      </c>
    </row>
    <row r="258" spans="1:33" x14ac:dyDescent="0.3">
      <c r="A258" t="s">
        <v>2830</v>
      </c>
      <c r="B258">
        <v>250</v>
      </c>
      <c r="C258" t="s">
        <v>9</v>
      </c>
      <c r="D258" t="s">
        <v>12</v>
      </c>
      <c r="E258">
        <v>106</v>
      </c>
      <c r="F258">
        <v>130</v>
      </c>
      <c r="G258">
        <v>90</v>
      </c>
      <c r="H258">
        <v>110</v>
      </c>
      <c r="I258">
        <v>154</v>
      </c>
      <c r="J258">
        <v>90</v>
      </c>
      <c r="K258">
        <f t="shared" ref="K258:K321" si="28">ROUNDDOWN((((2*E258)+Q258+(0/4))/100)+$R$1+10,0)</f>
        <v>62</v>
      </c>
      <c r="L258">
        <f t="shared" ref="L258:L321" si="29">ROUNDDOWN(((((2*F258)+R258+(0/4))*$R$1)/100)+5,0)</f>
        <v>150</v>
      </c>
      <c r="M258">
        <f t="shared" ref="M258:M321" si="30">ROUNDDOWN(((((2*G258)+S258+(0/4))*$R$1)/100)+5,0)</f>
        <v>110</v>
      </c>
      <c r="N258">
        <f t="shared" ref="N258:N321" si="31">ROUNDDOWN(((((2*H258)+T258+(0/4))*$R$1)/100)+5,0)</f>
        <v>130</v>
      </c>
      <c r="O258">
        <f t="shared" ref="O258:O321" si="32">ROUNDDOWN(((((2*I258)+U258+(0/4))*$R$1)/100)+5,0)</f>
        <v>174</v>
      </c>
      <c r="P258">
        <f t="shared" ref="P258:P321" si="33">ROUNDDOWN(((((2*J258)+V258+(0/4))*$R$1)/100)+5,0)</f>
        <v>110</v>
      </c>
      <c r="Q258">
        <v>31</v>
      </c>
      <c r="R258">
        <v>31</v>
      </c>
      <c r="S258">
        <v>31</v>
      </c>
      <c r="T258">
        <v>31</v>
      </c>
      <c r="U258">
        <v>31</v>
      </c>
      <c r="V258">
        <v>31</v>
      </c>
      <c r="AB258" t="str">
        <f ca="1">OFFSET(Damage!$A$1,(MATCH($C258,Damage!$C:$C,0)+RANDBETWEEN(1,COUNTIF(Damage!$C:$C,Sheet1!$C258)))-1,0,1,1)</f>
        <v>aFusionFlare</v>
      </c>
      <c r="AC258" t="str">
        <f ca="1">OFFSET(Damage!$A$1,(MATCH(IF($D258&lt;&gt;"",$D258,"Normal"),Damage!$C:$C,0)+RANDBETWEEN(1,COUNTIF(Damage!$C:$C,IF($D258&lt;&gt;"",$D258,"Normal"))))-1,0,1,1)</f>
        <v>aSkyDrop</v>
      </c>
      <c r="AD258" t="str">
        <f ca="1">OFFSET(NonDamage!$A$1,(MATCH($C258,NonDamage!$C:$C,0)+RANDBETWEEN(1,COUNTIF(NonDamage!$C:$C,Sheet1!$C258)))-1,0,1,1)</f>
        <v>aDefog</v>
      </c>
      <c r="AE258" t="str">
        <f ca="1">OFFSET(DB!$A$1,RANDBETWEEN(1,COUNTA(DB!$C:$C))-1,0,1,1)</f>
        <v>aAcidArmor</v>
      </c>
      <c r="AG258" t="str">
        <f t="shared" si="27"/>
        <v>var pHo_oh= new Pokemon('Ho_oh',250,'Fire','Flying',[,,,],[106,130,90,110,154,90],true,'assets/images/250Ho_oh.png');</v>
      </c>
    </row>
    <row r="259" spans="1:33" x14ac:dyDescent="0.3">
      <c r="A259" t="s">
        <v>315</v>
      </c>
      <c r="B259">
        <v>251</v>
      </c>
      <c r="C259" t="s">
        <v>94</v>
      </c>
      <c r="D259" t="s">
        <v>2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f t="shared" si="28"/>
        <v>62</v>
      </c>
      <c r="L259">
        <f t="shared" si="29"/>
        <v>120</v>
      </c>
      <c r="M259">
        <f t="shared" si="30"/>
        <v>120</v>
      </c>
      <c r="N259">
        <f t="shared" si="31"/>
        <v>120</v>
      </c>
      <c r="O259">
        <f t="shared" si="32"/>
        <v>120</v>
      </c>
      <c r="P259">
        <f t="shared" si="33"/>
        <v>120</v>
      </c>
      <c r="Q259">
        <v>31</v>
      </c>
      <c r="R259">
        <v>31</v>
      </c>
      <c r="S259">
        <v>31</v>
      </c>
      <c r="T259">
        <v>31</v>
      </c>
      <c r="U259">
        <v>31</v>
      </c>
      <c r="V259">
        <v>31</v>
      </c>
      <c r="AB259" t="str">
        <f ca="1">OFFSET(Damage!$A$1,(MATCH($C259,Damage!$C:$C,0)+RANDBETWEEN(1,COUNTIF(Damage!$C:$C,Sheet1!$C259)))-1,0,1,1)</f>
        <v>aFutureSight</v>
      </c>
      <c r="AC259" t="str">
        <f ca="1">OFFSET(Damage!$A$1,(MATCH(IF($D259&lt;&gt;"",$D259,"Normal"),Damage!$C:$C,0)+RANDBETWEEN(1,COUNTIF(Damage!$C:$C,IF($D259&lt;&gt;"",$D259,"Normal"))))-1,0,1,1)</f>
        <v>aLeafTornado</v>
      </c>
      <c r="AD259" t="str">
        <f ca="1">OFFSET(NonDamage!$A$1,(MATCH($C259,NonDamage!$C:$C,0)+RANDBETWEEN(1,COUNTIF(NonDamage!$C:$C,Sheet1!$C259)))-1,0,1,1)</f>
        <v>aHealBlock</v>
      </c>
      <c r="AE259" t="str">
        <f ca="1">OFFSET(DB!$A$1,RANDBETWEEN(1,COUNTA(DB!$C:$C))-1,0,1,1)</f>
        <v>aSweetKiss</v>
      </c>
      <c r="AG259" t="str">
        <f t="shared" ref="AG259:AG322" si="34">CONCATENATE("var p",A259,"= new Pokemon(",$S$1,A259,$S$1,$Q$1,B259,$Q$1,$S$1,C259,$S$1,$Q$1,$S$1,D259,$S$1,$Q$1,"[",X259,$Q$1,Y259,$Q$1,Z259,$Q$1,AA259,"]",$Q$1,"[",E259,$Q$1,F259,$Q$1,G259,$Q$1,H259,$Q$1,I259,$Q$1,J259,"]",$Q$1,"true,'assets/images/",B259,,A259,".png');")</f>
        <v>var pCelebi= new Pokemon('Celebi',251,'Psychic','Grass',[,,,],[100,100,100,100,100,100],true,'assets/images/251Celebi.png');</v>
      </c>
    </row>
    <row r="260" spans="1:33" x14ac:dyDescent="0.3">
      <c r="A260" t="s">
        <v>316</v>
      </c>
      <c r="B260">
        <v>252</v>
      </c>
      <c r="C260" t="s">
        <v>2</v>
      </c>
      <c r="E260">
        <v>40</v>
      </c>
      <c r="F260">
        <v>45</v>
      </c>
      <c r="G260">
        <v>35</v>
      </c>
      <c r="H260">
        <v>65</v>
      </c>
      <c r="I260">
        <v>55</v>
      </c>
      <c r="J260">
        <v>70</v>
      </c>
      <c r="K260">
        <f t="shared" si="28"/>
        <v>61</v>
      </c>
      <c r="L260">
        <f t="shared" si="29"/>
        <v>65</v>
      </c>
      <c r="M260">
        <f t="shared" si="30"/>
        <v>55</v>
      </c>
      <c r="N260">
        <f t="shared" si="31"/>
        <v>85</v>
      </c>
      <c r="O260">
        <f t="shared" si="32"/>
        <v>75</v>
      </c>
      <c r="P260">
        <f t="shared" si="33"/>
        <v>90</v>
      </c>
      <c r="Q260">
        <v>31</v>
      </c>
      <c r="R260">
        <v>31</v>
      </c>
      <c r="S260">
        <v>31</v>
      </c>
      <c r="T260">
        <v>31</v>
      </c>
      <c r="U260">
        <v>31</v>
      </c>
      <c r="V260">
        <v>31</v>
      </c>
      <c r="AB260" t="str">
        <f ca="1">OFFSET(Damage!$A$1,(MATCH($C260,Damage!$C:$C,0)+RANDBETWEEN(1,COUNTIF(Damage!$C:$C,Sheet1!$C260)))-1,0,1,1)</f>
        <v>aPetalDance</v>
      </c>
      <c r="AC260" t="str">
        <f ca="1">OFFSET(Damage!$A$1,(MATCH(IF($D260&lt;&gt;"",$D260,"Normal"),Damage!$C:$C,0)+RANDBETWEEN(1,COUNTIF(Damage!$C:$C,IF($D260&lt;&gt;"",$D260,"Normal"))))-1,0,1,1)</f>
        <v>aSelf-Destruct</v>
      </c>
      <c r="AD260" t="str">
        <f ca="1">OFFSET(NonDamage!$A$1,(MATCH($C260,NonDamage!$C:$C,0)+RANDBETWEEN(1,COUNTIF(NonDamage!$C:$C,Sheet1!$C260)))-1,0,1,1)</f>
        <v>aBloomDoom</v>
      </c>
      <c r="AE260" t="str">
        <f ca="1">OFFSET(DB!$A$1,RANDBETWEEN(1,COUNTA(DB!$C:$C))-1,0,1,1)</f>
        <v>aRockWrecker</v>
      </c>
      <c r="AG260" t="str">
        <f t="shared" si="34"/>
        <v>var pTreecko= new Pokemon('Treecko',252,'Grass','',[,,,],[40,45,35,65,55,70],true,'assets/images/252Treecko.png');</v>
      </c>
    </row>
    <row r="261" spans="1:33" x14ac:dyDescent="0.3">
      <c r="A261" t="s">
        <v>317</v>
      </c>
      <c r="B261">
        <v>253</v>
      </c>
      <c r="C261" t="s">
        <v>2</v>
      </c>
      <c r="E261">
        <v>50</v>
      </c>
      <c r="F261">
        <v>65</v>
      </c>
      <c r="G261">
        <v>45</v>
      </c>
      <c r="H261">
        <v>85</v>
      </c>
      <c r="I261">
        <v>65</v>
      </c>
      <c r="J261">
        <v>95</v>
      </c>
      <c r="K261">
        <f t="shared" si="28"/>
        <v>61</v>
      </c>
      <c r="L261">
        <f t="shared" si="29"/>
        <v>85</v>
      </c>
      <c r="M261">
        <f t="shared" si="30"/>
        <v>65</v>
      </c>
      <c r="N261">
        <f t="shared" si="31"/>
        <v>105</v>
      </c>
      <c r="O261">
        <f t="shared" si="32"/>
        <v>85</v>
      </c>
      <c r="P261">
        <f t="shared" si="33"/>
        <v>115</v>
      </c>
      <c r="Q261">
        <v>31</v>
      </c>
      <c r="R261">
        <v>31</v>
      </c>
      <c r="S261">
        <v>31</v>
      </c>
      <c r="T261">
        <v>31</v>
      </c>
      <c r="U261">
        <v>31</v>
      </c>
      <c r="V261">
        <v>31</v>
      </c>
      <c r="AB261" t="str">
        <f ca="1">OFFSET(Damage!$A$1,(MATCH($C261,Damage!$C:$C,0)+RANDBETWEEN(1,COUNTIF(Damage!$C:$C,Sheet1!$C261)))-1,0,1,1)</f>
        <v>aPowerWhip</v>
      </c>
      <c r="AC261" t="str">
        <f ca="1">OFFSET(Damage!$A$1,(MATCH(IF($D261&lt;&gt;"",$D261,"Normal"),Damage!$C:$C,0)+RANDBETWEEN(1,COUNTIF(Damage!$C:$C,IF($D261&lt;&gt;"",$D261,"Normal"))))-1,0,1,1)</f>
        <v>aRapidSpin</v>
      </c>
      <c r="AD261" t="str">
        <f ca="1">OFFSET(NonDamage!$A$1,(MATCH($C261,NonDamage!$C:$C,0)+RANDBETWEEN(1,COUNTIF(NonDamage!$C:$C,Sheet1!$C261)))-1,0,1,1)</f>
        <v>aStunSpore</v>
      </c>
      <c r="AE261" t="str">
        <f ca="1">OFFSET(DB!$A$1,RANDBETWEEN(1,COUNTA(DB!$C:$C))-1,0,1,1)</f>
        <v>aReturn</v>
      </c>
      <c r="AG261" t="str">
        <f t="shared" si="34"/>
        <v>var pGrovyle= new Pokemon('Grovyle',253,'Grass','',[,,,],[50,65,45,85,65,95],true,'assets/images/253Grovyle.png');</v>
      </c>
    </row>
    <row r="262" spans="1:33" x14ac:dyDescent="0.3">
      <c r="A262" t="s">
        <v>318</v>
      </c>
      <c r="B262">
        <v>254</v>
      </c>
      <c r="C262" t="s">
        <v>2</v>
      </c>
      <c r="E262">
        <v>70</v>
      </c>
      <c r="F262">
        <v>85</v>
      </c>
      <c r="G262">
        <v>65</v>
      </c>
      <c r="H262">
        <v>105</v>
      </c>
      <c r="I262">
        <v>85</v>
      </c>
      <c r="J262">
        <v>120</v>
      </c>
      <c r="K262">
        <f t="shared" si="28"/>
        <v>61</v>
      </c>
      <c r="L262">
        <f t="shared" si="29"/>
        <v>105</v>
      </c>
      <c r="M262">
        <f t="shared" si="30"/>
        <v>85</v>
      </c>
      <c r="N262">
        <f t="shared" si="31"/>
        <v>125</v>
      </c>
      <c r="O262">
        <f t="shared" si="32"/>
        <v>105</v>
      </c>
      <c r="P262">
        <f t="shared" si="33"/>
        <v>140</v>
      </c>
      <c r="Q262">
        <v>31</v>
      </c>
      <c r="R262">
        <v>31</v>
      </c>
      <c r="S262">
        <v>31</v>
      </c>
      <c r="T262">
        <v>31</v>
      </c>
      <c r="U262">
        <v>31</v>
      </c>
      <c r="V262">
        <v>31</v>
      </c>
      <c r="AB262" t="str">
        <f ca="1">OFFSET(Damage!$A$1,(MATCH($C262,Damage!$C:$C,0)+RANDBETWEEN(1,COUNTIF(Damage!$C:$C,Sheet1!$C262)))-1,0,1,1)</f>
        <v>aLeafBlade</v>
      </c>
      <c r="AC262" t="str">
        <f ca="1">OFFSET(Damage!$A$1,(MATCH(IF($D262&lt;&gt;"",$D262,"Normal"),Damage!$C:$C,0)+RANDBETWEEN(1,COUNTIF(Damage!$C:$C,IF($D262&lt;&gt;"",$D262,"Normal"))))-1,0,1,1)</f>
        <v>aSwift</v>
      </c>
      <c r="AD262" t="str">
        <f ca="1">OFFSET(NonDamage!$A$1,(MATCH($C262,NonDamage!$C:$C,0)+RANDBETWEEN(1,COUNTIF(NonDamage!$C:$C,Sheet1!$C262)))-1,0,1,1)</f>
        <v>aGrassyTerrain</v>
      </c>
      <c r="AE262" t="str">
        <f ca="1">OFFSET(DB!$A$1,RANDBETWEEN(1,COUNTA(DB!$C:$C))-1,0,1,1)</f>
        <v>aSeismicToss</v>
      </c>
      <c r="AG262" t="str">
        <f t="shared" si="34"/>
        <v>var pSceptile= new Pokemon('Sceptile',254,'Grass','',[,,,],[70,85,65,105,85,120],true,'assets/images/254Sceptile.png');</v>
      </c>
    </row>
    <row r="263" spans="1:33" x14ac:dyDescent="0.3">
      <c r="A263" t="s">
        <v>319</v>
      </c>
      <c r="B263">
        <v>255</v>
      </c>
      <c r="C263" t="s">
        <v>9</v>
      </c>
      <c r="E263">
        <v>45</v>
      </c>
      <c r="F263">
        <v>60</v>
      </c>
      <c r="G263">
        <v>40</v>
      </c>
      <c r="H263">
        <v>70</v>
      </c>
      <c r="I263">
        <v>50</v>
      </c>
      <c r="J263">
        <v>45</v>
      </c>
      <c r="K263">
        <f t="shared" si="28"/>
        <v>61</v>
      </c>
      <c r="L263">
        <f t="shared" si="29"/>
        <v>80</v>
      </c>
      <c r="M263">
        <f t="shared" si="30"/>
        <v>60</v>
      </c>
      <c r="N263">
        <f t="shared" si="31"/>
        <v>90</v>
      </c>
      <c r="O263">
        <f t="shared" si="32"/>
        <v>70</v>
      </c>
      <c r="P263">
        <f t="shared" si="33"/>
        <v>65</v>
      </c>
      <c r="Q263">
        <v>31</v>
      </c>
      <c r="R263">
        <v>31</v>
      </c>
      <c r="S263">
        <v>31</v>
      </c>
      <c r="T263">
        <v>31</v>
      </c>
      <c r="U263">
        <v>31</v>
      </c>
      <c r="V263">
        <v>31</v>
      </c>
      <c r="AB263" t="str">
        <f ca="1">OFFSET(Damage!$A$1,(MATCH($C263,Damage!$C:$C,0)+RANDBETWEEN(1,COUNTIF(Damage!$C:$C,Sheet1!$C263)))-1,0,1,1)</f>
        <v>aEmber</v>
      </c>
      <c r="AC263" t="str">
        <f ca="1">OFFSET(Damage!$A$1,(MATCH(IF($D263&lt;&gt;"",$D263,"Normal"),Damage!$C:$C,0)+RANDBETWEEN(1,COUNTIF(Damage!$C:$C,IF($D263&lt;&gt;"",$D263,"Normal"))))-1,0,1,1)</f>
        <v>aTakeDown</v>
      </c>
      <c r="AD263" t="str">
        <f ca="1">OFFSET(NonDamage!$A$1,(MATCH($C263,NonDamage!$C:$C,0)+RANDBETWEEN(1,COUNTIF(NonDamage!$C:$C,Sheet1!$C263)))-1,0,1,1)</f>
        <v>aSunnyDay</v>
      </c>
      <c r="AE263" t="str">
        <f ca="1">OFFSET(DB!$A$1,RANDBETWEEN(1,COUNTA(DB!$C:$C))-1,0,1,1)</f>
        <v>aDragonHammer</v>
      </c>
      <c r="AG263" t="str">
        <f t="shared" si="34"/>
        <v>var pTorchic= new Pokemon('Torchic',255,'Fire','',[,,,],[45,60,40,70,50,45],true,'assets/images/255Torchic.png');</v>
      </c>
    </row>
    <row r="264" spans="1:33" x14ac:dyDescent="0.3">
      <c r="A264" t="s">
        <v>320</v>
      </c>
      <c r="B264">
        <v>256</v>
      </c>
      <c r="C264" t="s">
        <v>9</v>
      </c>
      <c r="D264" t="s">
        <v>1051</v>
      </c>
      <c r="E264">
        <v>60</v>
      </c>
      <c r="F264">
        <v>85</v>
      </c>
      <c r="G264">
        <v>60</v>
      </c>
      <c r="H264">
        <v>85</v>
      </c>
      <c r="I264">
        <v>60</v>
      </c>
      <c r="J264">
        <v>55</v>
      </c>
      <c r="K264">
        <f t="shared" si="28"/>
        <v>61</v>
      </c>
      <c r="L264">
        <f t="shared" si="29"/>
        <v>105</v>
      </c>
      <c r="M264">
        <f t="shared" si="30"/>
        <v>80</v>
      </c>
      <c r="N264">
        <f t="shared" si="31"/>
        <v>105</v>
      </c>
      <c r="O264">
        <f t="shared" si="32"/>
        <v>80</v>
      </c>
      <c r="P264">
        <f t="shared" si="33"/>
        <v>75</v>
      </c>
      <c r="Q264">
        <v>31</v>
      </c>
      <c r="R264">
        <v>31</v>
      </c>
      <c r="S264">
        <v>31</v>
      </c>
      <c r="T264">
        <v>31</v>
      </c>
      <c r="U264">
        <v>31</v>
      </c>
      <c r="V264">
        <v>31</v>
      </c>
      <c r="AB264" t="str">
        <f ca="1">OFFSET(Damage!$A$1,(MATCH($C264,Damage!$C:$C,0)+RANDBETWEEN(1,COUNTIF(Damage!$C:$C,Sheet1!$C264)))-1,0,1,1)</f>
        <v>aFlameCharge</v>
      </c>
      <c r="AC264" t="str">
        <f ca="1">OFFSET(Damage!$A$1,(MATCH(IF($D264&lt;&gt;"",$D264,"Normal"),Damage!$C:$C,0)+RANDBETWEEN(1,COUNTIF(Damage!$C:$C,IF($D264&lt;&gt;"",$D264,"Normal"))))-1,0,1,1)</f>
        <v>aDoubleKick</v>
      </c>
      <c r="AD264" t="str">
        <f ca="1">OFFSET(NonDamage!$A$1,(MATCH($C264,NonDamage!$C:$C,0)+RANDBETWEEN(1,COUNTIF(NonDamage!$C:$C,Sheet1!$C264)))-1,0,1,1)</f>
        <v>aDefog</v>
      </c>
      <c r="AE264" t="str">
        <f ca="1">OFFSET(DB!$A$1,RANDBETWEEN(1,COUNTA(DB!$C:$C))-1,0,1,1)</f>
        <v>aPlayRough</v>
      </c>
      <c r="AG264" t="str">
        <f t="shared" si="34"/>
        <v>var pCombusken= new Pokemon('Combusken',256,'Fire','Fighting',[,,,],[60,85,60,85,60,55],true,'assets/images/256Combusken.png');</v>
      </c>
    </row>
    <row r="265" spans="1:33" x14ac:dyDescent="0.3">
      <c r="A265" t="s">
        <v>321</v>
      </c>
      <c r="B265">
        <v>257</v>
      </c>
      <c r="C265" t="s">
        <v>9</v>
      </c>
      <c r="D265" t="s">
        <v>1051</v>
      </c>
      <c r="E265">
        <v>80</v>
      </c>
      <c r="F265">
        <v>120</v>
      </c>
      <c r="G265">
        <v>70</v>
      </c>
      <c r="H265">
        <v>110</v>
      </c>
      <c r="I265">
        <v>70</v>
      </c>
      <c r="J265">
        <v>80</v>
      </c>
      <c r="K265">
        <f t="shared" si="28"/>
        <v>61</v>
      </c>
      <c r="L265">
        <f t="shared" si="29"/>
        <v>140</v>
      </c>
      <c r="M265">
        <f t="shared" si="30"/>
        <v>90</v>
      </c>
      <c r="N265">
        <f t="shared" si="31"/>
        <v>130</v>
      </c>
      <c r="O265">
        <f t="shared" si="32"/>
        <v>90</v>
      </c>
      <c r="P265">
        <f t="shared" si="33"/>
        <v>100</v>
      </c>
      <c r="Q265">
        <v>31</v>
      </c>
      <c r="R265">
        <v>31</v>
      </c>
      <c r="S265">
        <v>31</v>
      </c>
      <c r="T265">
        <v>31</v>
      </c>
      <c r="U265">
        <v>31</v>
      </c>
      <c r="V265">
        <v>31</v>
      </c>
      <c r="AB265" t="str">
        <f ca="1">OFFSET(Damage!$A$1,(MATCH($C265,Damage!$C:$C,0)+RANDBETWEEN(1,COUNTIF(Damage!$C:$C,Sheet1!$C265)))-1,0,1,1)</f>
        <v>aFireBlast</v>
      </c>
      <c r="AC265" t="str">
        <f ca="1">OFFSET(Damage!$A$1,(MATCH(IF($D265&lt;&gt;"",$D265,"Normal"),Damage!$C:$C,0)+RANDBETWEEN(1,COUNTIF(Damage!$C:$C,IF($D265&lt;&gt;"",$D265,"Normal"))))-1,0,1,1)</f>
        <v>aBrickBreak</v>
      </c>
      <c r="AD265" t="str">
        <f ca="1">OFFSET(NonDamage!$A$1,(MATCH($C265,NonDamage!$C:$C,0)+RANDBETWEEN(1,COUNTIF(NonDamage!$C:$C,Sheet1!$C265)))-1,0,1,1)</f>
        <v>aSunnyDay</v>
      </c>
      <c r="AE265" t="str">
        <f ca="1">OFFSET(DB!$A$1,RANDBETWEEN(1,COUNTA(DB!$C:$C))-1,0,1,1)</f>
        <v>aLaserFocus</v>
      </c>
      <c r="AG265" t="str">
        <f t="shared" si="34"/>
        <v>var pBlaziken= new Pokemon('Blaziken',257,'Fire','Fighting',[,,,],[80,120,70,110,70,80],true,'assets/images/257Blaziken.png');</v>
      </c>
    </row>
    <row r="266" spans="1:33" x14ac:dyDescent="0.3">
      <c r="A266" t="s">
        <v>322</v>
      </c>
      <c r="B266">
        <v>258</v>
      </c>
      <c r="C266" t="s">
        <v>15</v>
      </c>
      <c r="E266">
        <v>50</v>
      </c>
      <c r="F266">
        <v>70</v>
      </c>
      <c r="G266">
        <v>50</v>
      </c>
      <c r="H266">
        <v>50</v>
      </c>
      <c r="I266">
        <v>50</v>
      </c>
      <c r="J266">
        <v>40</v>
      </c>
      <c r="K266">
        <f t="shared" si="28"/>
        <v>61</v>
      </c>
      <c r="L266">
        <f t="shared" si="29"/>
        <v>90</v>
      </c>
      <c r="M266">
        <f t="shared" si="30"/>
        <v>70</v>
      </c>
      <c r="N266">
        <f t="shared" si="31"/>
        <v>70</v>
      </c>
      <c r="O266">
        <f t="shared" si="32"/>
        <v>70</v>
      </c>
      <c r="P266">
        <f t="shared" si="33"/>
        <v>60</v>
      </c>
      <c r="Q266">
        <v>31</v>
      </c>
      <c r="R266">
        <v>31</v>
      </c>
      <c r="S266">
        <v>31</v>
      </c>
      <c r="T266">
        <v>31</v>
      </c>
      <c r="U266">
        <v>31</v>
      </c>
      <c r="V266">
        <v>31</v>
      </c>
      <c r="AB266" t="str">
        <f ca="1">OFFSET(Damage!$A$1,(MATCH($C266,Damage!$C:$C,0)+RANDBETWEEN(1,COUNTIF(Damage!$C:$C,Sheet1!$C266)))-1,0,1,1)</f>
        <v>aHydroPump</v>
      </c>
      <c r="AC266" t="str">
        <f ca="1">OFFSET(Damage!$A$1,(MATCH(IF($D266&lt;&gt;"",$D266,"Normal"),Damage!$C:$C,0)+RANDBETWEEN(1,COUNTIF(Damage!$C:$C,IF($D266&lt;&gt;"",$D266,"Normal"))))-1,0,1,1)</f>
        <v>aSmellingSalts</v>
      </c>
      <c r="AD266" t="str">
        <f ca="1">OFFSET(NonDamage!$A$1,(MATCH($C266,NonDamage!$C:$C,0)+RANDBETWEEN(1,COUNTIF(NonDamage!$C:$C,Sheet1!$C266)))-1,0,1,1)</f>
        <v>aHydroVortex</v>
      </c>
      <c r="AE266" t="str">
        <f ca="1">OFFSET(DB!$A$1,RANDBETWEEN(1,COUNTA(DB!$C:$C))-1,0,1,1)</f>
        <v>aAstonish</v>
      </c>
      <c r="AG266" t="str">
        <f t="shared" si="34"/>
        <v>var pMudkip= new Pokemon('Mudkip',258,'Water','',[,,,],[50,70,50,50,50,40],true,'assets/images/258Mudkip.png');</v>
      </c>
    </row>
    <row r="267" spans="1:33" x14ac:dyDescent="0.3">
      <c r="A267" t="s">
        <v>323</v>
      </c>
      <c r="B267">
        <v>259</v>
      </c>
      <c r="C267" t="s">
        <v>15</v>
      </c>
      <c r="D267" t="s">
        <v>46</v>
      </c>
      <c r="E267">
        <v>70</v>
      </c>
      <c r="F267">
        <v>85</v>
      </c>
      <c r="G267">
        <v>70</v>
      </c>
      <c r="H267">
        <v>60</v>
      </c>
      <c r="I267">
        <v>70</v>
      </c>
      <c r="J267">
        <v>50</v>
      </c>
      <c r="K267">
        <f t="shared" si="28"/>
        <v>61</v>
      </c>
      <c r="L267">
        <f t="shared" si="29"/>
        <v>105</v>
      </c>
      <c r="M267">
        <f t="shared" si="30"/>
        <v>90</v>
      </c>
      <c r="N267">
        <f t="shared" si="31"/>
        <v>80</v>
      </c>
      <c r="O267">
        <f t="shared" si="32"/>
        <v>90</v>
      </c>
      <c r="P267">
        <f t="shared" si="33"/>
        <v>70</v>
      </c>
      <c r="Q267">
        <v>31</v>
      </c>
      <c r="R267">
        <v>31</v>
      </c>
      <c r="S267">
        <v>31</v>
      </c>
      <c r="T267">
        <v>31</v>
      </c>
      <c r="U267">
        <v>31</v>
      </c>
      <c r="V267">
        <v>31</v>
      </c>
      <c r="AB267" t="str">
        <f ca="1">OFFSET(Damage!$A$1,(MATCH($C267,Damage!$C:$C,0)+RANDBETWEEN(1,COUNTIF(Damage!$C:$C,Sheet1!$C267)))-1,0,1,1)</f>
        <v>aSteamEruption</v>
      </c>
      <c r="AC267" t="str">
        <f ca="1">OFFSET(Damage!$A$1,(MATCH(IF($D267&lt;&gt;"",$D267,"Normal"),Damage!$C:$C,0)+RANDBETWEEN(1,COUNTIF(Damage!$C:$C,IF($D267&lt;&gt;"",$D267,"Normal"))))-1,0,1,1)</f>
        <v>aMudBomb</v>
      </c>
      <c r="AD267" t="str">
        <f ca="1">OFFSET(NonDamage!$A$1,(MATCH($C267,NonDamage!$C:$C,0)+RANDBETWEEN(1,COUNTIF(NonDamage!$C:$C,Sheet1!$C267)))-1,0,1,1)</f>
        <v>aRainDance</v>
      </c>
      <c r="AE267" t="str">
        <f ca="1">OFFSET(DB!$A$1,RANDBETWEEN(1,COUNTA(DB!$C:$C))-1,0,1,1)</f>
        <v>aSupersonicSkystrike</v>
      </c>
      <c r="AG267" t="str">
        <f t="shared" si="34"/>
        <v>var pMarshtomp= new Pokemon('Marshtomp',259,'Water','Ground',[,,,],[70,85,70,60,70,50],true,'assets/images/259Marshtomp.png');</v>
      </c>
    </row>
    <row r="268" spans="1:33" x14ac:dyDescent="0.3">
      <c r="A268" t="s">
        <v>324</v>
      </c>
      <c r="B268">
        <v>260</v>
      </c>
      <c r="C268" t="s">
        <v>15</v>
      </c>
      <c r="D268" t="s">
        <v>46</v>
      </c>
      <c r="E268">
        <v>100</v>
      </c>
      <c r="F268">
        <v>110</v>
      </c>
      <c r="G268">
        <v>90</v>
      </c>
      <c r="H268">
        <v>85</v>
      </c>
      <c r="I268">
        <v>90</v>
      </c>
      <c r="J268">
        <v>60</v>
      </c>
      <c r="K268">
        <f t="shared" si="28"/>
        <v>62</v>
      </c>
      <c r="L268">
        <f t="shared" si="29"/>
        <v>130</v>
      </c>
      <c r="M268">
        <f t="shared" si="30"/>
        <v>110</v>
      </c>
      <c r="N268">
        <f t="shared" si="31"/>
        <v>105</v>
      </c>
      <c r="O268">
        <f t="shared" si="32"/>
        <v>110</v>
      </c>
      <c r="P268">
        <f t="shared" si="33"/>
        <v>80</v>
      </c>
      <c r="Q268">
        <v>31</v>
      </c>
      <c r="R268">
        <v>31</v>
      </c>
      <c r="S268">
        <v>31</v>
      </c>
      <c r="T268">
        <v>31</v>
      </c>
      <c r="U268">
        <v>31</v>
      </c>
      <c r="V268">
        <v>31</v>
      </c>
      <c r="AB268" t="str">
        <f ca="1">OFFSET(Damage!$A$1,(MATCH($C268,Damage!$C:$C,0)+RANDBETWEEN(1,COUNTIF(Damage!$C:$C,Sheet1!$C268)))-1,0,1,1)</f>
        <v>aBrine</v>
      </c>
      <c r="AC268" t="str">
        <f ca="1">OFFSET(Damage!$A$1,(MATCH(IF($D268&lt;&gt;"",$D268,"Normal"),Damage!$C:$C,0)+RANDBETWEEN(1,COUNTIF(Damage!$C:$C,IF($D268&lt;&gt;"",$D268,"Normal"))))-1,0,1,1)</f>
        <v>aDig</v>
      </c>
      <c r="AD268" t="str">
        <f ca="1">OFFSET(NonDamage!$A$1,(MATCH($C268,NonDamage!$C:$C,0)+RANDBETWEEN(1,COUNTIF(NonDamage!$C:$C,Sheet1!$C268)))-1,0,1,1)</f>
        <v>aRainDance</v>
      </c>
      <c r="AE268" t="str">
        <f ca="1">OFFSET(DB!$A$1,RANDBETWEEN(1,COUNTA(DB!$C:$C))-1,0,1,1)</f>
        <v>aWorrySeed</v>
      </c>
      <c r="AG268" t="str">
        <f t="shared" si="34"/>
        <v>var pSwampert= new Pokemon('Swampert',260,'Water','Ground',[,,,],[100,110,90,85,90,60],true,'assets/images/260Swampert.png');</v>
      </c>
    </row>
    <row r="269" spans="1:33" x14ac:dyDescent="0.3">
      <c r="A269" t="s">
        <v>325</v>
      </c>
      <c r="B269">
        <v>261</v>
      </c>
      <c r="C269" t="s">
        <v>254</v>
      </c>
      <c r="E269">
        <v>35</v>
      </c>
      <c r="F269">
        <v>55</v>
      </c>
      <c r="G269">
        <v>35</v>
      </c>
      <c r="H269">
        <v>30</v>
      </c>
      <c r="I269">
        <v>30</v>
      </c>
      <c r="J269">
        <v>35</v>
      </c>
      <c r="K269">
        <f t="shared" si="28"/>
        <v>61</v>
      </c>
      <c r="L269">
        <f t="shared" si="29"/>
        <v>75</v>
      </c>
      <c r="M269">
        <f t="shared" si="30"/>
        <v>55</v>
      </c>
      <c r="N269">
        <f t="shared" si="31"/>
        <v>50</v>
      </c>
      <c r="O269">
        <f t="shared" si="32"/>
        <v>50</v>
      </c>
      <c r="P269">
        <f t="shared" si="33"/>
        <v>55</v>
      </c>
      <c r="Q269">
        <v>31</v>
      </c>
      <c r="R269">
        <v>31</v>
      </c>
      <c r="S269">
        <v>31</v>
      </c>
      <c r="T269">
        <v>31</v>
      </c>
      <c r="U269">
        <v>31</v>
      </c>
      <c r="V269">
        <v>31</v>
      </c>
      <c r="AB269" t="str">
        <f ca="1">OFFSET(Damage!$A$1,(MATCH($C269,Damage!$C:$C,0)+RANDBETWEEN(1,COUNTIF(Damage!$C:$C,Sheet1!$C269)))-1,0,1,1)</f>
        <v>aAssurance</v>
      </c>
      <c r="AC269" t="str">
        <f ca="1">OFFSET(Damage!$A$1,(MATCH(IF($D269&lt;&gt;"",$D269,"Normal"),Damage!$C:$C,0)+RANDBETWEEN(1,COUNTIF(Damage!$C:$C,IF($D269&lt;&gt;"",$D269,"Normal"))))-1,0,1,1)</f>
        <v>aCometPunch</v>
      </c>
      <c r="AD269" t="str">
        <f ca="1">OFFSET(NonDamage!$A$1,(MATCH($C269,NonDamage!$C:$C,0)+RANDBETWEEN(1,COUNTIF(NonDamage!$C:$C,Sheet1!$C269)))-1,0,1,1)</f>
        <v>aFlatter</v>
      </c>
      <c r="AE269" t="str">
        <f ca="1">OFFSET(DB!$A$1,RANDBETWEEN(1,COUNTA(DB!$C:$C))-1,0,1,1)</f>
        <v>aMagnetBomb</v>
      </c>
      <c r="AG269" t="str">
        <f t="shared" si="34"/>
        <v>var pPoochyena= new Pokemon('Poochyena',261,'Dark','',[,,,],[35,55,35,30,30,35],true,'assets/images/261Poochyena.png');</v>
      </c>
    </row>
    <row r="270" spans="1:33" x14ac:dyDescent="0.3">
      <c r="A270" t="s">
        <v>326</v>
      </c>
      <c r="B270">
        <v>262</v>
      </c>
      <c r="C270" t="s">
        <v>254</v>
      </c>
      <c r="E270">
        <v>70</v>
      </c>
      <c r="F270">
        <v>90</v>
      </c>
      <c r="G270">
        <v>70</v>
      </c>
      <c r="H270">
        <v>60</v>
      </c>
      <c r="I270">
        <v>60</v>
      </c>
      <c r="J270">
        <v>70</v>
      </c>
      <c r="K270">
        <f t="shared" si="28"/>
        <v>61</v>
      </c>
      <c r="L270">
        <f t="shared" si="29"/>
        <v>110</v>
      </c>
      <c r="M270">
        <f t="shared" si="30"/>
        <v>90</v>
      </c>
      <c r="N270">
        <f t="shared" si="31"/>
        <v>80</v>
      </c>
      <c r="O270">
        <f t="shared" si="32"/>
        <v>80</v>
      </c>
      <c r="P270">
        <f t="shared" si="33"/>
        <v>90</v>
      </c>
      <c r="Q270">
        <v>31</v>
      </c>
      <c r="R270">
        <v>31</v>
      </c>
      <c r="S270">
        <v>31</v>
      </c>
      <c r="T270">
        <v>31</v>
      </c>
      <c r="U270">
        <v>31</v>
      </c>
      <c r="V270">
        <v>31</v>
      </c>
      <c r="AB270" t="str">
        <f ca="1">OFFSET(Damage!$A$1,(MATCH($C270,Damage!$C:$C,0)+RANDBETWEEN(1,COUNTIF(Damage!$C:$C,Sheet1!$C270)))-1,0,1,1)</f>
        <v>aHyperspaceFury</v>
      </c>
      <c r="AC270" t="str">
        <f ca="1">OFFSET(Damage!$A$1,(MATCH(IF($D270&lt;&gt;"",$D270,"Normal"),Damage!$C:$C,0)+RANDBETWEEN(1,COUNTIF(Damage!$C:$C,IF($D270&lt;&gt;"",$D270,"Normal"))))-1,0,1,1)</f>
        <v>aMulti-Attack</v>
      </c>
      <c r="AD270" t="str">
        <f ca="1">OFFSET(NonDamage!$A$1,(MATCH($C270,NonDamage!$C:$C,0)+RANDBETWEEN(1,COUNTIF(NonDamage!$C:$C,Sheet1!$C270)))-1,0,1,1)</f>
        <v>aNastyPlot</v>
      </c>
      <c r="AE270" t="str">
        <f ca="1">OFFSET(DB!$A$1,RANDBETWEEN(1,COUNTA(DB!$C:$C))-1,0,1,1)</f>
        <v>aPrismaticLaser</v>
      </c>
      <c r="AG270" t="str">
        <f t="shared" si="34"/>
        <v>var pMightyena= new Pokemon('Mightyena',262,'Dark','',[,,,],[70,90,70,60,60,70],true,'assets/images/262Mightyena.png');</v>
      </c>
    </row>
    <row r="271" spans="1:33" x14ac:dyDescent="0.3">
      <c r="A271" t="s">
        <v>327</v>
      </c>
      <c r="B271">
        <v>263</v>
      </c>
      <c r="C271" t="s">
        <v>28</v>
      </c>
      <c r="E271">
        <v>38</v>
      </c>
      <c r="F271">
        <v>30</v>
      </c>
      <c r="G271">
        <v>41</v>
      </c>
      <c r="H271">
        <v>30</v>
      </c>
      <c r="I271">
        <v>41</v>
      </c>
      <c r="J271">
        <v>60</v>
      </c>
      <c r="K271">
        <f t="shared" si="28"/>
        <v>61</v>
      </c>
      <c r="L271">
        <f t="shared" si="29"/>
        <v>50</v>
      </c>
      <c r="M271">
        <f t="shared" si="30"/>
        <v>61</v>
      </c>
      <c r="N271">
        <f t="shared" si="31"/>
        <v>50</v>
      </c>
      <c r="O271">
        <f t="shared" si="32"/>
        <v>61</v>
      </c>
      <c r="P271">
        <f t="shared" si="33"/>
        <v>80</v>
      </c>
      <c r="Q271">
        <v>31</v>
      </c>
      <c r="R271">
        <v>31</v>
      </c>
      <c r="S271">
        <v>31</v>
      </c>
      <c r="T271">
        <v>31</v>
      </c>
      <c r="U271">
        <v>31</v>
      </c>
      <c r="V271">
        <v>31</v>
      </c>
      <c r="AB271" t="str">
        <f ca="1">OFFSET(Damage!$A$1,(MATCH($C271,Damage!$C:$C,0)+RANDBETWEEN(1,COUNTIF(Damage!$C:$C,Sheet1!$C271)))-1,0,1,1)</f>
        <v>aMegaPunch</v>
      </c>
      <c r="AC271" t="str">
        <f ca="1">OFFSET(Damage!$A$1,(MATCH(IF($D271&lt;&gt;"",$D271,"Normal"),Damage!$C:$C,0)+RANDBETWEEN(1,COUNTIF(Damage!$C:$C,IF($D271&lt;&gt;"",$D271,"Normal"))))-1,0,1,1)</f>
        <v>aFuryAttack</v>
      </c>
      <c r="AD271" t="str">
        <f ca="1">OFFSET(NonDamage!$A$1,(MATCH($C271,NonDamage!$C:$C,0)+RANDBETWEEN(1,COUNTIF(NonDamage!$C:$C,Sheet1!$C271)))-1,0,1,1)</f>
        <v>aNaturePower</v>
      </c>
      <c r="AE271" t="str">
        <f ca="1">OFFSET(DB!$A$1,RANDBETWEEN(1,COUNTA(DB!$C:$C))-1,0,1,1)</f>
        <v>aIronHead</v>
      </c>
      <c r="AG271" t="str">
        <f t="shared" si="34"/>
        <v>var pZigzagoon= new Pokemon('Zigzagoon',263,'Normal','',[,,,],[38,30,41,30,41,60],true,'assets/images/263Zigzagoon.png');</v>
      </c>
    </row>
    <row r="272" spans="1:33" x14ac:dyDescent="0.3">
      <c r="A272" t="s">
        <v>328</v>
      </c>
      <c r="B272">
        <v>264</v>
      </c>
      <c r="C272" t="s">
        <v>28</v>
      </c>
      <c r="E272">
        <v>78</v>
      </c>
      <c r="F272">
        <v>70</v>
      </c>
      <c r="G272">
        <v>61</v>
      </c>
      <c r="H272">
        <v>50</v>
      </c>
      <c r="I272">
        <v>61</v>
      </c>
      <c r="J272">
        <v>100</v>
      </c>
      <c r="K272">
        <f t="shared" si="28"/>
        <v>61</v>
      </c>
      <c r="L272">
        <f t="shared" si="29"/>
        <v>90</v>
      </c>
      <c r="M272">
        <f t="shared" si="30"/>
        <v>81</v>
      </c>
      <c r="N272">
        <f t="shared" si="31"/>
        <v>70</v>
      </c>
      <c r="O272">
        <f t="shared" si="32"/>
        <v>81</v>
      </c>
      <c r="P272">
        <f t="shared" si="33"/>
        <v>120</v>
      </c>
      <c r="Q272">
        <v>31</v>
      </c>
      <c r="R272">
        <v>31</v>
      </c>
      <c r="S272">
        <v>31</v>
      </c>
      <c r="T272">
        <v>31</v>
      </c>
      <c r="U272">
        <v>31</v>
      </c>
      <c r="V272">
        <v>31</v>
      </c>
      <c r="AB272" t="str">
        <f ca="1">OFFSET(Damage!$A$1,(MATCH($C272,Damage!$C:$C,0)+RANDBETWEEN(1,COUNTIF(Damage!$C:$C,Sheet1!$C272)))-1,0,1,1)</f>
        <v>aSlam</v>
      </c>
      <c r="AC272" t="str">
        <f ca="1">OFFSET(Damage!$A$1,(MATCH(IF($D272&lt;&gt;"",$D272,"Normal"),Damage!$C:$C,0)+RANDBETWEEN(1,COUNTIF(Damage!$C:$C,IF($D272&lt;&gt;"",$D272,"Normal"))))-1,0,1,1)</f>
        <v>aViceGrip</v>
      </c>
      <c r="AD272" t="str">
        <f ca="1">OFFSET(NonDamage!$A$1,(MATCH($C272,NonDamage!$C:$C,0)+RANDBETWEEN(1,COUNTIF(NonDamage!$C:$C,Sheet1!$C272)))-1,0,1,1)</f>
        <v>aYawn</v>
      </c>
      <c r="AE272" t="str">
        <f ca="1">OFFSET(DB!$A$1,RANDBETWEEN(1,COUNTA(DB!$C:$C))-1,0,1,1)</f>
        <v>aPsywave</v>
      </c>
      <c r="AG272" t="str">
        <f t="shared" si="34"/>
        <v>var pLinoone= new Pokemon('Linoone',264,'Normal','',[,,,],[78,70,61,50,61,100],true,'assets/images/264Linoone.png');</v>
      </c>
    </row>
    <row r="273" spans="1:33" x14ac:dyDescent="0.3">
      <c r="A273" t="s">
        <v>329</v>
      </c>
      <c r="B273">
        <v>265</v>
      </c>
      <c r="C273" t="s">
        <v>19</v>
      </c>
      <c r="E273">
        <v>45</v>
      </c>
      <c r="F273">
        <v>45</v>
      </c>
      <c r="G273">
        <v>35</v>
      </c>
      <c r="H273">
        <v>20</v>
      </c>
      <c r="I273">
        <v>30</v>
      </c>
      <c r="J273">
        <v>20</v>
      </c>
      <c r="K273">
        <f t="shared" si="28"/>
        <v>61</v>
      </c>
      <c r="L273">
        <f t="shared" si="29"/>
        <v>65</v>
      </c>
      <c r="M273">
        <f t="shared" si="30"/>
        <v>55</v>
      </c>
      <c r="N273">
        <f t="shared" si="31"/>
        <v>40</v>
      </c>
      <c r="O273">
        <f t="shared" si="32"/>
        <v>50</v>
      </c>
      <c r="P273">
        <f t="shared" si="33"/>
        <v>40</v>
      </c>
      <c r="Q273">
        <v>31</v>
      </c>
      <c r="R273">
        <v>31</v>
      </c>
      <c r="S273">
        <v>31</v>
      </c>
      <c r="T273">
        <v>31</v>
      </c>
      <c r="U273">
        <v>31</v>
      </c>
      <c r="V273">
        <v>31</v>
      </c>
      <c r="AB273" t="str">
        <f ca="1">OFFSET(Damage!$A$1,(MATCH($C273,Damage!$C:$C,0)+RANDBETWEEN(1,COUNTIF(Damage!$C:$C,Sheet1!$C273)))-1,0,1,1)</f>
        <v>aTwineedle</v>
      </c>
      <c r="AC273" t="str">
        <f ca="1">OFFSET(Damage!$A$1,(MATCH(IF($D273&lt;&gt;"",$D273,"Normal"),Damage!$C:$C,0)+RANDBETWEEN(1,COUNTIF(Damage!$C:$C,IF($D273&lt;&gt;"",$D273,"Normal"))))-1,0,1,1)</f>
        <v>aWeatherBall</v>
      </c>
      <c r="AD273" t="str">
        <f ca="1">OFFSET(NonDamage!$A$1,(MATCH($C273,NonDamage!$C:$C,0)+RANDBETWEEN(1,COUNTIF(NonDamage!$C:$C,Sheet1!$C273)))-1,0,1,1)</f>
        <v>aQuiverDance</v>
      </c>
      <c r="AE273" t="str">
        <f ca="1">OFFSET(DB!$A$1,RANDBETWEEN(1,COUNTA(DB!$C:$C))-1,0,1,1)</f>
        <v>aTwinkleTackle</v>
      </c>
      <c r="AG273" t="str">
        <f t="shared" si="34"/>
        <v>var pWurmple= new Pokemon('Wurmple',265,'Bug','',[,,,],[45,45,35,20,30,20],true,'assets/images/265Wurmple.png');</v>
      </c>
    </row>
    <row r="274" spans="1:33" x14ac:dyDescent="0.3">
      <c r="A274" t="s">
        <v>330</v>
      </c>
      <c r="B274">
        <v>266</v>
      </c>
      <c r="C274" t="s">
        <v>19</v>
      </c>
      <c r="E274">
        <v>50</v>
      </c>
      <c r="F274">
        <v>35</v>
      </c>
      <c r="G274">
        <v>55</v>
      </c>
      <c r="H274">
        <v>25</v>
      </c>
      <c r="I274">
        <v>25</v>
      </c>
      <c r="J274">
        <v>15</v>
      </c>
      <c r="K274">
        <f t="shared" si="28"/>
        <v>61</v>
      </c>
      <c r="L274">
        <f t="shared" si="29"/>
        <v>55</v>
      </c>
      <c r="M274">
        <f t="shared" si="30"/>
        <v>75</v>
      </c>
      <c r="N274">
        <f t="shared" si="31"/>
        <v>45</v>
      </c>
      <c r="O274">
        <f t="shared" si="32"/>
        <v>45</v>
      </c>
      <c r="P274">
        <f t="shared" si="33"/>
        <v>35</v>
      </c>
      <c r="Q274">
        <v>31</v>
      </c>
      <c r="R274">
        <v>31</v>
      </c>
      <c r="S274">
        <v>31</v>
      </c>
      <c r="T274">
        <v>31</v>
      </c>
      <c r="U274">
        <v>31</v>
      </c>
      <c r="V274">
        <v>31</v>
      </c>
      <c r="AB274" t="str">
        <f ca="1">OFFSET(Damage!$A$1,(MATCH($C274,Damage!$C:$C,0)+RANDBETWEEN(1,COUNTIF(Damage!$C:$C,Sheet1!$C274)))-1,0,1,1)</f>
        <v>aStruggleBug</v>
      </c>
      <c r="AC274" t="str">
        <f ca="1">OFFSET(Damage!$A$1,(MATCH(IF($D274&lt;&gt;"",$D274,"Normal"),Damage!$C:$C,0)+RANDBETWEEN(1,COUNTIF(Damage!$C:$C,IF($D274&lt;&gt;"",$D274,"Normal"))))-1,0,1,1)</f>
        <v>aSmellingSalts</v>
      </c>
      <c r="AD274" t="str">
        <f ca="1">OFFSET(NonDamage!$A$1,(MATCH($C274,NonDamage!$C:$C,0)+RANDBETWEEN(1,COUNTIF(NonDamage!$C:$C,Sheet1!$C274)))-1,0,1,1)</f>
        <v>aPowder</v>
      </c>
      <c r="AE274" t="str">
        <f ca="1">OFFSET(DB!$A$1,RANDBETWEEN(1,COUNTA(DB!$C:$C))-1,0,1,1)</f>
        <v>aSubzeroSlammer</v>
      </c>
      <c r="AG274" t="str">
        <f t="shared" si="34"/>
        <v>var pSilcoon= new Pokemon('Silcoon',266,'Bug','',[,,,],[50,35,55,25,25,15],true,'assets/images/266Silcoon.png');</v>
      </c>
    </row>
    <row r="275" spans="1:33" x14ac:dyDescent="0.3">
      <c r="A275" t="s">
        <v>331</v>
      </c>
      <c r="B275">
        <v>267</v>
      </c>
      <c r="C275" t="s">
        <v>19</v>
      </c>
      <c r="D275" t="s">
        <v>12</v>
      </c>
      <c r="E275">
        <v>60</v>
      </c>
      <c r="F275">
        <v>70</v>
      </c>
      <c r="G275">
        <v>50</v>
      </c>
      <c r="H275">
        <v>90</v>
      </c>
      <c r="I275">
        <v>50</v>
      </c>
      <c r="J275">
        <v>65</v>
      </c>
      <c r="K275">
        <f t="shared" si="28"/>
        <v>61</v>
      </c>
      <c r="L275">
        <f t="shared" si="29"/>
        <v>90</v>
      </c>
      <c r="M275">
        <f t="shared" si="30"/>
        <v>70</v>
      </c>
      <c r="N275">
        <f t="shared" si="31"/>
        <v>110</v>
      </c>
      <c r="O275">
        <f t="shared" si="32"/>
        <v>70</v>
      </c>
      <c r="P275">
        <f t="shared" si="33"/>
        <v>85</v>
      </c>
      <c r="Q275">
        <v>31</v>
      </c>
      <c r="R275">
        <v>31</v>
      </c>
      <c r="S275">
        <v>31</v>
      </c>
      <c r="T275">
        <v>31</v>
      </c>
      <c r="U275">
        <v>31</v>
      </c>
      <c r="V275">
        <v>31</v>
      </c>
      <c r="AB275" t="str">
        <f ca="1">OFFSET(Damage!$A$1,(MATCH($C275,Damage!$C:$C,0)+RANDBETWEEN(1,COUNTIF(Damage!$C:$C,Sheet1!$C275)))-1,0,1,1)</f>
        <v>aBugBuzz</v>
      </c>
      <c r="AC275" t="str">
        <f ca="1">OFFSET(Damage!$A$1,(MATCH(IF($D275&lt;&gt;"",$D275,"Normal"),Damage!$C:$C,0)+RANDBETWEEN(1,COUNTIF(Damage!$C:$C,IF($D275&lt;&gt;"",$D275,"Normal"))))-1,0,1,1)</f>
        <v>aAeroblast</v>
      </c>
      <c r="AD275" t="str">
        <f ca="1">OFFSET(NonDamage!$A$1,(MATCH($C275,NonDamage!$C:$C,0)+RANDBETWEEN(1,COUNTIF(NonDamage!$C:$C,Sheet1!$C275)))-1,0,1,1)</f>
        <v>aSavageSpin-Out</v>
      </c>
      <c r="AE275" t="str">
        <f ca="1">OFFSET(DB!$A$1,RANDBETWEEN(1,COUNTA(DB!$C:$C))-1,0,1,1)</f>
        <v>aThunderWave</v>
      </c>
      <c r="AG275" t="str">
        <f t="shared" si="34"/>
        <v>var pBeautifly= new Pokemon('Beautifly',267,'Bug','Flying',[,,,],[60,70,50,90,50,65],true,'assets/images/267Beautifly.png');</v>
      </c>
    </row>
    <row r="276" spans="1:33" x14ac:dyDescent="0.3">
      <c r="A276" t="s">
        <v>332</v>
      </c>
      <c r="B276">
        <v>268</v>
      </c>
      <c r="C276" t="s">
        <v>19</v>
      </c>
      <c r="E276">
        <v>50</v>
      </c>
      <c r="F276">
        <v>35</v>
      </c>
      <c r="G276">
        <v>55</v>
      </c>
      <c r="H276">
        <v>25</v>
      </c>
      <c r="I276">
        <v>25</v>
      </c>
      <c r="J276">
        <v>15</v>
      </c>
      <c r="K276">
        <f t="shared" si="28"/>
        <v>61</v>
      </c>
      <c r="L276">
        <f t="shared" si="29"/>
        <v>55</v>
      </c>
      <c r="M276">
        <f t="shared" si="30"/>
        <v>75</v>
      </c>
      <c r="N276">
        <f t="shared" si="31"/>
        <v>45</v>
      </c>
      <c r="O276">
        <f t="shared" si="32"/>
        <v>45</v>
      </c>
      <c r="P276">
        <f t="shared" si="33"/>
        <v>35</v>
      </c>
      <c r="Q276">
        <v>31</v>
      </c>
      <c r="R276">
        <v>31</v>
      </c>
      <c r="S276">
        <v>31</v>
      </c>
      <c r="T276">
        <v>31</v>
      </c>
      <c r="U276">
        <v>31</v>
      </c>
      <c r="V276">
        <v>31</v>
      </c>
      <c r="AB276" t="str">
        <f ca="1">OFFSET(Damage!$A$1,(MATCH($C276,Damage!$C:$C,0)+RANDBETWEEN(1,COUNTIF(Damage!$C:$C,Sheet1!$C276)))-1,0,1,1)</f>
        <v>aU-turn</v>
      </c>
      <c r="AC276" t="str">
        <f ca="1">OFFSET(Damage!$A$1,(MATCH(IF($D276&lt;&gt;"",$D276,"Normal"),Damage!$C:$C,0)+RANDBETWEEN(1,COUNTIF(Damage!$C:$C,IF($D276&lt;&gt;"",$D276,"Normal"))))-1,0,1,1)</f>
        <v>aJudgment</v>
      </c>
      <c r="AD276" t="str">
        <f ca="1">OFFSET(NonDamage!$A$1,(MATCH($C276,NonDamage!$C:$C,0)+RANDBETWEEN(1,COUNTIF(NonDamage!$C:$C,Sheet1!$C276)))-1,0,1,1)</f>
        <v>aSpiderWeb</v>
      </c>
      <c r="AE276" t="str">
        <f ca="1">OFFSET(DB!$A$1,RANDBETWEEN(1,COUNTA(DB!$C:$C))-1,0,1,1)</f>
        <v>aUproar</v>
      </c>
      <c r="AG276" t="str">
        <f t="shared" si="34"/>
        <v>var pCascoon= new Pokemon('Cascoon',268,'Bug','',[,,,],[50,35,55,25,25,15],true,'assets/images/268Cascoon.png');</v>
      </c>
    </row>
    <row r="277" spans="1:33" x14ac:dyDescent="0.3">
      <c r="A277" t="s">
        <v>333</v>
      </c>
      <c r="B277">
        <v>269</v>
      </c>
      <c r="C277" t="s">
        <v>19</v>
      </c>
      <c r="D277" t="s">
        <v>3</v>
      </c>
      <c r="E277">
        <v>60</v>
      </c>
      <c r="F277">
        <v>50</v>
      </c>
      <c r="G277">
        <v>70</v>
      </c>
      <c r="H277">
        <v>50</v>
      </c>
      <c r="I277">
        <v>90</v>
      </c>
      <c r="J277">
        <v>65</v>
      </c>
      <c r="K277">
        <f t="shared" si="28"/>
        <v>61</v>
      </c>
      <c r="L277">
        <f t="shared" si="29"/>
        <v>70</v>
      </c>
      <c r="M277">
        <f t="shared" si="30"/>
        <v>90</v>
      </c>
      <c r="N277">
        <f t="shared" si="31"/>
        <v>70</v>
      </c>
      <c r="O277">
        <f t="shared" si="32"/>
        <v>110</v>
      </c>
      <c r="P277">
        <f t="shared" si="33"/>
        <v>85</v>
      </c>
      <c r="Q277">
        <v>31</v>
      </c>
      <c r="R277">
        <v>31</v>
      </c>
      <c r="S277">
        <v>31</v>
      </c>
      <c r="T277">
        <v>31</v>
      </c>
      <c r="U277">
        <v>31</v>
      </c>
      <c r="V277">
        <v>31</v>
      </c>
      <c r="AB277" t="str">
        <f ca="1">OFFSET(Damage!$A$1,(MATCH($C277,Damage!$C:$C,0)+RANDBETWEEN(1,COUNTIF(Damage!$C:$C,Sheet1!$C277)))-1,0,1,1)</f>
        <v>aFirstImpression</v>
      </c>
      <c r="AC277" t="str">
        <f ca="1">OFFSET(Damage!$A$1,(MATCH(IF($D277&lt;&gt;"",$D277,"Normal"),Damage!$C:$C,0)+RANDBETWEEN(1,COUNTIF(Damage!$C:$C,IF($D277&lt;&gt;"",$D277,"Normal"))))-1,0,1,1)</f>
        <v>aSmog</v>
      </c>
      <c r="AD277" t="str">
        <f ca="1">OFFSET(NonDamage!$A$1,(MATCH($C277,NonDamage!$C:$C,0)+RANDBETWEEN(1,COUNTIF(NonDamage!$C:$C,Sheet1!$C277)))-1,0,1,1)</f>
        <v>aRagePowder</v>
      </c>
      <c r="AE277" t="str">
        <f ca="1">OFFSET(DB!$A$1,RANDBETWEEN(1,COUNTA(DB!$C:$C))-1,0,1,1)</f>
        <v>aIceFang</v>
      </c>
      <c r="AG277" t="str">
        <f t="shared" si="34"/>
        <v>var pDustox= new Pokemon('Dustox',269,'Bug','Poison',[,,,],[60,50,70,50,90,65],true,'assets/images/269Dustox.png');</v>
      </c>
    </row>
    <row r="278" spans="1:33" x14ac:dyDescent="0.3">
      <c r="A278" t="s">
        <v>334</v>
      </c>
      <c r="B278">
        <v>270</v>
      </c>
      <c r="C278" t="s">
        <v>15</v>
      </c>
      <c r="D278" t="s">
        <v>2</v>
      </c>
      <c r="E278">
        <v>40</v>
      </c>
      <c r="F278">
        <v>30</v>
      </c>
      <c r="G278">
        <v>30</v>
      </c>
      <c r="H278">
        <v>40</v>
      </c>
      <c r="I278">
        <v>50</v>
      </c>
      <c r="J278">
        <v>30</v>
      </c>
      <c r="K278">
        <f t="shared" si="28"/>
        <v>61</v>
      </c>
      <c r="L278">
        <f t="shared" si="29"/>
        <v>50</v>
      </c>
      <c r="M278">
        <f t="shared" si="30"/>
        <v>50</v>
      </c>
      <c r="N278">
        <f t="shared" si="31"/>
        <v>60</v>
      </c>
      <c r="O278">
        <f t="shared" si="32"/>
        <v>70</v>
      </c>
      <c r="P278">
        <f t="shared" si="33"/>
        <v>50</v>
      </c>
      <c r="Q278">
        <v>31</v>
      </c>
      <c r="R278">
        <v>31</v>
      </c>
      <c r="S278">
        <v>31</v>
      </c>
      <c r="T278">
        <v>31</v>
      </c>
      <c r="U278">
        <v>31</v>
      </c>
      <c r="V278">
        <v>31</v>
      </c>
      <c r="AB278" t="str">
        <f ca="1">OFFSET(Damage!$A$1,(MATCH($C278,Damage!$C:$C,0)+RANDBETWEEN(1,COUNTIF(Damage!$C:$C,Sheet1!$C278)))-1,0,1,1)</f>
        <v>aWaterPulse</v>
      </c>
      <c r="AC278" t="str">
        <f ca="1">OFFSET(Damage!$A$1,(MATCH(IF($D278&lt;&gt;"",$D278,"Normal"),Damage!$C:$C,0)+RANDBETWEEN(1,COUNTIF(Damage!$C:$C,IF($D278&lt;&gt;"",$D278,"Normal"))))-1,0,1,1)</f>
        <v>aPowerWhip</v>
      </c>
      <c r="AD278" t="str">
        <f ca="1">OFFSET(NonDamage!$A$1,(MATCH($C278,NonDamage!$C:$C,0)+RANDBETWEEN(1,COUNTIF(NonDamage!$C:$C,Sheet1!$C278)))-1,0,1,1)</f>
        <v>aWaterSport</v>
      </c>
      <c r="AE278" t="str">
        <f ca="1">OFFSET(DB!$A$1,RANDBETWEEN(1,COUNTA(DB!$C:$C))-1,0,1,1)</f>
        <v>aFeintAttack</v>
      </c>
      <c r="AG278" t="str">
        <f t="shared" si="34"/>
        <v>var pLotad= new Pokemon('Lotad',270,'Water','Grass',[,,,],[40,30,30,40,50,30],true,'assets/images/270Lotad.png');</v>
      </c>
    </row>
    <row r="279" spans="1:33" x14ac:dyDescent="0.3">
      <c r="A279" t="s">
        <v>335</v>
      </c>
      <c r="B279">
        <v>271</v>
      </c>
      <c r="C279" t="s">
        <v>15</v>
      </c>
      <c r="D279" t="s">
        <v>2</v>
      </c>
      <c r="E279">
        <v>60</v>
      </c>
      <c r="F279">
        <v>50</v>
      </c>
      <c r="G279">
        <v>50</v>
      </c>
      <c r="H279">
        <v>60</v>
      </c>
      <c r="I279">
        <v>70</v>
      </c>
      <c r="J279">
        <v>50</v>
      </c>
      <c r="K279">
        <f t="shared" si="28"/>
        <v>61</v>
      </c>
      <c r="L279">
        <f t="shared" si="29"/>
        <v>70</v>
      </c>
      <c r="M279">
        <f t="shared" si="30"/>
        <v>70</v>
      </c>
      <c r="N279">
        <f t="shared" si="31"/>
        <v>80</v>
      </c>
      <c r="O279">
        <f t="shared" si="32"/>
        <v>90</v>
      </c>
      <c r="P279">
        <f t="shared" si="33"/>
        <v>70</v>
      </c>
      <c r="Q279">
        <v>31</v>
      </c>
      <c r="R279">
        <v>31</v>
      </c>
      <c r="S279">
        <v>31</v>
      </c>
      <c r="T279">
        <v>31</v>
      </c>
      <c r="U279">
        <v>31</v>
      </c>
      <c r="V279">
        <v>31</v>
      </c>
      <c r="AB279" t="str">
        <f ca="1">OFFSET(Damage!$A$1,(MATCH($C279,Damage!$C:$C,0)+RANDBETWEEN(1,COUNTIF(Damage!$C:$C,Sheet1!$C279)))-1,0,1,1)</f>
        <v>aSparklingAria</v>
      </c>
      <c r="AC279" t="str">
        <f ca="1">OFFSET(Damage!$A$1,(MATCH(IF($D279&lt;&gt;"",$D279,"Normal"),Damage!$C:$C,0)+RANDBETWEEN(1,COUNTIF(Damage!$C:$C,IF($D279&lt;&gt;"",$D279,"Normal"))))-1,0,1,1)</f>
        <v>aGigaDrain</v>
      </c>
      <c r="AD279" t="str">
        <f ca="1">OFFSET(NonDamage!$A$1,(MATCH($C279,NonDamage!$C:$C,0)+RANDBETWEEN(1,COUNTIF(NonDamage!$C:$C,Sheet1!$C279)))-1,0,1,1)</f>
        <v>aHydroVortex</v>
      </c>
      <c r="AE279" t="str">
        <f ca="1">OFFSET(DB!$A$1,RANDBETWEEN(1,COUNTA(DB!$C:$C))-1,0,1,1)</f>
        <v>aTrick</v>
      </c>
      <c r="AG279" t="str">
        <f t="shared" si="34"/>
        <v>var pLombre= new Pokemon('Lombre',271,'Water','Grass',[,,,],[60,50,50,60,70,50],true,'assets/images/271Lombre.png');</v>
      </c>
    </row>
    <row r="280" spans="1:33" x14ac:dyDescent="0.3">
      <c r="A280" t="s">
        <v>336</v>
      </c>
      <c r="B280">
        <v>272</v>
      </c>
      <c r="C280" t="s">
        <v>15</v>
      </c>
      <c r="D280" t="s">
        <v>2</v>
      </c>
      <c r="E280">
        <v>80</v>
      </c>
      <c r="F280">
        <v>70</v>
      </c>
      <c r="G280">
        <v>70</v>
      </c>
      <c r="H280">
        <v>90</v>
      </c>
      <c r="I280">
        <v>100</v>
      </c>
      <c r="J280">
        <v>70</v>
      </c>
      <c r="K280">
        <f t="shared" si="28"/>
        <v>61</v>
      </c>
      <c r="L280">
        <f t="shared" si="29"/>
        <v>90</v>
      </c>
      <c r="M280">
        <f t="shared" si="30"/>
        <v>90</v>
      </c>
      <c r="N280">
        <f t="shared" si="31"/>
        <v>110</v>
      </c>
      <c r="O280">
        <f t="shared" si="32"/>
        <v>120</v>
      </c>
      <c r="P280">
        <f t="shared" si="33"/>
        <v>90</v>
      </c>
      <c r="Q280">
        <v>31</v>
      </c>
      <c r="R280">
        <v>31</v>
      </c>
      <c r="S280">
        <v>31</v>
      </c>
      <c r="T280">
        <v>31</v>
      </c>
      <c r="U280">
        <v>31</v>
      </c>
      <c r="V280">
        <v>31</v>
      </c>
      <c r="AB280" t="str">
        <f ca="1">OFFSET(Damage!$A$1,(MATCH($C280,Damage!$C:$C,0)+RANDBETWEEN(1,COUNTIF(Damage!$C:$C,Sheet1!$C280)))-1,0,1,1)</f>
        <v>aBubble</v>
      </c>
      <c r="AC280" t="str">
        <f ca="1">OFFSET(Damage!$A$1,(MATCH(IF($D280&lt;&gt;"",$D280,"Normal"),Damage!$C:$C,0)+RANDBETWEEN(1,COUNTIF(Damage!$C:$C,IF($D280&lt;&gt;"",$D280,"Normal"))))-1,0,1,1)</f>
        <v>aTropKick</v>
      </c>
      <c r="AD280" t="str">
        <f ca="1">OFFSET(NonDamage!$A$1,(MATCH($C280,NonDamage!$C:$C,0)+RANDBETWEEN(1,COUNTIF(NonDamage!$C:$C,Sheet1!$C280)))-1,0,1,1)</f>
        <v>aWaterSport</v>
      </c>
      <c r="AE280" t="str">
        <f ca="1">OFFSET(DB!$A$1,RANDBETWEEN(1,COUNTA(DB!$C:$C))-1,0,1,1)</f>
        <v>aTrumpCard</v>
      </c>
      <c r="AG280" t="str">
        <f t="shared" si="34"/>
        <v>var pLudicolo= new Pokemon('Ludicolo',272,'Water','Grass',[,,,],[80,70,70,90,100,70],true,'assets/images/272Ludicolo.png');</v>
      </c>
    </row>
    <row r="281" spans="1:33" x14ac:dyDescent="0.3">
      <c r="A281" t="s">
        <v>337</v>
      </c>
      <c r="B281">
        <v>273</v>
      </c>
      <c r="C281" t="s">
        <v>2</v>
      </c>
      <c r="E281">
        <v>40</v>
      </c>
      <c r="F281">
        <v>40</v>
      </c>
      <c r="G281">
        <v>50</v>
      </c>
      <c r="H281">
        <v>30</v>
      </c>
      <c r="I281">
        <v>30</v>
      </c>
      <c r="J281">
        <v>30</v>
      </c>
      <c r="K281">
        <f t="shared" si="28"/>
        <v>61</v>
      </c>
      <c r="L281">
        <f t="shared" si="29"/>
        <v>60</v>
      </c>
      <c r="M281">
        <f t="shared" si="30"/>
        <v>70</v>
      </c>
      <c r="N281">
        <f t="shared" si="31"/>
        <v>50</v>
      </c>
      <c r="O281">
        <f t="shared" si="32"/>
        <v>50</v>
      </c>
      <c r="P281">
        <f t="shared" si="33"/>
        <v>50</v>
      </c>
      <c r="Q281">
        <v>31</v>
      </c>
      <c r="R281">
        <v>31</v>
      </c>
      <c r="S281">
        <v>31</v>
      </c>
      <c r="T281">
        <v>31</v>
      </c>
      <c r="U281">
        <v>31</v>
      </c>
      <c r="V281">
        <v>31</v>
      </c>
      <c r="AB281" t="str">
        <f ca="1">OFFSET(Damage!$A$1,(MATCH($C281,Damage!$C:$C,0)+RANDBETWEEN(1,COUNTIF(Damage!$C:$C,Sheet1!$C281)))-1,0,1,1)</f>
        <v>aLeafage</v>
      </c>
      <c r="AC281" t="str">
        <f ca="1">OFFSET(Damage!$A$1,(MATCH(IF($D281&lt;&gt;"",$D281,"Normal"),Damage!$C:$C,0)+RANDBETWEEN(1,COUNTIF(Damage!$C:$C,IF($D281&lt;&gt;"",$D281,"Normal"))))-1,0,1,1)</f>
        <v>aRage</v>
      </c>
      <c r="AD281" t="str">
        <f ca="1">OFFSET(NonDamage!$A$1,(MATCH($C281,NonDamage!$C:$C,0)+RANDBETWEEN(1,COUNTIF(NonDamage!$C:$C,Sheet1!$C281)))-1,0,1,1)</f>
        <v>aStunSpore</v>
      </c>
      <c r="AE281" t="str">
        <f ca="1">OFFSET(DB!$A$1,RANDBETWEEN(1,COUNTA(DB!$C:$C))-1,0,1,1)</f>
        <v>aSpotlight</v>
      </c>
      <c r="AG281" t="str">
        <f t="shared" si="34"/>
        <v>var pSeedot= new Pokemon('Seedot',273,'Grass','',[,,,],[40,40,50,30,30,30],true,'assets/images/273Seedot.png');</v>
      </c>
    </row>
    <row r="282" spans="1:33" x14ac:dyDescent="0.3">
      <c r="A282" t="s">
        <v>338</v>
      </c>
      <c r="B282">
        <v>274</v>
      </c>
      <c r="C282" t="s">
        <v>2</v>
      </c>
      <c r="D282" t="s">
        <v>254</v>
      </c>
      <c r="E282">
        <v>70</v>
      </c>
      <c r="F282">
        <v>70</v>
      </c>
      <c r="G282">
        <v>40</v>
      </c>
      <c r="H282">
        <v>60</v>
      </c>
      <c r="I282">
        <v>40</v>
      </c>
      <c r="J282">
        <v>60</v>
      </c>
      <c r="K282">
        <f t="shared" si="28"/>
        <v>61</v>
      </c>
      <c r="L282">
        <f t="shared" si="29"/>
        <v>90</v>
      </c>
      <c r="M282">
        <f t="shared" si="30"/>
        <v>60</v>
      </c>
      <c r="N282">
        <f t="shared" si="31"/>
        <v>80</v>
      </c>
      <c r="O282">
        <f t="shared" si="32"/>
        <v>60</v>
      </c>
      <c r="P282">
        <f t="shared" si="33"/>
        <v>80</v>
      </c>
      <c r="Q282">
        <v>31</v>
      </c>
      <c r="R282">
        <v>31</v>
      </c>
      <c r="S282">
        <v>31</v>
      </c>
      <c r="T282">
        <v>31</v>
      </c>
      <c r="U282">
        <v>31</v>
      </c>
      <c r="V282">
        <v>31</v>
      </c>
      <c r="AB282" t="str">
        <f ca="1">OFFSET(Damage!$A$1,(MATCH($C282,Damage!$C:$C,0)+RANDBETWEEN(1,COUNTIF(Damage!$C:$C,Sheet1!$C282)))-1,0,1,1)</f>
        <v>aPetalBlizzard</v>
      </c>
      <c r="AC282" t="str">
        <f ca="1">OFFSET(Damage!$A$1,(MATCH(IF($D282&lt;&gt;"",$D282,"Normal"),Damage!$C:$C,0)+RANDBETWEEN(1,COUNTIF(Damage!$C:$C,IF($D282&lt;&gt;"",$D282,"Normal"))))-1,0,1,1)</f>
        <v>aFoulPlay</v>
      </c>
      <c r="AD282" t="str">
        <f ca="1">OFFSET(NonDamage!$A$1,(MATCH($C282,NonDamage!$C:$C,0)+RANDBETWEEN(1,COUNTIF(NonDamage!$C:$C,Sheet1!$C282)))-1,0,1,1)</f>
        <v>aGrassyTerrain</v>
      </c>
      <c r="AE282" t="str">
        <f ca="1">OFFSET(DB!$A$1,RANDBETWEEN(1,COUNTA(DB!$C:$C))-1,0,1,1)</f>
        <v>aInfernoOverdrive</v>
      </c>
      <c r="AG282" t="str">
        <f t="shared" si="34"/>
        <v>var pNuzleaf= new Pokemon('Nuzleaf',274,'Grass','Dark',[,,,],[70,70,40,60,40,60],true,'assets/images/274Nuzleaf.png');</v>
      </c>
    </row>
    <row r="283" spans="1:33" x14ac:dyDescent="0.3">
      <c r="A283" t="s">
        <v>339</v>
      </c>
      <c r="B283">
        <v>275</v>
      </c>
      <c r="C283" t="s">
        <v>2</v>
      </c>
      <c r="D283" t="s">
        <v>254</v>
      </c>
      <c r="E283">
        <v>90</v>
      </c>
      <c r="F283">
        <v>100</v>
      </c>
      <c r="G283">
        <v>60</v>
      </c>
      <c r="H283">
        <v>90</v>
      </c>
      <c r="I283">
        <v>60</v>
      </c>
      <c r="J283">
        <v>80</v>
      </c>
      <c r="K283">
        <f t="shared" si="28"/>
        <v>62</v>
      </c>
      <c r="L283">
        <f t="shared" si="29"/>
        <v>120</v>
      </c>
      <c r="M283">
        <f t="shared" si="30"/>
        <v>80</v>
      </c>
      <c r="N283">
        <f t="shared" si="31"/>
        <v>110</v>
      </c>
      <c r="O283">
        <f t="shared" si="32"/>
        <v>80</v>
      </c>
      <c r="P283">
        <f t="shared" si="33"/>
        <v>100</v>
      </c>
      <c r="Q283">
        <v>31</v>
      </c>
      <c r="R283">
        <v>31</v>
      </c>
      <c r="S283">
        <v>31</v>
      </c>
      <c r="T283">
        <v>31</v>
      </c>
      <c r="U283">
        <v>31</v>
      </c>
      <c r="V283">
        <v>31</v>
      </c>
      <c r="AB283" t="str">
        <f ca="1">OFFSET(Damage!$A$1,(MATCH($C283,Damage!$C:$C,0)+RANDBETWEEN(1,COUNTIF(Damage!$C:$C,Sheet1!$C283)))-1,0,1,1)</f>
        <v>aWoodHammer</v>
      </c>
      <c r="AC283" t="str">
        <f ca="1">OFFSET(Damage!$A$1,(MATCH(IF($D283&lt;&gt;"",$D283,"Normal"),Damage!$C:$C,0)+RANDBETWEEN(1,COUNTIF(Damage!$C:$C,IF($D283&lt;&gt;"",$D283,"Normal"))))-1,0,1,1)</f>
        <v>aPayback</v>
      </c>
      <c r="AD283" t="str">
        <f ca="1">OFFSET(NonDamage!$A$1,(MATCH($C283,NonDamage!$C:$C,0)+RANDBETWEEN(1,COUNTIF(NonDamage!$C:$C,Sheet1!$C283)))-1,0,1,1)</f>
        <v>aWorrySeed</v>
      </c>
      <c r="AE283" t="str">
        <f ca="1">OFFSET(DB!$A$1,RANDBETWEEN(1,COUNTA(DB!$C:$C))-1,0,1,1)</f>
        <v>aBelch</v>
      </c>
      <c r="AG283" t="str">
        <f t="shared" si="34"/>
        <v>var pShiftry= new Pokemon('Shiftry',275,'Grass','Dark',[,,,],[90,100,60,90,60,80],true,'assets/images/275Shiftry.png');</v>
      </c>
    </row>
    <row r="284" spans="1:33" x14ac:dyDescent="0.3">
      <c r="A284" t="s">
        <v>340</v>
      </c>
      <c r="B284">
        <v>276</v>
      </c>
      <c r="C284" t="s">
        <v>28</v>
      </c>
      <c r="D284" t="s">
        <v>12</v>
      </c>
      <c r="E284">
        <v>40</v>
      </c>
      <c r="F284">
        <v>55</v>
      </c>
      <c r="G284">
        <v>30</v>
      </c>
      <c r="H284">
        <v>30</v>
      </c>
      <c r="I284">
        <v>30</v>
      </c>
      <c r="J284">
        <v>85</v>
      </c>
      <c r="K284">
        <f t="shared" si="28"/>
        <v>61</v>
      </c>
      <c r="L284">
        <f t="shared" si="29"/>
        <v>75</v>
      </c>
      <c r="M284">
        <f t="shared" si="30"/>
        <v>50</v>
      </c>
      <c r="N284">
        <f t="shared" si="31"/>
        <v>50</v>
      </c>
      <c r="O284">
        <f t="shared" si="32"/>
        <v>50</v>
      </c>
      <c r="P284">
        <f t="shared" si="33"/>
        <v>105</v>
      </c>
      <c r="Q284">
        <v>31</v>
      </c>
      <c r="R284">
        <v>31</v>
      </c>
      <c r="S284">
        <v>31</v>
      </c>
      <c r="T284">
        <v>31</v>
      </c>
      <c r="U284">
        <v>31</v>
      </c>
      <c r="V284">
        <v>31</v>
      </c>
      <c r="AB284" t="str">
        <f ca="1">OFFSET(Damage!$A$1,(MATCH($C284,Damage!$C:$C,0)+RANDBETWEEN(1,COUNTIF(Damage!$C:$C,Sheet1!$C284)))-1,0,1,1)</f>
        <v>aHyperVoice</v>
      </c>
      <c r="AC284" t="str">
        <f ca="1">OFFSET(Damage!$A$1,(MATCH(IF($D284&lt;&gt;"",$D284,"Normal"),Damage!$C:$C,0)+RANDBETWEEN(1,COUNTIF(Damage!$C:$C,IF($D284&lt;&gt;"",$D284,"Normal"))))-1,0,1,1)</f>
        <v>aDrillPeck</v>
      </c>
      <c r="AD284" t="str">
        <f ca="1">OFFSET(NonDamage!$A$1,(MATCH($C284,NonDamage!$C:$C,0)+RANDBETWEEN(1,COUNTIF(NonDamage!$C:$C,Sheet1!$C284)))-1,0,1,1)</f>
        <v>aMimic</v>
      </c>
      <c r="AE284" t="str">
        <f ca="1">OFFSET(DB!$A$1,RANDBETWEEN(1,COUNTA(DB!$C:$C))-1,0,1,1)</f>
        <v>aLavaPlume</v>
      </c>
      <c r="AG284" t="str">
        <f t="shared" si="34"/>
        <v>var pTaillow= new Pokemon('Taillow',276,'Normal','Flying',[,,,],[40,55,30,30,30,85],true,'assets/images/276Taillow.png');</v>
      </c>
    </row>
    <row r="285" spans="1:33" x14ac:dyDescent="0.3">
      <c r="A285" t="s">
        <v>341</v>
      </c>
      <c r="B285">
        <v>277</v>
      </c>
      <c r="C285" t="s">
        <v>28</v>
      </c>
      <c r="D285" t="s">
        <v>12</v>
      </c>
      <c r="E285">
        <v>60</v>
      </c>
      <c r="F285">
        <v>85</v>
      </c>
      <c r="G285">
        <v>60</v>
      </c>
      <c r="H285">
        <v>50</v>
      </c>
      <c r="I285">
        <v>50</v>
      </c>
      <c r="J285">
        <v>125</v>
      </c>
      <c r="K285">
        <f t="shared" si="28"/>
        <v>61</v>
      </c>
      <c r="L285">
        <f t="shared" si="29"/>
        <v>105</v>
      </c>
      <c r="M285">
        <f t="shared" si="30"/>
        <v>80</v>
      </c>
      <c r="N285">
        <f t="shared" si="31"/>
        <v>70</v>
      </c>
      <c r="O285">
        <f t="shared" si="32"/>
        <v>70</v>
      </c>
      <c r="P285">
        <f t="shared" si="33"/>
        <v>145</v>
      </c>
      <c r="Q285">
        <v>31</v>
      </c>
      <c r="R285">
        <v>31</v>
      </c>
      <c r="S285">
        <v>31</v>
      </c>
      <c r="T285">
        <v>31</v>
      </c>
      <c r="U285">
        <v>31</v>
      </c>
      <c r="V285">
        <v>31</v>
      </c>
      <c r="AB285" t="str">
        <f ca="1">OFFSET(Damage!$A$1,(MATCH($C285,Damage!$C:$C,0)+RANDBETWEEN(1,COUNTIF(Damage!$C:$C,Sheet1!$C285)))-1,0,1,1)</f>
        <v>aWeatherBall</v>
      </c>
      <c r="AC285" t="str">
        <f ca="1">OFFSET(Damage!$A$1,(MATCH(IF($D285&lt;&gt;"",$D285,"Normal"),Damage!$C:$C,0)+RANDBETWEEN(1,COUNTIF(Damage!$C:$C,IF($D285&lt;&gt;"",$D285,"Normal"))))-1,0,1,1)</f>
        <v>aAstonish</v>
      </c>
      <c r="AD285" t="str">
        <f ca="1">OFFSET(NonDamage!$A$1,(MATCH($C285,NonDamage!$C:$C,0)+RANDBETWEEN(1,COUNTIF(NonDamage!$C:$C,Sheet1!$C285)))-1,0,1,1)</f>
        <v>aSwordsDance</v>
      </c>
      <c r="AE285" t="str">
        <f ca="1">OFFSET(DB!$A$1,RANDBETWEEN(1,COUNTA(DB!$C:$C))-1,0,1,1)</f>
        <v>aHeatWave</v>
      </c>
      <c r="AG285" t="str">
        <f t="shared" si="34"/>
        <v>var pSwellow= new Pokemon('Swellow',277,'Normal','Flying',[,,,],[60,85,60,50,50,125],true,'assets/images/277Swellow.png');</v>
      </c>
    </row>
    <row r="286" spans="1:33" x14ac:dyDescent="0.3">
      <c r="A286" t="s">
        <v>342</v>
      </c>
      <c r="B286">
        <v>278</v>
      </c>
      <c r="C286" t="s">
        <v>15</v>
      </c>
      <c r="D286" t="s">
        <v>12</v>
      </c>
      <c r="E286">
        <v>40</v>
      </c>
      <c r="F286">
        <v>30</v>
      </c>
      <c r="G286">
        <v>30</v>
      </c>
      <c r="H286">
        <v>55</v>
      </c>
      <c r="I286">
        <v>30</v>
      </c>
      <c r="J286">
        <v>85</v>
      </c>
      <c r="K286">
        <f t="shared" si="28"/>
        <v>61</v>
      </c>
      <c r="L286">
        <f t="shared" si="29"/>
        <v>50</v>
      </c>
      <c r="M286">
        <f t="shared" si="30"/>
        <v>50</v>
      </c>
      <c r="N286">
        <f t="shared" si="31"/>
        <v>75</v>
      </c>
      <c r="O286">
        <f t="shared" si="32"/>
        <v>50</v>
      </c>
      <c r="P286">
        <f t="shared" si="33"/>
        <v>105</v>
      </c>
      <c r="Q286">
        <v>31</v>
      </c>
      <c r="R286">
        <v>31</v>
      </c>
      <c r="S286">
        <v>31</v>
      </c>
      <c r="T286">
        <v>31</v>
      </c>
      <c r="U286">
        <v>31</v>
      </c>
      <c r="V286">
        <v>31</v>
      </c>
      <c r="AB286" t="str">
        <f ca="1">OFFSET(Damage!$A$1,(MATCH($C286,Damage!$C:$C,0)+RANDBETWEEN(1,COUNTIF(Damage!$C:$C,Sheet1!$C286)))-1,0,1,1)</f>
        <v>aWaterPledge</v>
      </c>
      <c r="AC286" t="str">
        <f ca="1">OFFSET(Damage!$A$1,(MATCH(IF($D286&lt;&gt;"",$D286,"Normal"),Damage!$C:$C,0)+RANDBETWEEN(1,COUNTIF(Damage!$C:$C,IF($D286&lt;&gt;"",$D286,"Normal"))))-1,0,1,1)</f>
        <v>aDrillPeck</v>
      </c>
      <c r="AD286">
        <f ca="1">OFFSET(NonDamage!$A$1,(MATCH($C286,NonDamage!$C:$C,0)+RANDBETWEEN(1,COUNTIF(NonDamage!$C:$C,Sheet1!$C286)))-1,0,1,1)</f>
        <v>0</v>
      </c>
      <c r="AE286" t="str">
        <f ca="1">OFFSET(DB!$A$1,RANDBETWEEN(1,COUNTA(DB!$C:$C))-1,0,1,1)</f>
        <v>aPoisonGas</v>
      </c>
      <c r="AG286" t="str">
        <f t="shared" si="34"/>
        <v>var pWingull= new Pokemon('Wingull',278,'Water','Flying',[,,,],[40,30,30,55,30,85],true,'assets/images/278Wingull.png');</v>
      </c>
    </row>
    <row r="287" spans="1:33" x14ac:dyDescent="0.3">
      <c r="A287" t="s">
        <v>343</v>
      </c>
      <c r="B287">
        <v>279</v>
      </c>
      <c r="C287" t="s">
        <v>15</v>
      </c>
      <c r="D287" t="s">
        <v>12</v>
      </c>
      <c r="E287">
        <v>60</v>
      </c>
      <c r="F287">
        <v>50</v>
      </c>
      <c r="G287">
        <v>100</v>
      </c>
      <c r="H287">
        <v>85</v>
      </c>
      <c r="I287">
        <v>70</v>
      </c>
      <c r="J287">
        <v>65</v>
      </c>
      <c r="K287">
        <f t="shared" si="28"/>
        <v>61</v>
      </c>
      <c r="L287">
        <f t="shared" si="29"/>
        <v>70</v>
      </c>
      <c r="M287">
        <f t="shared" si="30"/>
        <v>120</v>
      </c>
      <c r="N287">
        <f t="shared" si="31"/>
        <v>105</v>
      </c>
      <c r="O287">
        <f t="shared" si="32"/>
        <v>90</v>
      </c>
      <c r="P287">
        <f t="shared" si="33"/>
        <v>85</v>
      </c>
      <c r="Q287">
        <v>31</v>
      </c>
      <c r="R287">
        <v>31</v>
      </c>
      <c r="S287">
        <v>31</v>
      </c>
      <c r="T287">
        <v>31</v>
      </c>
      <c r="U287">
        <v>31</v>
      </c>
      <c r="V287">
        <v>31</v>
      </c>
      <c r="AB287" t="str">
        <f ca="1">OFFSET(Damage!$A$1,(MATCH($C287,Damage!$C:$C,0)+RANDBETWEEN(1,COUNTIF(Damage!$C:$C,Sheet1!$C287)))-1,0,1,1)</f>
        <v>aWaterGun</v>
      </c>
      <c r="AC287" t="str">
        <f ca="1">OFFSET(Damage!$A$1,(MATCH(IF($D287&lt;&gt;"",$D287,"Normal"),Damage!$C:$C,0)+RANDBETWEEN(1,COUNTIF(Damage!$C:$C,IF($D287&lt;&gt;"",$D287,"Normal"))))-1,0,1,1)</f>
        <v>aChatter</v>
      </c>
      <c r="AD287" t="str">
        <f ca="1">OFFSET(NonDamage!$A$1,(MATCH($C287,NonDamage!$C:$C,0)+RANDBETWEEN(1,COUNTIF(NonDamage!$C:$C,Sheet1!$C287)))-1,0,1,1)</f>
        <v>aRainDance</v>
      </c>
      <c r="AE287" t="str">
        <f ca="1">OFFSET(DB!$A$1,RANDBETWEEN(1,COUNTA(DB!$C:$C))-1,0,1,1)</f>
        <v>aUproar</v>
      </c>
      <c r="AG287" t="str">
        <f t="shared" si="34"/>
        <v>var pPelipper= new Pokemon('Pelipper',279,'Water','Flying',[,,,],[60,50,100,85,70,65],true,'assets/images/279Pelipper.png');</v>
      </c>
    </row>
    <row r="288" spans="1:33" x14ac:dyDescent="0.3">
      <c r="A288" t="s">
        <v>344</v>
      </c>
      <c r="B288">
        <v>280</v>
      </c>
      <c r="C288" t="s">
        <v>94</v>
      </c>
      <c r="D288" t="s">
        <v>56</v>
      </c>
      <c r="E288">
        <v>28</v>
      </c>
      <c r="F288">
        <v>25</v>
      </c>
      <c r="G288">
        <v>25</v>
      </c>
      <c r="H288">
        <v>45</v>
      </c>
      <c r="I288">
        <v>35</v>
      </c>
      <c r="J288">
        <v>40</v>
      </c>
      <c r="K288">
        <f t="shared" si="28"/>
        <v>60</v>
      </c>
      <c r="L288">
        <f t="shared" si="29"/>
        <v>45</v>
      </c>
      <c r="M288">
        <f t="shared" si="30"/>
        <v>45</v>
      </c>
      <c r="N288">
        <f t="shared" si="31"/>
        <v>65</v>
      </c>
      <c r="O288">
        <f t="shared" si="32"/>
        <v>55</v>
      </c>
      <c r="P288">
        <f t="shared" si="33"/>
        <v>60</v>
      </c>
      <c r="Q288">
        <v>31</v>
      </c>
      <c r="R288">
        <v>31</v>
      </c>
      <c r="S288">
        <v>31</v>
      </c>
      <c r="T288">
        <v>31</v>
      </c>
      <c r="U288">
        <v>31</v>
      </c>
      <c r="V288">
        <v>31</v>
      </c>
      <c r="AB288" t="str">
        <f ca="1">OFFSET(Damage!$A$1,(MATCH($C288,Damage!$C:$C,0)+RANDBETWEEN(1,COUNTIF(Damage!$C:$C,Sheet1!$C288)))-1,0,1,1)</f>
        <v>aLightThatBurnstheSky</v>
      </c>
      <c r="AC288" t="str">
        <f ca="1">OFFSET(Damage!$A$1,(MATCH(IF($D288&lt;&gt;"",$D288,"Normal"),Damage!$C:$C,0)+RANDBETWEEN(1,COUNTIF(Damage!$C:$C,IF($D288&lt;&gt;"",$D288,"Normal"))))-1,0,1,1)</f>
        <v>aDrainingKiss</v>
      </c>
      <c r="AD288" t="str">
        <f ca="1">OFFSET(NonDamage!$A$1,(MATCH($C288,NonDamage!$C:$C,0)+RANDBETWEEN(1,COUNTIF(NonDamage!$C:$C,Sheet1!$C288)))-1,0,1,1)</f>
        <v>aShatteredPsyche</v>
      </c>
      <c r="AE288" t="str">
        <f ca="1">OFFSET(DB!$A$1,RANDBETWEEN(1,COUNTA(DB!$C:$C))-1,0,1,1)</f>
        <v>aThrash</v>
      </c>
      <c r="AG288" t="str">
        <f t="shared" si="34"/>
        <v>var pRalts= new Pokemon('Ralts',280,'Psychic','Fairy',[,,,],[28,25,25,45,35,40],true,'assets/images/280Ralts.png');</v>
      </c>
    </row>
    <row r="289" spans="1:33" x14ac:dyDescent="0.3">
      <c r="A289" t="s">
        <v>345</v>
      </c>
      <c r="B289">
        <v>281</v>
      </c>
      <c r="C289" t="s">
        <v>94</v>
      </c>
      <c r="D289" t="s">
        <v>56</v>
      </c>
      <c r="E289">
        <v>38</v>
      </c>
      <c r="F289">
        <v>35</v>
      </c>
      <c r="G289">
        <v>35</v>
      </c>
      <c r="H289">
        <v>65</v>
      </c>
      <c r="I289">
        <v>55</v>
      </c>
      <c r="J289">
        <v>50</v>
      </c>
      <c r="K289">
        <f t="shared" si="28"/>
        <v>61</v>
      </c>
      <c r="L289">
        <f t="shared" si="29"/>
        <v>55</v>
      </c>
      <c r="M289">
        <f t="shared" si="30"/>
        <v>55</v>
      </c>
      <c r="N289">
        <f t="shared" si="31"/>
        <v>85</v>
      </c>
      <c r="O289">
        <f t="shared" si="32"/>
        <v>75</v>
      </c>
      <c r="P289">
        <f t="shared" si="33"/>
        <v>70</v>
      </c>
      <c r="Q289">
        <v>31</v>
      </c>
      <c r="R289">
        <v>31</v>
      </c>
      <c r="S289">
        <v>31</v>
      </c>
      <c r="T289">
        <v>31</v>
      </c>
      <c r="U289">
        <v>31</v>
      </c>
      <c r="V289">
        <v>31</v>
      </c>
      <c r="AB289" t="str">
        <f ca="1">OFFSET(Damage!$A$1,(MATCH($C289,Damage!$C:$C,0)+RANDBETWEEN(1,COUNTIF(Damage!$C:$C,Sheet1!$C289)))-1,0,1,1)</f>
        <v>aHyperspaceHole</v>
      </c>
      <c r="AC289" t="str">
        <f ca="1">OFFSET(Damage!$A$1,(MATCH(IF($D289&lt;&gt;"",$D289,"Normal"),Damage!$C:$C,0)+RANDBETWEEN(1,COUNTIF(Damage!$C:$C,IF($D289&lt;&gt;"",$D289,"Normal"))))-1,0,1,1)</f>
        <v>aLightofRuin</v>
      </c>
      <c r="AD289" t="str">
        <f ca="1">OFFSET(NonDamage!$A$1,(MATCH($C289,NonDamage!$C:$C,0)+RANDBETWEEN(1,COUNTIF(NonDamage!$C:$C,Sheet1!$C289)))-1,0,1,1)</f>
        <v>aContinentalCrush</v>
      </c>
      <c r="AE289" t="str">
        <f ca="1">OFFSET(DB!$A$1,RANDBETWEEN(1,COUNTA(DB!$C:$C))-1,0,1,1)</f>
        <v>aMoonlight</v>
      </c>
      <c r="AG289" t="str">
        <f t="shared" si="34"/>
        <v>var pKirlia= new Pokemon('Kirlia',281,'Psychic','Fairy',[,,,],[38,35,35,65,55,50],true,'assets/images/281Kirlia.png');</v>
      </c>
    </row>
    <row r="290" spans="1:33" x14ac:dyDescent="0.3">
      <c r="A290" t="s">
        <v>346</v>
      </c>
      <c r="B290">
        <v>282</v>
      </c>
      <c r="C290" t="s">
        <v>94</v>
      </c>
      <c r="D290" t="s">
        <v>56</v>
      </c>
      <c r="E290">
        <v>68</v>
      </c>
      <c r="F290">
        <v>65</v>
      </c>
      <c r="G290">
        <v>65</v>
      </c>
      <c r="H290">
        <v>125</v>
      </c>
      <c r="I290">
        <v>115</v>
      </c>
      <c r="J290">
        <v>80</v>
      </c>
      <c r="K290">
        <f t="shared" si="28"/>
        <v>61</v>
      </c>
      <c r="L290">
        <f t="shared" si="29"/>
        <v>85</v>
      </c>
      <c r="M290">
        <f t="shared" si="30"/>
        <v>85</v>
      </c>
      <c r="N290">
        <f t="shared" si="31"/>
        <v>145</v>
      </c>
      <c r="O290">
        <f t="shared" si="32"/>
        <v>135</v>
      </c>
      <c r="P290">
        <f t="shared" si="33"/>
        <v>100</v>
      </c>
      <c r="Q290">
        <v>31</v>
      </c>
      <c r="R290">
        <v>31</v>
      </c>
      <c r="S290">
        <v>31</v>
      </c>
      <c r="T290">
        <v>31</v>
      </c>
      <c r="U290">
        <v>31</v>
      </c>
      <c r="V290">
        <v>31</v>
      </c>
      <c r="AB290" t="str">
        <f ca="1">OFFSET(Damage!$A$1,(MATCH($C290,Damage!$C:$C,0)+RANDBETWEEN(1,COUNTIF(Damage!$C:$C,Sheet1!$C290)))-1,0,1,1)</f>
        <v>aZenHeadbutt</v>
      </c>
      <c r="AC290" t="str">
        <f ca="1">OFFSET(Damage!$A$1,(MATCH(IF($D290&lt;&gt;"",$D290,"Normal"),Damage!$C:$C,0)+RANDBETWEEN(1,COUNTIF(Damage!$C:$C,IF($D290&lt;&gt;"",$D290,"Normal"))))-1,0,1,1)</f>
        <v>aFleurCannon</v>
      </c>
      <c r="AD290" t="str">
        <f ca="1">OFFSET(NonDamage!$A$1,(MATCH($C290,NonDamage!$C:$C,0)+RANDBETWEEN(1,COUNTIF(NonDamage!$C:$C,Sheet1!$C290)))-1,0,1,1)</f>
        <v>aSkillSwap</v>
      </c>
      <c r="AE290" t="str">
        <f ca="1">OFFSET(DB!$A$1,RANDBETWEEN(1,COUNTA(DB!$C:$C))-1,0,1,1)</f>
        <v>aPlasmaFists</v>
      </c>
      <c r="AG290" t="str">
        <f t="shared" si="34"/>
        <v>var pGardevoir= new Pokemon('Gardevoir',282,'Psychic','Fairy',[,,,],[68,65,65,125,115,80],true,'assets/images/282Gardevoir.png');</v>
      </c>
    </row>
    <row r="291" spans="1:33" x14ac:dyDescent="0.3">
      <c r="A291" t="s">
        <v>347</v>
      </c>
      <c r="B291">
        <v>283</v>
      </c>
      <c r="C291" t="s">
        <v>19</v>
      </c>
      <c r="D291" t="s">
        <v>15</v>
      </c>
      <c r="E291">
        <v>40</v>
      </c>
      <c r="F291">
        <v>30</v>
      </c>
      <c r="G291">
        <v>32</v>
      </c>
      <c r="H291">
        <v>50</v>
      </c>
      <c r="I291">
        <v>52</v>
      </c>
      <c r="J291">
        <v>65</v>
      </c>
      <c r="K291">
        <f t="shared" si="28"/>
        <v>61</v>
      </c>
      <c r="L291">
        <f t="shared" si="29"/>
        <v>50</v>
      </c>
      <c r="M291">
        <f t="shared" si="30"/>
        <v>52</v>
      </c>
      <c r="N291">
        <f t="shared" si="31"/>
        <v>70</v>
      </c>
      <c r="O291">
        <f t="shared" si="32"/>
        <v>72</v>
      </c>
      <c r="P291">
        <f t="shared" si="33"/>
        <v>85</v>
      </c>
      <c r="Q291">
        <v>31</v>
      </c>
      <c r="R291">
        <v>31</v>
      </c>
      <c r="S291">
        <v>31</v>
      </c>
      <c r="T291">
        <v>31</v>
      </c>
      <c r="U291">
        <v>31</v>
      </c>
      <c r="V291">
        <v>31</v>
      </c>
      <c r="AB291" t="str">
        <f ca="1">OFFSET(Damage!$A$1,(MATCH($C291,Damage!$C:$C,0)+RANDBETWEEN(1,COUNTIF(Damage!$C:$C,Sheet1!$C291)))-1,0,1,1)</f>
        <v>aFirstImpression</v>
      </c>
      <c r="AC291" t="str">
        <f ca="1">OFFSET(Damage!$A$1,(MATCH(IF($D291&lt;&gt;"",$D291,"Normal"),Damage!$C:$C,0)+RANDBETWEEN(1,COUNTIF(Damage!$C:$C,IF($D291&lt;&gt;"",$D291,"Normal"))))-1,0,1,1)</f>
        <v>aHydroCannon</v>
      </c>
      <c r="AD291" t="str">
        <f ca="1">OFFSET(NonDamage!$A$1,(MATCH($C291,NonDamage!$C:$C,0)+RANDBETWEEN(1,COUNTIF(NonDamage!$C:$C,Sheet1!$C291)))-1,0,1,1)</f>
        <v>aStickyWeb</v>
      </c>
      <c r="AE291" t="str">
        <f ca="1">OFFSET(DB!$A$1,RANDBETWEEN(1,COUNTA(DB!$C:$C))-1,0,1,1)</f>
        <v>aSlash</v>
      </c>
      <c r="AG291" t="str">
        <f t="shared" si="34"/>
        <v>var pSurskit= new Pokemon('Surskit',283,'Bug','Water',[,,,],[40,30,32,50,52,65],true,'assets/images/283Surskit.png');</v>
      </c>
    </row>
    <row r="292" spans="1:33" x14ac:dyDescent="0.3">
      <c r="A292" t="s">
        <v>348</v>
      </c>
      <c r="B292">
        <v>284</v>
      </c>
      <c r="C292" t="s">
        <v>19</v>
      </c>
      <c r="D292" t="s">
        <v>12</v>
      </c>
      <c r="E292">
        <v>70</v>
      </c>
      <c r="F292">
        <v>60</v>
      </c>
      <c r="G292">
        <v>62</v>
      </c>
      <c r="H292">
        <v>80</v>
      </c>
      <c r="I292">
        <v>82</v>
      </c>
      <c r="J292">
        <v>60</v>
      </c>
      <c r="K292">
        <f t="shared" si="28"/>
        <v>61</v>
      </c>
      <c r="L292">
        <f t="shared" si="29"/>
        <v>80</v>
      </c>
      <c r="M292">
        <f t="shared" si="30"/>
        <v>82</v>
      </c>
      <c r="N292">
        <f t="shared" si="31"/>
        <v>100</v>
      </c>
      <c r="O292">
        <f t="shared" si="32"/>
        <v>102</v>
      </c>
      <c r="P292">
        <f t="shared" si="33"/>
        <v>80</v>
      </c>
      <c r="Q292">
        <v>31</v>
      </c>
      <c r="R292">
        <v>31</v>
      </c>
      <c r="S292">
        <v>31</v>
      </c>
      <c r="T292">
        <v>31</v>
      </c>
      <c r="U292">
        <v>31</v>
      </c>
      <c r="V292">
        <v>31</v>
      </c>
      <c r="AB292" t="str">
        <f ca="1">OFFSET(Damage!$A$1,(MATCH($C292,Damage!$C:$C,0)+RANDBETWEEN(1,COUNTIF(Damage!$C:$C,Sheet1!$C292)))-1,0,1,1)</f>
        <v>aMegahorn</v>
      </c>
      <c r="AC292" t="str">
        <f ca="1">OFFSET(Damage!$A$1,(MATCH(IF($D292&lt;&gt;"",$D292,"Normal"),Damage!$C:$C,0)+RANDBETWEEN(1,COUNTIF(Damage!$C:$C,IF($D292&lt;&gt;"",$D292,"Normal"))))-1,0,1,1)</f>
        <v>aDrillPeck</v>
      </c>
      <c r="AD292" t="str">
        <f ca="1">OFFSET(NonDamage!$A$1,(MATCH($C292,NonDamage!$C:$C,0)+RANDBETWEEN(1,COUNTIF(NonDamage!$C:$C,Sheet1!$C292)))-1,0,1,1)</f>
        <v>aBeatUp</v>
      </c>
      <c r="AE292" t="str">
        <f ca="1">OFFSET(DB!$A$1,RANDBETWEEN(1,COUNTA(DB!$C:$C))-1,0,1,1)</f>
        <v>aShadowSneak</v>
      </c>
      <c r="AG292" t="str">
        <f t="shared" si="34"/>
        <v>var pMasquerain= new Pokemon('Masquerain',284,'Bug','Flying',[,,,],[70,60,62,80,82,60],true,'assets/images/284Masquerain.png');</v>
      </c>
    </row>
    <row r="293" spans="1:33" x14ac:dyDescent="0.3">
      <c r="A293" t="s">
        <v>349</v>
      </c>
      <c r="B293">
        <v>285</v>
      </c>
      <c r="C293" t="s">
        <v>2</v>
      </c>
      <c r="E293">
        <v>60</v>
      </c>
      <c r="F293">
        <v>40</v>
      </c>
      <c r="G293">
        <v>60</v>
      </c>
      <c r="H293">
        <v>40</v>
      </c>
      <c r="I293">
        <v>60</v>
      </c>
      <c r="J293">
        <v>35</v>
      </c>
      <c r="K293">
        <f t="shared" si="28"/>
        <v>61</v>
      </c>
      <c r="L293">
        <f t="shared" si="29"/>
        <v>60</v>
      </c>
      <c r="M293">
        <f t="shared" si="30"/>
        <v>80</v>
      </c>
      <c r="N293">
        <f t="shared" si="31"/>
        <v>60</v>
      </c>
      <c r="O293">
        <f t="shared" si="32"/>
        <v>80</v>
      </c>
      <c r="P293">
        <f t="shared" si="33"/>
        <v>55</v>
      </c>
      <c r="Q293">
        <v>31</v>
      </c>
      <c r="R293">
        <v>31</v>
      </c>
      <c r="S293">
        <v>31</v>
      </c>
      <c r="T293">
        <v>31</v>
      </c>
      <c r="U293">
        <v>31</v>
      </c>
      <c r="V293">
        <v>31</v>
      </c>
      <c r="AB293" t="str">
        <f ca="1">OFFSET(Damage!$A$1,(MATCH($C293,Damage!$C:$C,0)+RANDBETWEEN(1,COUNTIF(Damage!$C:$C,Sheet1!$C293)))-1,0,1,1)</f>
        <v>aWoodHammer</v>
      </c>
      <c r="AC293" t="str">
        <f ca="1">OFFSET(Damage!$A$1,(MATCH(IF($D293&lt;&gt;"",$D293,"Normal"),Damage!$C:$C,0)+RANDBETWEEN(1,COUNTIF(Damage!$C:$C,IF($D293&lt;&gt;"",$D293,"Normal"))))-1,0,1,1)</f>
        <v>aFacade</v>
      </c>
      <c r="AD293" t="str">
        <f ca="1">OFFSET(NonDamage!$A$1,(MATCH($C293,NonDamage!$C:$C,0)+RANDBETWEEN(1,COUNTIF(NonDamage!$C:$C,Sheet1!$C293)))-1,0,1,1)</f>
        <v>aSynthesis</v>
      </c>
      <c r="AE293" t="str">
        <f ca="1">OFFSET(DB!$A$1,RANDBETWEEN(1,COUNTA(DB!$C:$C))-1,0,1,1)</f>
        <v>aEarthPower</v>
      </c>
      <c r="AG293" t="str">
        <f t="shared" si="34"/>
        <v>var pShroomish= new Pokemon('Shroomish',285,'Grass','',[,,,],[60,40,60,40,60,35],true,'assets/images/285Shroomish.png');</v>
      </c>
    </row>
    <row r="294" spans="1:33" x14ac:dyDescent="0.3">
      <c r="A294" t="s">
        <v>350</v>
      </c>
      <c r="B294">
        <v>286</v>
      </c>
      <c r="C294" t="s">
        <v>2</v>
      </c>
      <c r="D294" t="s">
        <v>1051</v>
      </c>
      <c r="E294">
        <v>60</v>
      </c>
      <c r="F294">
        <v>130</v>
      </c>
      <c r="G294">
        <v>80</v>
      </c>
      <c r="H294">
        <v>60</v>
      </c>
      <c r="I294">
        <v>60</v>
      </c>
      <c r="J294">
        <v>70</v>
      </c>
      <c r="K294">
        <f t="shared" si="28"/>
        <v>61</v>
      </c>
      <c r="L294">
        <f t="shared" si="29"/>
        <v>150</v>
      </c>
      <c r="M294">
        <f t="shared" si="30"/>
        <v>100</v>
      </c>
      <c r="N294">
        <f t="shared" si="31"/>
        <v>80</v>
      </c>
      <c r="O294">
        <f t="shared" si="32"/>
        <v>80</v>
      </c>
      <c r="P294">
        <f t="shared" si="33"/>
        <v>90</v>
      </c>
      <c r="Q294">
        <v>31</v>
      </c>
      <c r="R294">
        <v>31</v>
      </c>
      <c r="S294">
        <v>31</v>
      </c>
      <c r="T294">
        <v>31</v>
      </c>
      <c r="U294">
        <v>31</v>
      </c>
      <c r="V294">
        <v>31</v>
      </c>
      <c r="AB294" t="str">
        <f ca="1">OFFSET(Damage!$A$1,(MATCH($C294,Damage!$C:$C,0)+RANDBETWEEN(1,COUNTIF(Damage!$C:$C,Sheet1!$C294)))-1,0,1,1)</f>
        <v>aGigaDrain</v>
      </c>
      <c r="AC294" t="str">
        <f ca="1">OFFSET(Damage!$A$1,(MATCH(IF($D294&lt;&gt;"",$D294,"Normal"),Damage!$C:$C,0)+RANDBETWEEN(1,COUNTIF(Damage!$C:$C,IF($D294&lt;&gt;"",$D294,"Normal"))))-1,0,1,1)</f>
        <v>aHammerArm</v>
      </c>
      <c r="AD294" t="str">
        <f ca="1">OFFSET(NonDamage!$A$1,(MATCH($C294,NonDamage!$C:$C,0)+RANDBETWEEN(1,COUNTIF(NonDamage!$C:$C,Sheet1!$C294)))-1,0,1,1)</f>
        <v>aWorrySeed</v>
      </c>
      <c r="AE294" t="str">
        <f ca="1">OFFSET(DB!$A$1,RANDBETWEEN(1,COUNTA(DB!$C:$C))-1,0,1,1)</f>
        <v>aMegaPunch</v>
      </c>
      <c r="AG294" t="str">
        <f t="shared" si="34"/>
        <v>var pBreloom= new Pokemon('Breloom',286,'Grass','Fighting',[,,,],[60,130,80,60,60,70],true,'assets/images/286Breloom.png');</v>
      </c>
    </row>
    <row r="295" spans="1:33" x14ac:dyDescent="0.3">
      <c r="A295" t="s">
        <v>351</v>
      </c>
      <c r="B295">
        <v>287</v>
      </c>
      <c r="C295" t="s">
        <v>28</v>
      </c>
      <c r="E295">
        <v>60</v>
      </c>
      <c r="F295">
        <v>60</v>
      </c>
      <c r="G295">
        <v>60</v>
      </c>
      <c r="H295">
        <v>35</v>
      </c>
      <c r="I295">
        <v>35</v>
      </c>
      <c r="J295">
        <v>30</v>
      </c>
      <c r="K295">
        <f t="shared" si="28"/>
        <v>61</v>
      </c>
      <c r="L295">
        <f t="shared" si="29"/>
        <v>80</v>
      </c>
      <c r="M295">
        <f t="shared" si="30"/>
        <v>80</v>
      </c>
      <c r="N295">
        <f t="shared" si="31"/>
        <v>55</v>
      </c>
      <c r="O295">
        <f t="shared" si="32"/>
        <v>55</v>
      </c>
      <c r="P295">
        <f t="shared" si="33"/>
        <v>50</v>
      </c>
      <c r="Q295">
        <v>31</v>
      </c>
      <c r="R295">
        <v>31</v>
      </c>
      <c r="S295">
        <v>31</v>
      </c>
      <c r="T295">
        <v>31</v>
      </c>
      <c r="U295">
        <v>31</v>
      </c>
      <c r="V295">
        <v>31</v>
      </c>
      <c r="AB295" t="str">
        <f ca="1">OFFSET(Damage!$A$1,(MATCH($C295,Damage!$C:$C,0)+RANDBETWEEN(1,COUNTIF(Damage!$C:$C,Sheet1!$C295)))-1,0,1,1)</f>
        <v>aHyperVoice</v>
      </c>
      <c r="AC295" t="str">
        <f ca="1">OFFSET(Damage!$A$1,(MATCH(IF($D295&lt;&gt;"",$D295,"Normal"),Damage!$C:$C,0)+RANDBETWEEN(1,COUNTIF(Damage!$C:$C,IF($D295&lt;&gt;"",$D295,"Normal"))))-1,0,1,1)</f>
        <v>aSnore</v>
      </c>
      <c r="AD295" t="str">
        <f ca="1">OFFSET(NonDamage!$A$1,(MATCH($C295,NonDamage!$C:$C,0)+RANDBETWEEN(1,COUNTIF(NonDamage!$C:$C,Sheet1!$C295)))-1,0,1,1)</f>
        <v>aGlare</v>
      </c>
      <c r="AE295" t="str">
        <f ca="1">OFFSET(DB!$A$1,RANDBETWEEN(1,COUNTA(DB!$C:$C))-1,0,1,1)</f>
        <v>aStruggle</v>
      </c>
      <c r="AG295" t="str">
        <f t="shared" si="34"/>
        <v>var pSlakoth= new Pokemon('Slakoth',287,'Normal','',[,,,],[60,60,60,35,35,30],true,'assets/images/287Slakoth.png');</v>
      </c>
    </row>
    <row r="296" spans="1:33" x14ac:dyDescent="0.3">
      <c r="A296" t="s">
        <v>352</v>
      </c>
      <c r="B296">
        <v>288</v>
      </c>
      <c r="C296" t="s">
        <v>28</v>
      </c>
      <c r="E296">
        <v>80</v>
      </c>
      <c r="F296">
        <v>80</v>
      </c>
      <c r="G296">
        <v>80</v>
      </c>
      <c r="H296">
        <v>55</v>
      </c>
      <c r="I296">
        <v>55</v>
      </c>
      <c r="J296">
        <v>90</v>
      </c>
      <c r="K296">
        <f t="shared" si="28"/>
        <v>61</v>
      </c>
      <c r="L296">
        <f t="shared" si="29"/>
        <v>100</v>
      </c>
      <c r="M296">
        <f t="shared" si="30"/>
        <v>100</v>
      </c>
      <c r="N296">
        <f t="shared" si="31"/>
        <v>75</v>
      </c>
      <c r="O296">
        <f t="shared" si="32"/>
        <v>75</v>
      </c>
      <c r="P296">
        <f t="shared" si="33"/>
        <v>110</v>
      </c>
      <c r="Q296">
        <v>31</v>
      </c>
      <c r="R296">
        <v>31</v>
      </c>
      <c r="S296">
        <v>31</v>
      </c>
      <c r="T296">
        <v>31</v>
      </c>
      <c r="U296">
        <v>31</v>
      </c>
      <c r="V296">
        <v>31</v>
      </c>
      <c r="AB296" t="str">
        <f ca="1">OFFSET(Damage!$A$1,(MATCH($C296,Damage!$C:$C,0)+RANDBETWEEN(1,COUNTIF(Damage!$C:$C,Sheet1!$C296)))-1,0,1,1)</f>
        <v>aFakeOut</v>
      </c>
      <c r="AC296" t="str">
        <f ca="1">OFFSET(Damage!$A$1,(MATCH(IF($D296&lt;&gt;"",$D296,"Normal"),Damage!$C:$C,0)+RANDBETWEEN(1,COUNTIF(Damage!$C:$C,IF($D296&lt;&gt;"",$D296,"Normal"))))-1,0,1,1)</f>
        <v>aSmellingSalts</v>
      </c>
      <c r="AD296" t="str">
        <f ca="1">OFFSET(NonDamage!$A$1,(MATCH($C296,NonDamage!$C:$C,0)+RANDBETWEEN(1,COUNTIF(NonDamage!$C:$C,Sheet1!$C296)))-1,0,1,1)</f>
        <v>aOdorSleuth</v>
      </c>
      <c r="AE296" t="str">
        <f ca="1">OFFSET(DB!$A$1,RANDBETWEEN(1,COUNTA(DB!$C:$C))-1,0,1,1)</f>
        <v>aCounter</v>
      </c>
      <c r="AG296" t="str">
        <f t="shared" si="34"/>
        <v>var pVigoroth= new Pokemon('Vigoroth',288,'Normal','',[,,,],[80,80,80,55,55,90],true,'assets/images/288Vigoroth.png');</v>
      </c>
    </row>
    <row r="297" spans="1:33" x14ac:dyDescent="0.3">
      <c r="A297" t="s">
        <v>353</v>
      </c>
      <c r="B297">
        <v>289</v>
      </c>
      <c r="C297" t="s">
        <v>28</v>
      </c>
      <c r="E297">
        <v>150</v>
      </c>
      <c r="F297">
        <v>160</v>
      </c>
      <c r="G297">
        <v>100</v>
      </c>
      <c r="H297">
        <v>95</v>
      </c>
      <c r="I297">
        <v>65</v>
      </c>
      <c r="J297">
        <v>100</v>
      </c>
      <c r="K297">
        <f t="shared" si="28"/>
        <v>63</v>
      </c>
      <c r="L297">
        <f t="shared" si="29"/>
        <v>180</v>
      </c>
      <c r="M297">
        <f t="shared" si="30"/>
        <v>120</v>
      </c>
      <c r="N297">
        <f t="shared" si="31"/>
        <v>115</v>
      </c>
      <c r="O297">
        <f t="shared" si="32"/>
        <v>85</v>
      </c>
      <c r="P297">
        <f t="shared" si="33"/>
        <v>120</v>
      </c>
      <c r="Q297">
        <v>31</v>
      </c>
      <c r="R297">
        <v>31</v>
      </c>
      <c r="S297">
        <v>31</v>
      </c>
      <c r="T297">
        <v>31</v>
      </c>
      <c r="U297">
        <v>31</v>
      </c>
      <c r="V297">
        <v>31</v>
      </c>
      <c r="AB297" t="str">
        <f ca="1">OFFSET(Damage!$A$1,(MATCH($C297,Damage!$C:$C,0)+RANDBETWEEN(1,COUNTIF(Damage!$C:$C,Sheet1!$C297)))-1,0,1,1)</f>
        <v>aTailSlap</v>
      </c>
      <c r="AC297" t="str">
        <f ca="1">OFFSET(Damage!$A$1,(MATCH(IF($D297&lt;&gt;"",$D297,"Normal"),Damage!$C:$C,0)+RANDBETWEEN(1,COUNTIF(Damage!$C:$C,IF($D297&lt;&gt;"",$D297,"Normal"))))-1,0,1,1)</f>
        <v>aDouble-Edge</v>
      </c>
      <c r="AD297" t="str">
        <f ca="1">OFFSET(NonDamage!$A$1,(MATCH($C297,NonDamage!$C:$C,0)+RANDBETWEEN(1,COUNTIF(NonDamage!$C:$C,Sheet1!$C297)))-1,0,1,1)</f>
        <v>aReflectType</v>
      </c>
      <c r="AE297" t="str">
        <f ca="1">OFFSET(DB!$A$1,RANDBETWEEN(1,COUNTA(DB!$C:$C))-1,0,1,1)</f>
        <v>aSupersonicSkystrike</v>
      </c>
      <c r="AG297" t="str">
        <f t="shared" si="34"/>
        <v>var pSlaking= new Pokemon('Slaking',289,'Normal','',[,,,],[150,160,100,95,65,100],true,'assets/images/289Slaking.png');</v>
      </c>
    </row>
    <row r="298" spans="1:33" x14ac:dyDescent="0.3">
      <c r="A298" t="s">
        <v>354</v>
      </c>
      <c r="B298">
        <v>290</v>
      </c>
      <c r="C298" t="s">
        <v>19</v>
      </c>
      <c r="D298" t="s">
        <v>46</v>
      </c>
      <c r="E298">
        <v>31</v>
      </c>
      <c r="F298">
        <v>45</v>
      </c>
      <c r="G298">
        <v>90</v>
      </c>
      <c r="H298">
        <v>30</v>
      </c>
      <c r="I298">
        <v>30</v>
      </c>
      <c r="J298">
        <v>40</v>
      </c>
      <c r="K298">
        <f t="shared" si="28"/>
        <v>60</v>
      </c>
      <c r="L298">
        <f t="shared" si="29"/>
        <v>65</v>
      </c>
      <c r="M298">
        <f t="shared" si="30"/>
        <v>110</v>
      </c>
      <c r="N298">
        <f t="shared" si="31"/>
        <v>50</v>
      </c>
      <c r="O298">
        <f t="shared" si="32"/>
        <v>50</v>
      </c>
      <c r="P298">
        <f t="shared" si="33"/>
        <v>60</v>
      </c>
      <c r="Q298">
        <v>31</v>
      </c>
      <c r="R298">
        <v>31</v>
      </c>
      <c r="S298">
        <v>31</v>
      </c>
      <c r="T298">
        <v>31</v>
      </c>
      <c r="U298">
        <v>31</v>
      </c>
      <c r="V298">
        <v>31</v>
      </c>
      <c r="AB298" t="str">
        <f ca="1">OFFSET(Damage!$A$1,(MATCH($C298,Damage!$C:$C,0)+RANDBETWEEN(1,COUNTIF(Damage!$C:$C,Sheet1!$C298)))-1,0,1,1)</f>
        <v>aPinMissile</v>
      </c>
      <c r="AC298" t="str">
        <f ca="1">OFFSET(Damage!$A$1,(MATCH(IF($D298&lt;&gt;"",$D298,"Normal"),Damage!$C:$C,0)+RANDBETWEEN(1,COUNTIF(Damage!$C:$C,IF($D298&lt;&gt;"",$D298,"Normal"))))-1,0,1,1)</f>
        <v>aDig</v>
      </c>
      <c r="AD298" t="str">
        <f ca="1">OFFSET(NonDamage!$A$1,(MATCH($C298,NonDamage!$C:$C,0)+RANDBETWEEN(1,COUNTIF(NonDamage!$C:$C,Sheet1!$C298)))-1,0,1,1)</f>
        <v>aPowder</v>
      </c>
      <c r="AE298" t="str">
        <f ca="1">OFFSET(DB!$A$1,RANDBETWEEN(1,COUNTA(DB!$C:$C))-1,0,1,1)</f>
        <v>aDragonAscent</v>
      </c>
      <c r="AG298" t="str">
        <f t="shared" si="34"/>
        <v>var pNincada= new Pokemon('Nincada',290,'Bug','Ground',[,,,],[31,45,90,30,30,40],true,'assets/images/290Nincada.png');</v>
      </c>
    </row>
    <row r="299" spans="1:33" x14ac:dyDescent="0.3">
      <c r="A299" t="s">
        <v>355</v>
      </c>
      <c r="B299">
        <v>291</v>
      </c>
      <c r="C299" t="s">
        <v>19</v>
      </c>
      <c r="D299" t="s">
        <v>12</v>
      </c>
      <c r="E299">
        <v>61</v>
      </c>
      <c r="F299">
        <v>90</v>
      </c>
      <c r="G299">
        <v>45</v>
      </c>
      <c r="H299">
        <v>50</v>
      </c>
      <c r="I299">
        <v>50</v>
      </c>
      <c r="J299">
        <v>160</v>
      </c>
      <c r="K299">
        <f t="shared" si="28"/>
        <v>61</v>
      </c>
      <c r="L299">
        <f t="shared" si="29"/>
        <v>110</v>
      </c>
      <c r="M299">
        <f t="shared" si="30"/>
        <v>65</v>
      </c>
      <c r="N299">
        <f t="shared" si="31"/>
        <v>70</v>
      </c>
      <c r="O299">
        <f t="shared" si="32"/>
        <v>70</v>
      </c>
      <c r="P299">
        <f t="shared" si="33"/>
        <v>180</v>
      </c>
      <c r="Q299">
        <v>31</v>
      </c>
      <c r="R299">
        <v>31</v>
      </c>
      <c r="S299">
        <v>31</v>
      </c>
      <c r="T299">
        <v>31</v>
      </c>
      <c r="U299">
        <v>31</v>
      </c>
      <c r="V299">
        <v>31</v>
      </c>
      <c r="AB299" t="str">
        <f ca="1">OFFSET(Damage!$A$1,(MATCH($C299,Damage!$C:$C,0)+RANDBETWEEN(1,COUNTIF(Damage!$C:$C,Sheet1!$C299)))-1,0,1,1)</f>
        <v>aPinMissile</v>
      </c>
      <c r="AC299" t="str">
        <f ca="1">OFFSET(Damage!$A$1,(MATCH(IF($D299&lt;&gt;"",$D299,"Normal"),Damage!$C:$C,0)+RANDBETWEEN(1,COUNTIF(Damage!$C:$C,IF($D299&lt;&gt;"",$D299,"Normal"))))-1,0,1,1)</f>
        <v>aHurricane</v>
      </c>
      <c r="AD299" t="str">
        <f ca="1">OFFSET(NonDamage!$A$1,(MATCH($C299,NonDamage!$C:$C,0)+RANDBETWEEN(1,COUNTIF(NonDamage!$C:$C,Sheet1!$C299)))-1,0,1,1)</f>
        <v>aStickyWeb</v>
      </c>
      <c r="AE299" t="str">
        <f ca="1">OFFSET(DB!$A$1,RANDBETWEEN(1,COUNTA(DB!$C:$C))-1,0,1,1)</f>
        <v>aMudSport</v>
      </c>
      <c r="AG299" t="str">
        <f t="shared" si="34"/>
        <v>var pNinjask= new Pokemon('Ninjask',291,'Bug','Flying',[,,,],[61,90,45,50,50,160],true,'assets/images/291Ninjask.png');</v>
      </c>
    </row>
    <row r="300" spans="1:33" x14ac:dyDescent="0.3">
      <c r="A300" t="s">
        <v>356</v>
      </c>
      <c r="B300">
        <v>292</v>
      </c>
      <c r="C300" t="s">
        <v>19</v>
      </c>
      <c r="D300" t="s">
        <v>134</v>
      </c>
      <c r="E300">
        <v>1</v>
      </c>
      <c r="F300">
        <v>90</v>
      </c>
      <c r="G300">
        <v>45</v>
      </c>
      <c r="H300">
        <v>30</v>
      </c>
      <c r="I300">
        <v>30</v>
      </c>
      <c r="J300">
        <v>40</v>
      </c>
      <c r="K300">
        <f t="shared" si="28"/>
        <v>60</v>
      </c>
      <c r="L300">
        <f t="shared" si="29"/>
        <v>110</v>
      </c>
      <c r="M300">
        <f t="shared" si="30"/>
        <v>65</v>
      </c>
      <c r="N300">
        <f t="shared" si="31"/>
        <v>50</v>
      </c>
      <c r="O300">
        <f t="shared" si="32"/>
        <v>50</v>
      </c>
      <c r="P300">
        <f t="shared" si="33"/>
        <v>60</v>
      </c>
      <c r="Q300">
        <v>31</v>
      </c>
      <c r="R300">
        <v>31</v>
      </c>
      <c r="S300">
        <v>31</v>
      </c>
      <c r="T300">
        <v>31</v>
      </c>
      <c r="U300">
        <v>31</v>
      </c>
      <c r="V300">
        <v>31</v>
      </c>
      <c r="AB300" t="str">
        <f ca="1">OFFSET(Damage!$A$1,(MATCH($C300,Damage!$C:$C,0)+RANDBETWEEN(1,COUNTIF(Damage!$C:$C,Sheet1!$C300)))-1,0,1,1)</f>
        <v>aSignalBeam</v>
      </c>
      <c r="AC300" t="str">
        <f ca="1">OFFSET(Damage!$A$1,(MATCH(IF($D300&lt;&gt;"",$D300,"Normal"),Damage!$C:$C,0)+RANDBETWEEN(1,COUNTIF(Damage!$C:$C,IF($D300&lt;&gt;"",$D300,"Normal"))))-1,0,1,1)</f>
        <v>aSpiritShackle</v>
      </c>
      <c r="AD300" t="str">
        <f ca="1">OFFSET(NonDamage!$A$1,(MATCH($C300,NonDamage!$C:$C,0)+RANDBETWEEN(1,COUNTIF(NonDamage!$C:$C,Sheet1!$C300)))-1,0,1,1)</f>
        <v>aBeatUp</v>
      </c>
      <c r="AE300" t="str">
        <f ca="1">OFFSET(DB!$A$1,RANDBETWEEN(1,COUNTA(DB!$C:$C))-1,0,1,1)</f>
        <v>aPsywave</v>
      </c>
      <c r="AG300" t="str">
        <f t="shared" si="34"/>
        <v>var pShedinja= new Pokemon('Shedinja',292,'Bug','Ghost',[,,,],[1,90,45,30,30,40],true,'assets/images/292Shedinja.png');</v>
      </c>
    </row>
    <row r="301" spans="1:33" x14ac:dyDescent="0.3">
      <c r="A301" t="s">
        <v>358</v>
      </c>
      <c r="B301">
        <v>293</v>
      </c>
      <c r="C301" t="s">
        <v>28</v>
      </c>
      <c r="E301">
        <v>64</v>
      </c>
      <c r="F301">
        <v>51</v>
      </c>
      <c r="G301">
        <v>23</v>
      </c>
      <c r="H301">
        <v>51</v>
      </c>
      <c r="I301">
        <v>23</v>
      </c>
      <c r="J301">
        <v>28</v>
      </c>
      <c r="K301">
        <f t="shared" si="28"/>
        <v>61</v>
      </c>
      <c r="L301">
        <f t="shared" si="29"/>
        <v>71</v>
      </c>
      <c r="M301">
        <f t="shared" si="30"/>
        <v>43</v>
      </c>
      <c r="N301">
        <f t="shared" si="31"/>
        <v>71</v>
      </c>
      <c r="O301">
        <f t="shared" si="32"/>
        <v>43</v>
      </c>
      <c r="P301">
        <f t="shared" si="33"/>
        <v>48</v>
      </c>
      <c r="Q301">
        <v>31</v>
      </c>
      <c r="R301">
        <v>31</v>
      </c>
      <c r="S301">
        <v>31</v>
      </c>
      <c r="T301">
        <v>31</v>
      </c>
      <c r="U301">
        <v>31</v>
      </c>
      <c r="V301">
        <v>31</v>
      </c>
      <c r="AB301" t="str">
        <f ca="1">OFFSET(Damage!$A$1,(MATCH($C301,Damage!$C:$C,0)+RANDBETWEEN(1,COUNTIF(Damage!$C:$C,Sheet1!$C301)))-1,0,1,1)</f>
        <v>aTailSlap</v>
      </c>
      <c r="AC301" t="str">
        <f ca="1">OFFSET(Damage!$A$1,(MATCH(IF($D301&lt;&gt;"",$D301,"Normal"),Damage!$C:$C,0)+RANDBETWEEN(1,COUNTIF(Damage!$C:$C,IF($D301&lt;&gt;"",$D301,"Normal"))))-1,0,1,1)</f>
        <v>aScratch</v>
      </c>
      <c r="AD301" t="str">
        <f ca="1">OFFSET(NonDamage!$A$1,(MATCH($C301,NonDamage!$C:$C,0)+RANDBETWEEN(1,COUNTIF(NonDamage!$C:$C,Sheet1!$C301)))-1,0,1,1)</f>
        <v>aWhirlwind</v>
      </c>
      <c r="AE301" t="str">
        <f ca="1">OFFSET(DB!$A$1,RANDBETWEEN(1,COUNTA(DB!$C:$C))-1,0,1,1)</f>
        <v>aEchoedVoice</v>
      </c>
      <c r="AG301" t="str">
        <f t="shared" si="34"/>
        <v>var pWhismur= new Pokemon('Whismur',293,'Normal','',[,,,],[64,51,23,51,23,28],true,'assets/images/293Whismur.png');</v>
      </c>
    </row>
    <row r="302" spans="1:33" x14ac:dyDescent="0.3">
      <c r="A302" t="s">
        <v>359</v>
      </c>
      <c r="B302">
        <v>294</v>
      </c>
      <c r="C302" t="s">
        <v>28</v>
      </c>
      <c r="E302">
        <v>84</v>
      </c>
      <c r="F302">
        <v>71</v>
      </c>
      <c r="G302">
        <v>43</v>
      </c>
      <c r="H302">
        <v>71</v>
      </c>
      <c r="I302">
        <v>43</v>
      </c>
      <c r="J302">
        <v>48</v>
      </c>
      <c r="K302">
        <f t="shared" si="28"/>
        <v>61</v>
      </c>
      <c r="L302">
        <f t="shared" si="29"/>
        <v>91</v>
      </c>
      <c r="M302">
        <f t="shared" si="30"/>
        <v>63</v>
      </c>
      <c r="N302">
        <f t="shared" si="31"/>
        <v>91</v>
      </c>
      <c r="O302">
        <f t="shared" si="32"/>
        <v>63</v>
      </c>
      <c r="P302">
        <f t="shared" si="33"/>
        <v>68</v>
      </c>
      <c r="Q302">
        <v>31</v>
      </c>
      <c r="R302">
        <v>31</v>
      </c>
      <c r="S302">
        <v>31</v>
      </c>
      <c r="T302">
        <v>31</v>
      </c>
      <c r="U302">
        <v>31</v>
      </c>
      <c r="V302">
        <v>31</v>
      </c>
      <c r="AB302" t="str">
        <f ca="1">OFFSET(Damage!$A$1,(MATCH($C302,Damage!$C:$C,0)+RANDBETWEEN(1,COUNTIF(Damage!$C:$C,Sheet1!$C302)))-1,0,1,1)</f>
        <v>aViceGrip</v>
      </c>
      <c r="AC302" t="str">
        <f ca="1">OFFSET(Damage!$A$1,(MATCH(IF($D302&lt;&gt;"",$D302,"Normal"),Damage!$C:$C,0)+RANDBETWEEN(1,COUNTIF(Damage!$C:$C,IF($D302&lt;&gt;"",$D302,"Normal"))))-1,0,1,1)</f>
        <v>aStrength</v>
      </c>
      <c r="AD302" t="str">
        <f ca="1">OFFSET(NonDamage!$A$1,(MATCH($C302,NonDamage!$C:$C,0)+RANDBETWEEN(1,COUNTIF(NonDamage!$C:$C,Sheet1!$C302)))-1,0,1,1)</f>
        <v>aHoldHands</v>
      </c>
      <c r="AE302" t="str">
        <f ca="1">OFFSET(DB!$A$1,RANDBETWEEN(1,COUNTA(DB!$C:$C))-1,0,1,1)</f>
        <v>aDualChop</v>
      </c>
      <c r="AG302" t="str">
        <f t="shared" si="34"/>
        <v>var pLoudred= new Pokemon('Loudred',294,'Normal','',[,,,],[84,71,43,71,43,48],true,'assets/images/294Loudred.png');</v>
      </c>
    </row>
    <row r="303" spans="1:33" x14ac:dyDescent="0.3">
      <c r="A303" t="s">
        <v>360</v>
      </c>
      <c r="B303">
        <v>295</v>
      </c>
      <c r="C303" t="s">
        <v>28</v>
      </c>
      <c r="E303">
        <v>104</v>
      </c>
      <c r="F303">
        <v>91</v>
      </c>
      <c r="G303">
        <v>63</v>
      </c>
      <c r="H303">
        <v>91</v>
      </c>
      <c r="I303">
        <v>63</v>
      </c>
      <c r="J303">
        <v>68</v>
      </c>
      <c r="K303">
        <f t="shared" si="28"/>
        <v>62</v>
      </c>
      <c r="L303">
        <f t="shared" si="29"/>
        <v>111</v>
      </c>
      <c r="M303">
        <f t="shared" si="30"/>
        <v>83</v>
      </c>
      <c r="N303">
        <f t="shared" si="31"/>
        <v>111</v>
      </c>
      <c r="O303">
        <f t="shared" si="32"/>
        <v>83</v>
      </c>
      <c r="P303">
        <f t="shared" si="33"/>
        <v>88</v>
      </c>
      <c r="Q303">
        <v>31</v>
      </c>
      <c r="R303">
        <v>31</v>
      </c>
      <c r="S303">
        <v>31</v>
      </c>
      <c r="T303">
        <v>31</v>
      </c>
      <c r="U303">
        <v>31</v>
      </c>
      <c r="V303">
        <v>31</v>
      </c>
      <c r="AB303" t="str">
        <f ca="1">OFFSET(Damage!$A$1,(MATCH($C303,Damage!$C:$C,0)+RANDBETWEEN(1,COUNTIF(Damage!$C:$C,Sheet1!$C303)))-1,0,1,1)</f>
        <v>aDoubleHit</v>
      </c>
      <c r="AC303" t="str">
        <f ca="1">OFFSET(Damage!$A$1,(MATCH(IF($D303&lt;&gt;"",$D303,"Normal"),Damage!$C:$C,0)+RANDBETWEEN(1,COUNTIF(Damage!$C:$C,IF($D303&lt;&gt;"",$D303,"Normal"))))-1,0,1,1)</f>
        <v>aRage</v>
      </c>
      <c r="AD303" t="str">
        <f ca="1">OFFSET(NonDamage!$A$1,(MATCH($C303,NonDamage!$C:$C,0)+RANDBETWEEN(1,COUNTIF(NonDamage!$C:$C,Sheet1!$C303)))-1,0,1,1)</f>
        <v>aGlare</v>
      </c>
      <c r="AE303" t="str">
        <f ca="1">OFFSET(DB!$A$1,RANDBETWEEN(1,COUNTA(DB!$C:$C))-1,0,1,1)</f>
        <v>aTorment</v>
      </c>
      <c r="AG303" t="str">
        <f t="shared" si="34"/>
        <v>var pExploud= new Pokemon('Exploud',295,'Normal','',[,,,],[104,91,63,91,63,68],true,'assets/images/295Exploud.png');</v>
      </c>
    </row>
    <row r="304" spans="1:33" x14ac:dyDescent="0.3">
      <c r="A304" t="s">
        <v>361</v>
      </c>
      <c r="B304">
        <v>296</v>
      </c>
      <c r="C304" t="s">
        <v>1051</v>
      </c>
      <c r="E304">
        <v>72</v>
      </c>
      <c r="F304">
        <v>60</v>
      </c>
      <c r="G304">
        <v>30</v>
      </c>
      <c r="H304">
        <v>20</v>
      </c>
      <c r="I304">
        <v>30</v>
      </c>
      <c r="J304">
        <v>25</v>
      </c>
      <c r="K304">
        <f t="shared" si="28"/>
        <v>61</v>
      </c>
      <c r="L304">
        <f t="shared" si="29"/>
        <v>80</v>
      </c>
      <c r="M304">
        <f t="shared" si="30"/>
        <v>50</v>
      </c>
      <c r="N304">
        <f t="shared" si="31"/>
        <v>40</v>
      </c>
      <c r="O304">
        <f t="shared" si="32"/>
        <v>50</v>
      </c>
      <c r="P304">
        <f t="shared" si="33"/>
        <v>45</v>
      </c>
      <c r="Q304">
        <v>31</v>
      </c>
      <c r="R304">
        <v>31</v>
      </c>
      <c r="S304">
        <v>31</v>
      </c>
      <c r="T304">
        <v>31</v>
      </c>
      <c r="U304">
        <v>31</v>
      </c>
      <c r="V304">
        <v>31</v>
      </c>
      <c r="AB304" t="str">
        <f ca="1">OFFSET(Damage!$A$1,(MATCH($C304,Damage!$C:$C,0)+RANDBETWEEN(1,COUNTIF(Damage!$C:$C,Sheet1!$C304)))-1,0,1,1)</f>
        <v>aAuraSphere</v>
      </c>
      <c r="AC304" t="str">
        <f ca="1">OFFSET(Damage!$A$1,(MATCH(IF($D304&lt;&gt;"",$D304,"Normal"),Damage!$C:$C,0)+RANDBETWEEN(1,COUNTIF(Damage!$C:$C,IF($D304&lt;&gt;"",$D304,"Normal"))))-1,0,1,1)</f>
        <v>aFacade</v>
      </c>
      <c r="AD304" t="str">
        <f ca="1">OFFSET(NonDamage!$A$1,(MATCH($C304,NonDamage!$C:$C,0)+RANDBETWEEN(1,COUNTIF(NonDamage!$C:$C,Sheet1!$C304)))-1,0,1,1)</f>
        <v>aFinalGambit</v>
      </c>
      <c r="AE304" t="str">
        <f ca="1">OFFSET(DB!$A$1,RANDBETWEEN(1,COUNTA(DB!$C:$C))-1,0,1,1)</f>
        <v>aNightDaze</v>
      </c>
      <c r="AG304" t="str">
        <f t="shared" si="34"/>
        <v>var pMakuhita= new Pokemon('Makuhita',296,'Fighting','',[,,,],[72,60,30,20,30,25],true,'assets/images/296Makuhita.png');</v>
      </c>
    </row>
    <row r="305" spans="1:33" x14ac:dyDescent="0.3">
      <c r="A305" t="s">
        <v>362</v>
      </c>
      <c r="B305">
        <v>297</v>
      </c>
      <c r="C305" t="s">
        <v>1051</v>
      </c>
      <c r="E305">
        <v>144</v>
      </c>
      <c r="F305">
        <v>120</v>
      </c>
      <c r="G305">
        <v>60</v>
      </c>
      <c r="H305">
        <v>40</v>
      </c>
      <c r="I305">
        <v>60</v>
      </c>
      <c r="J305">
        <v>50</v>
      </c>
      <c r="K305">
        <f t="shared" si="28"/>
        <v>63</v>
      </c>
      <c r="L305">
        <f t="shared" si="29"/>
        <v>140</v>
      </c>
      <c r="M305">
        <f t="shared" si="30"/>
        <v>80</v>
      </c>
      <c r="N305">
        <f t="shared" si="31"/>
        <v>60</v>
      </c>
      <c r="O305">
        <f t="shared" si="32"/>
        <v>80</v>
      </c>
      <c r="P305">
        <f t="shared" si="33"/>
        <v>70</v>
      </c>
      <c r="Q305">
        <v>31</v>
      </c>
      <c r="R305">
        <v>31</v>
      </c>
      <c r="S305">
        <v>31</v>
      </c>
      <c r="T305">
        <v>31</v>
      </c>
      <c r="U305">
        <v>31</v>
      </c>
      <c r="V305">
        <v>31</v>
      </c>
      <c r="AB305" t="str">
        <f ca="1">OFFSET(Damage!$A$1,(MATCH($C305,Damage!$C:$C,0)+RANDBETWEEN(1,COUNTIF(Damage!$C:$C,Sheet1!$C305)))-1,0,1,1)</f>
        <v>aRevenge</v>
      </c>
      <c r="AC305" t="str">
        <f ca="1">OFFSET(Damage!$A$1,(MATCH(IF($D305&lt;&gt;"",$D305,"Normal"),Damage!$C:$C,0)+RANDBETWEEN(1,COUNTIF(Damage!$C:$C,IF($D305&lt;&gt;"",$D305,"Normal"))))-1,0,1,1)</f>
        <v>aFurySwipes</v>
      </c>
      <c r="AD305" t="str">
        <f ca="1">OFFSET(NonDamage!$A$1,(MATCH($C305,NonDamage!$C:$C,0)+RANDBETWEEN(1,COUNTIF(NonDamage!$C:$C,Sheet1!$C305)))-1,0,1,1)</f>
        <v>aHeatCrash</v>
      </c>
      <c r="AE305" t="str">
        <f ca="1">OFFSET(DB!$A$1,RANDBETWEEN(1,COUNTA(DB!$C:$C))-1,0,1,1)</f>
        <v>aContinentalCrush</v>
      </c>
      <c r="AG305" t="str">
        <f t="shared" si="34"/>
        <v>var pHariyama= new Pokemon('Hariyama',297,'Fighting','',[,,,],[144,120,60,40,60,50],true,'assets/images/297Hariyama.png');</v>
      </c>
    </row>
    <row r="306" spans="1:33" x14ac:dyDescent="0.3">
      <c r="A306" t="s">
        <v>363</v>
      </c>
      <c r="B306">
        <v>298</v>
      </c>
      <c r="C306" t="s">
        <v>28</v>
      </c>
      <c r="D306" t="s">
        <v>56</v>
      </c>
      <c r="E306">
        <v>50</v>
      </c>
      <c r="F306">
        <v>20</v>
      </c>
      <c r="G306">
        <v>40</v>
      </c>
      <c r="H306">
        <v>20</v>
      </c>
      <c r="I306">
        <v>40</v>
      </c>
      <c r="J306">
        <v>20</v>
      </c>
      <c r="K306">
        <f t="shared" si="28"/>
        <v>61</v>
      </c>
      <c r="L306">
        <f t="shared" si="29"/>
        <v>40</v>
      </c>
      <c r="M306">
        <f t="shared" si="30"/>
        <v>60</v>
      </c>
      <c r="N306">
        <f t="shared" si="31"/>
        <v>40</v>
      </c>
      <c r="O306">
        <f t="shared" si="32"/>
        <v>60</v>
      </c>
      <c r="P306">
        <f t="shared" si="33"/>
        <v>40</v>
      </c>
      <c r="Q306">
        <v>31</v>
      </c>
      <c r="R306">
        <v>31</v>
      </c>
      <c r="S306">
        <v>31</v>
      </c>
      <c r="T306">
        <v>31</v>
      </c>
      <c r="U306">
        <v>31</v>
      </c>
      <c r="V306">
        <v>31</v>
      </c>
      <c r="AB306" t="str">
        <f ca="1">OFFSET(Damage!$A$1,(MATCH($C306,Damage!$C:$C,0)+RANDBETWEEN(1,COUNTIF(Damage!$C:$C,Sheet1!$C306)))-1,0,1,1)</f>
        <v>aHiddenPower</v>
      </c>
      <c r="AC306" t="str">
        <f ca="1">OFFSET(Damage!$A$1,(MATCH(IF($D306&lt;&gt;"",$D306,"Normal"),Damage!$C:$C,0)+RANDBETWEEN(1,COUNTIF(Damage!$C:$C,IF($D306&lt;&gt;"",$D306,"Normal"))))-1,0,1,1)</f>
        <v>aFleurCannon</v>
      </c>
      <c r="AD306" t="str">
        <f ca="1">OFFSET(NonDamage!$A$1,(MATCH($C306,NonDamage!$C:$C,0)+RANDBETWEEN(1,COUNTIF(NonDamage!$C:$C,Sheet1!$C306)))-1,0,1,1)</f>
        <v>aGrowl</v>
      </c>
      <c r="AE306" t="str">
        <f ca="1">OFFSET(DB!$A$1,RANDBETWEEN(1,COUNTA(DB!$C:$C))-1,0,1,1)</f>
        <v>aMagicCoat</v>
      </c>
      <c r="AG306" t="str">
        <f t="shared" si="34"/>
        <v>var pAzurill= new Pokemon('Azurill',298,'Normal','Fairy',[,,,],[50,20,40,20,40,20],true,'assets/images/298Azurill.png');</v>
      </c>
    </row>
    <row r="307" spans="1:33" x14ac:dyDescent="0.3">
      <c r="A307" t="s">
        <v>364</v>
      </c>
      <c r="B307">
        <v>299</v>
      </c>
      <c r="C307" t="s">
        <v>109</v>
      </c>
      <c r="E307">
        <v>30</v>
      </c>
      <c r="F307">
        <v>45</v>
      </c>
      <c r="G307">
        <v>135</v>
      </c>
      <c r="H307">
        <v>45</v>
      </c>
      <c r="I307">
        <v>90</v>
      </c>
      <c r="J307">
        <v>30</v>
      </c>
      <c r="K307">
        <f t="shared" si="28"/>
        <v>60</v>
      </c>
      <c r="L307">
        <f t="shared" si="29"/>
        <v>65</v>
      </c>
      <c r="M307">
        <f t="shared" si="30"/>
        <v>155</v>
      </c>
      <c r="N307">
        <f t="shared" si="31"/>
        <v>65</v>
      </c>
      <c r="O307">
        <f t="shared" si="32"/>
        <v>110</v>
      </c>
      <c r="P307">
        <f t="shared" si="33"/>
        <v>50</v>
      </c>
      <c r="Q307">
        <v>31</v>
      </c>
      <c r="R307">
        <v>31</v>
      </c>
      <c r="S307">
        <v>31</v>
      </c>
      <c r="T307">
        <v>31</v>
      </c>
      <c r="U307">
        <v>31</v>
      </c>
      <c r="V307">
        <v>31</v>
      </c>
      <c r="AB307" t="str">
        <f ca="1">OFFSET(Damage!$A$1,(MATCH($C307,Damage!$C:$C,0)+RANDBETWEEN(1,COUNTIF(Damage!$C:$C,Sheet1!$C307)))-1,0,1,1)</f>
        <v>aSmackDown</v>
      </c>
      <c r="AC307" t="str">
        <f ca="1">OFFSET(Damage!$A$1,(MATCH(IF($D307&lt;&gt;"",$D307,"Normal"),Damage!$C:$C,0)+RANDBETWEEN(1,COUNTIF(Damage!$C:$C,IF($D307&lt;&gt;"",$D307,"Normal"))))-1,0,1,1)</f>
        <v>aRapidSpin</v>
      </c>
      <c r="AD307" t="str">
        <f ca="1">OFFSET(NonDamage!$A$1,(MATCH($C307,NonDamage!$C:$C,0)+RANDBETWEEN(1,COUNTIF(NonDamage!$C:$C,Sheet1!$C307)))-1,0,1,1)</f>
        <v>aStealthRock</v>
      </c>
      <c r="AE307" t="str">
        <f ca="1">OFFSET(DB!$A$1,RANDBETWEEN(1,COUNTA(DB!$C:$C))-1,0,1,1)</f>
        <v>aSeismicToss</v>
      </c>
      <c r="AG307" t="str">
        <f t="shared" si="34"/>
        <v>var pNosepass= new Pokemon('Nosepass',299,'Rock','',[,,,],[30,45,135,45,90,30],true,'assets/images/299Nosepass.png');</v>
      </c>
    </row>
    <row r="308" spans="1:33" x14ac:dyDescent="0.3">
      <c r="A308" t="s">
        <v>365</v>
      </c>
      <c r="B308">
        <v>300</v>
      </c>
      <c r="C308" t="s">
        <v>28</v>
      </c>
      <c r="E308">
        <v>50</v>
      </c>
      <c r="F308">
        <v>45</v>
      </c>
      <c r="G308">
        <v>45</v>
      </c>
      <c r="H308">
        <v>35</v>
      </c>
      <c r="I308">
        <v>35</v>
      </c>
      <c r="J308">
        <v>50</v>
      </c>
      <c r="K308">
        <f t="shared" si="28"/>
        <v>61</v>
      </c>
      <c r="L308">
        <f t="shared" si="29"/>
        <v>65</v>
      </c>
      <c r="M308">
        <f t="shared" si="30"/>
        <v>65</v>
      </c>
      <c r="N308">
        <f t="shared" si="31"/>
        <v>55</v>
      </c>
      <c r="O308">
        <f t="shared" si="32"/>
        <v>55</v>
      </c>
      <c r="P308">
        <f t="shared" si="33"/>
        <v>70</v>
      </c>
      <c r="Q308">
        <v>31</v>
      </c>
      <c r="R308">
        <v>31</v>
      </c>
      <c r="S308">
        <v>31</v>
      </c>
      <c r="T308">
        <v>31</v>
      </c>
      <c r="U308">
        <v>31</v>
      </c>
      <c r="V308">
        <v>31</v>
      </c>
      <c r="AB308" t="str">
        <f ca="1">OFFSET(Damage!$A$1,(MATCH($C308,Damage!$C:$C,0)+RANDBETWEEN(1,COUNTIF(Damage!$C:$C,Sheet1!$C308)))-1,0,1,1)</f>
        <v>aRage</v>
      </c>
      <c r="AC308" t="str">
        <f ca="1">OFFSET(Damage!$A$1,(MATCH(IF($D308&lt;&gt;"",$D308,"Normal"),Damage!$C:$C,0)+RANDBETWEEN(1,COUNTIF(Damage!$C:$C,IF($D308&lt;&gt;"",$D308,"Normal"))))-1,0,1,1)</f>
        <v>aDoubleHit</v>
      </c>
      <c r="AD308" t="str">
        <f ca="1">OFFSET(NonDamage!$A$1,(MATCH($C308,NonDamage!$C:$C,0)+RANDBETWEEN(1,COUNTIF(NonDamage!$C:$C,Sheet1!$C308)))-1,0,1,1)</f>
        <v>aForesight</v>
      </c>
      <c r="AE308" t="str">
        <f ca="1">OFFSET(DB!$A$1,RANDBETWEEN(1,COUNTA(DB!$C:$C))-1,0,1,1)</f>
        <v>aDestinyBond</v>
      </c>
      <c r="AG308" t="str">
        <f t="shared" si="34"/>
        <v>var pSkitty= new Pokemon('Skitty',300,'Normal','',[,,,],[50,45,45,35,35,50],true,'assets/images/300Skitty.png');</v>
      </c>
    </row>
    <row r="309" spans="1:33" x14ac:dyDescent="0.3">
      <c r="A309" t="s">
        <v>366</v>
      </c>
      <c r="B309">
        <v>301</v>
      </c>
      <c r="C309" t="s">
        <v>28</v>
      </c>
      <c r="E309">
        <v>70</v>
      </c>
      <c r="F309">
        <v>65</v>
      </c>
      <c r="G309">
        <v>65</v>
      </c>
      <c r="H309">
        <v>55</v>
      </c>
      <c r="I309">
        <v>55</v>
      </c>
      <c r="J309">
        <v>70</v>
      </c>
      <c r="K309">
        <f t="shared" si="28"/>
        <v>61</v>
      </c>
      <c r="L309">
        <f t="shared" si="29"/>
        <v>85</v>
      </c>
      <c r="M309">
        <f t="shared" si="30"/>
        <v>85</v>
      </c>
      <c r="N309">
        <f t="shared" si="31"/>
        <v>75</v>
      </c>
      <c r="O309">
        <f t="shared" si="32"/>
        <v>75</v>
      </c>
      <c r="P309">
        <f t="shared" si="33"/>
        <v>90</v>
      </c>
      <c r="Q309">
        <v>31</v>
      </c>
      <c r="R309">
        <v>31</v>
      </c>
      <c r="S309">
        <v>31</v>
      </c>
      <c r="T309">
        <v>31</v>
      </c>
      <c r="U309">
        <v>31</v>
      </c>
      <c r="V309">
        <v>31</v>
      </c>
      <c r="AB309" t="str">
        <f ca="1">OFFSET(Damage!$A$1,(MATCH($C309,Damage!$C:$C,0)+RANDBETWEEN(1,COUNTIF(Damage!$C:$C,Sheet1!$C309)))-1,0,1,1)</f>
        <v>aMegaPunch</v>
      </c>
      <c r="AC309" t="str">
        <f ca="1">OFFSET(Damage!$A$1,(MATCH(IF($D309&lt;&gt;"",$D309,"Normal"),Damage!$C:$C,0)+RANDBETWEEN(1,COUNTIF(Damage!$C:$C,IF($D309&lt;&gt;"",$D309,"Normal"))))-1,0,1,1)</f>
        <v>aPayDay</v>
      </c>
      <c r="AD309" t="str">
        <f ca="1">OFFSET(NonDamage!$A$1,(MATCH($C309,NonDamage!$C:$C,0)+RANDBETWEEN(1,COUNTIF(NonDamage!$C:$C,Sheet1!$C309)))-1,0,1,1)</f>
        <v>aRoar</v>
      </c>
      <c r="AE309" t="str">
        <f ca="1">OFFSET(DB!$A$1,RANDBETWEEN(1,COUNTA(DB!$C:$C))-1,0,1,1)</f>
        <v>aCrunch</v>
      </c>
      <c r="AG309" t="str">
        <f t="shared" si="34"/>
        <v>var pDelcatty= new Pokemon('Delcatty',301,'Normal','',[,,,],[70,65,65,55,55,70],true,'assets/images/301Delcatty.png');</v>
      </c>
    </row>
    <row r="310" spans="1:33" x14ac:dyDescent="0.3">
      <c r="A310" t="s">
        <v>367</v>
      </c>
      <c r="B310">
        <v>302</v>
      </c>
      <c r="C310" t="s">
        <v>254</v>
      </c>
      <c r="D310" t="s">
        <v>134</v>
      </c>
      <c r="E310">
        <v>50</v>
      </c>
      <c r="F310">
        <v>75</v>
      </c>
      <c r="G310">
        <v>75</v>
      </c>
      <c r="H310">
        <v>65</v>
      </c>
      <c r="I310">
        <v>65</v>
      </c>
      <c r="J310">
        <v>50</v>
      </c>
      <c r="K310">
        <f t="shared" si="28"/>
        <v>61</v>
      </c>
      <c r="L310">
        <f t="shared" si="29"/>
        <v>95</v>
      </c>
      <c r="M310">
        <f t="shared" si="30"/>
        <v>95</v>
      </c>
      <c r="N310">
        <f t="shared" si="31"/>
        <v>85</v>
      </c>
      <c r="O310">
        <f t="shared" si="32"/>
        <v>85</v>
      </c>
      <c r="P310">
        <f t="shared" si="33"/>
        <v>70</v>
      </c>
      <c r="Q310">
        <v>31</v>
      </c>
      <c r="R310">
        <v>31</v>
      </c>
      <c r="S310">
        <v>31</v>
      </c>
      <c r="T310">
        <v>31</v>
      </c>
      <c r="U310">
        <v>31</v>
      </c>
      <c r="V310">
        <v>31</v>
      </c>
      <c r="AB310" t="str">
        <f ca="1">OFFSET(Damage!$A$1,(MATCH($C310,Damage!$C:$C,0)+RANDBETWEEN(1,COUNTIF(Damage!$C:$C,Sheet1!$C310)))-1,0,1,1)</f>
        <v>aNightSlash</v>
      </c>
      <c r="AC310" t="str">
        <f ca="1">OFFSET(Damage!$A$1,(MATCH(IF($D310&lt;&gt;"",$D310,"Normal"),Damage!$C:$C,0)+RANDBETWEEN(1,COUNTIF(Damage!$C:$C,IF($D310&lt;&gt;"",$D310,"Normal"))))-1,0,1,1)</f>
        <v>aOminousWind</v>
      </c>
      <c r="AD310" t="str">
        <f ca="1">OFFSET(NonDamage!$A$1,(MATCH($C310,NonDamage!$C:$C,0)+RANDBETWEEN(1,COUNTIF(NonDamage!$C:$C,Sheet1!$C310)))-1,0,1,1)</f>
        <v>aTaunt</v>
      </c>
      <c r="AE310" t="str">
        <f ca="1">OFFSET(DB!$A$1,RANDBETWEEN(1,COUNTA(DB!$C:$C))-1,0,1,1)</f>
        <v>aPowderSnow</v>
      </c>
      <c r="AG310" t="str">
        <f t="shared" si="34"/>
        <v>var pSableye= new Pokemon('Sableye',302,'Dark','Ghost',[,,,],[50,75,75,65,65,50],true,'assets/images/302Sableye.png');</v>
      </c>
    </row>
    <row r="311" spans="1:33" x14ac:dyDescent="0.3">
      <c r="A311" t="s">
        <v>368</v>
      </c>
      <c r="B311">
        <v>303</v>
      </c>
      <c r="C311" t="s">
        <v>119</v>
      </c>
      <c r="D311" t="s">
        <v>56</v>
      </c>
      <c r="E311">
        <v>50</v>
      </c>
      <c r="F311">
        <v>85</v>
      </c>
      <c r="G311">
        <v>85</v>
      </c>
      <c r="H311">
        <v>55</v>
      </c>
      <c r="I311">
        <v>55</v>
      </c>
      <c r="J311">
        <v>50</v>
      </c>
      <c r="K311">
        <f t="shared" si="28"/>
        <v>61</v>
      </c>
      <c r="L311">
        <f t="shared" si="29"/>
        <v>105</v>
      </c>
      <c r="M311">
        <f t="shared" si="30"/>
        <v>105</v>
      </c>
      <c r="N311">
        <f t="shared" si="31"/>
        <v>75</v>
      </c>
      <c r="O311">
        <f t="shared" si="32"/>
        <v>75</v>
      </c>
      <c r="P311">
        <f t="shared" si="33"/>
        <v>70</v>
      </c>
      <c r="Q311">
        <v>31</v>
      </c>
      <c r="R311">
        <v>31</v>
      </c>
      <c r="S311">
        <v>31</v>
      </c>
      <c r="T311">
        <v>31</v>
      </c>
      <c r="U311">
        <v>31</v>
      </c>
      <c r="V311">
        <v>31</v>
      </c>
      <c r="AB311" t="str">
        <f ca="1">OFFSET(Damage!$A$1,(MATCH($C311,Damage!$C:$C,0)+RANDBETWEEN(1,COUNTIF(Damage!$C:$C,Sheet1!$C311)))-1,0,1,1)</f>
        <v>aAnchorShot</v>
      </c>
      <c r="AC311" t="str">
        <f ca="1">OFFSET(Damage!$A$1,(MATCH(IF($D311&lt;&gt;"",$D311,"Normal"),Damage!$C:$C,0)+RANDBETWEEN(1,COUNTIF(Damage!$C:$C,IF($D311&lt;&gt;"",$D311,"Normal"))))-1,0,1,1)</f>
        <v>aFairyWind</v>
      </c>
      <c r="AD311" t="str">
        <f ca="1">OFFSET(NonDamage!$A$1,(MATCH($C311,NonDamage!$C:$C,0)+RANDBETWEEN(1,COUNTIF(NonDamage!$C:$C,Sheet1!$C311)))-1,0,1,1)</f>
        <v>aAquaRing</v>
      </c>
      <c r="AE311" t="str">
        <f ca="1">OFFSET(DB!$A$1,RANDBETWEEN(1,COUNTA(DB!$C:$C))-1,0,1,1)</f>
        <v>aX_Scissor</v>
      </c>
      <c r="AG311" t="str">
        <f t="shared" si="34"/>
        <v>var pMawile= new Pokemon('Mawile',303,'Steel','Fairy',[,,,],[50,85,85,55,55,50],true,'assets/images/303Mawile.png');</v>
      </c>
    </row>
    <row r="312" spans="1:33" x14ac:dyDescent="0.3">
      <c r="A312" t="s">
        <v>369</v>
      </c>
      <c r="B312">
        <v>304</v>
      </c>
      <c r="C312" t="s">
        <v>119</v>
      </c>
      <c r="D312" t="s">
        <v>109</v>
      </c>
      <c r="E312">
        <v>50</v>
      </c>
      <c r="F312">
        <v>70</v>
      </c>
      <c r="G312">
        <v>100</v>
      </c>
      <c r="H312">
        <v>40</v>
      </c>
      <c r="I312">
        <v>40</v>
      </c>
      <c r="J312">
        <v>30</v>
      </c>
      <c r="K312">
        <f t="shared" si="28"/>
        <v>61</v>
      </c>
      <c r="L312">
        <f t="shared" si="29"/>
        <v>90</v>
      </c>
      <c r="M312">
        <f t="shared" si="30"/>
        <v>120</v>
      </c>
      <c r="N312">
        <f t="shared" si="31"/>
        <v>60</v>
      </c>
      <c r="O312">
        <f t="shared" si="32"/>
        <v>60</v>
      </c>
      <c r="P312">
        <f t="shared" si="33"/>
        <v>50</v>
      </c>
      <c r="Q312">
        <v>31</v>
      </c>
      <c r="R312">
        <v>31</v>
      </c>
      <c r="S312">
        <v>31</v>
      </c>
      <c r="T312">
        <v>31</v>
      </c>
      <c r="U312">
        <v>31</v>
      </c>
      <c r="V312">
        <v>31</v>
      </c>
      <c r="AB312" t="str">
        <f ca="1">OFFSET(Damage!$A$1,(MATCH($C312,Damage!$C:$C,0)+RANDBETWEEN(1,COUNTIF(Damage!$C:$C,Sheet1!$C312)))-1,0,1,1)</f>
        <v>aDoomDesire</v>
      </c>
      <c r="AC312" t="str">
        <f ca="1">OFFSET(Damage!$A$1,(MATCH(IF($D312&lt;&gt;"",$D312,"Normal"),Damage!$C:$C,0)+RANDBETWEEN(1,COUNTIF(Damage!$C:$C,IF($D312&lt;&gt;"",$D312,"Normal"))))-1,0,1,1)</f>
        <v>aDiamondStorm</v>
      </c>
      <c r="AD312" t="str">
        <f ca="1">OFFSET(NonDamage!$A$1,(MATCH($C312,NonDamage!$C:$C,0)+RANDBETWEEN(1,COUNTIF(NonDamage!$C:$C,Sheet1!$C312)))-1,0,1,1)</f>
        <v>aAquaRing</v>
      </c>
      <c r="AE312" t="str">
        <f ca="1">OFFSET(DB!$A$1,RANDBETWEEN(1,COUNTA(DB!$C:$C))-1,0,1,1)</f>
        <v>aSmackDown</v>
      </c>
      <c r="AG312" t="str">
        <f t="shared" si="34"/>
        <v>var pAron= new Pokemon('Aron',304,'Steel','Rock',[,,,],[50,70,100,40,40,30],true,'assets/images/304Aron.png');</v>
      </c>
    </row>
    <row r="313" spans="1:33" x14ac:dyDescent="0.3">
      <c r="A313" t="s">
        <v>370</v>
      </c>
      <c r="B313">
        <v>305</v>
      </c>
      <c r="C313" t="s">
        <v>119</v>
      </c>
      <c r="D313" t="s">
        <v>109</v>
      </c>
      <c r="E313">
        <v>60</v>
      </c>
      <c r="F313">
        <v>90</v>
      </c>
      <c r="G313">
        <v>140</v>
      </c>
      <c r="H313">
        <v>50</v>
      </c>
      <c r="I313">
        <v>50</v>
      </c>
      <c r="J313">
        <v>40</v>
      </c>
      <c r="K313">
        <f t="shared" si="28"/>
        <v>61</v>
      </c>
      <c r="L313">
        <f t="shared" si="29"/>
        <v>110</v>
      </c>
      <c r="M313">
        <f t="shared" si="30"/>
        <v>160</v>
      </c>
      <c r="N313">
        <f t="shared" si="31"/>
        <v>70</v>
      </c>
      <c r="O313">
        <f t="shared" si="32"/>
        <v>70</v>
      </c>
      <c r="P313">
        <f t="shared" si="33"/>
        <v>60</v>
      </c>
      <c r="Q313">
        <v>31</v>
      </c>
      <c r="R313">
        <v>31</v>
      </c>
      <c r="S313">
        <v>31</v>
      </c>
      <c r="T313">
        <v>31</v>
      </c>
      <c r="U313">
        <v>31</v>
      </c>
      <c r="V313">
        <v>31</v>
      </c>
      <c r="AB313" t="str">
        <f ca="1">OFFSET(Damage!$A$1,(MATCH($C313,Damage!$C:$C,0)+RANDBETWEEN(1,COUNTIF(Damage!$C:$C,Sheet1!$C313)))-1,0,1,1)</f>
        <v>aAnchorShot</v>
      </c>
      <c r="AC313" t="str">
        <f ca="1">OFFSET(Damage!$A$1,(MATCH(IF($D313&lt;&gt;"",$D313,"Normal"),Damage!$C:$C,0)+RANDBETWEEN(1,COUNTIF(Damage!$C:$C,IF($D313&lt;&gt;"",$D313,"Normal"))))-1,0,1,1)</f>
        <v>aHeadSmash</v>
      </c>
      <c r="AD313" t="str">
        <f ca="1">OFFSET(NonDamage!$A$1,(MATCH($C313,NonDamage!$C:$C,0)+RANDBETWEEN(1,COUNTIF(NonDamage!$C:$C,Sheet1!$C313)))-1,0,1,1)</f>
        <v>aMetalBurst</v>
      </c>
      <c r="AE313" t="str">
        <f ca="1">OFFSET(DB!$A$1,RANDBETWEEN(1,COUNTA(DB!$C:$C))-1,0,1,1)</f>
        <v>aSubmission</v>
      </c>
      <c r="AG313" t="str">
        <f t="shared" si="34"/>
        <v>var pLairon= new Pokemon('Lairon',305,'Steel','Rock',[,,,],[60,90,140,50,50,40],true,'assets/images/305Lairon.png');</v>
      </c>
    </row>
    <row r="314" spans="1:33" x14ac:dyDescent="0.3">
      <c r="A314" t="s">
        <v>371</v>
      </c>
      <c r="B314">
        <v>306</v>
      </c>
      <c r="C314" t="s">
        <v>119</v>
      </c>
      <c r="D314" t="s">
        <v>109</v>
      </c>
      <c r="E314">
        <v>70</v>
      </c>
      <c r="F314">
        <v>110</v>
      </c>
      <c r="G314">
        <v>180</v>
      </c>
      <c r="H314">
        <v>60</v>
      </c>
      <c r="I314">
        <v>60</v>
      </c>
      <c r="J314">
        <v>50</v>
      </c>
      <c r="K314">
        <f t="shared" si="28"/>
        <v>61</v>
      </c>
      <c r="L314">
        <f t="shared" si="29"/>
        <v>130</v>
      </c>
      <c r="M314">
        <f t="shared" si="30"/>
        <v>200</v>
      </c>
      <c r="N314">
        <f t="shared" si="31"/>
        <v>80</v>
      </c>
      <c r="O314">
        <f t="shared" si="32"/>
        <v>80</v>
      </c>
      <c r="P314">
        <f t="shared" si="33"/>
        <v>70</v>
      </c>
      <c r="Q314">
        <v>31</v>
      </c>
      <c r="R314">
        <v>31</v>
      </c>
      <c r="S314">
        <v>31</v>
      </c>
      <c r="T314">
        <v>31</v>
      </c>
      <c r="U314">
        <v>31</v>
      </c>
      <c r="V314">
        <v>31</v>
      </c>
      <c r="AB314" t="str">
        <f ca="1">OFFSET(Damage!$A$1,(MATCH($C314,Damage!$C:$C,0)+RANDBETWEEN(1,COUNTIF(Damage!$C:$C,Sheet1!$C314)))-1,0,1,1)</f>
        <v>aMeteorMash</v>
      </c>
      <c r="AC314" t="str">
        <f ca="1">OFFSET(Damage!$A$1,(MATCH(IF($D314&lt;&gt;"",$D314,"Normal"),Damage!$C:$C,0)+RANDBETWEEN(1,COUNTIF(Damage!$C:$C,IF($D314&lt;&gt;"",$D314,"Normal"))))-1,0,1,1)</f>
        <v>aRockTomb</v>
      </c>
      <c r="AD314" t="str">
        <f ca="1">OFFSET(NonDamage!$A$1,(MATCH($C314,NonDamage!$C:$C,0)+RANDBETWEEN(1,COUNTIF(NonDamage!$C:$C,Sheet1!$C314)))-1,0,1,1)</f>
        <v>aGyroBall</v>
      </c>
      <c r="AE314" t="str">
        <f ca="1">OFFSET(DB!$A$1,RANDBETWEEN(1,COUNTA(DB!$C:$C))-1,0,1,1)</f>
        <v>aMagmaStorm</v>
      </c>
      <c r="AG314" t="str">
        <f t="shared" si="34"/>
        <v>var pAggron= new Pokemon('Aggron',306,'Steel','Rock',[,,,],[70,110,180,60,60,50],true,'assets/images/306Aggron.png');</v>
      </c>
    </row>
    <row r="315" spans="1:33" x14ac:dyDescent="0.3">
      <c r="A315" t="s">
        <v>372</v>
      </c>
      <c r="B315">
        <v>307</v>
      </c>
      <c r="C315" t="s">
        <v>1051</v>
      </c>
      <c r="D315" t="s">
        <v>94</v>
      </c>
      <c r="E315">
        <v>30</v>
      </c>
      <c r="F315">
        <v>40</v>
      </c>
      <c r="G315">
        <v>55</v>
      </c>
      <c r="H315">
        <v>40</v>
      </c>
      <c r="I315">
        <v>55</v>
      </c>
      <c r="J315">
        <v>60</v>
      </c>
      <c r="K315">
        <f t="shared" si="28"/>
        <v>60</v>
      </c>
      <c r="L315">
        <f t="shared" si="29"/>
        <v>60</v>
      </c>
      <c r="M315">
        <f t="shared" si="30"/>
        <v>75</v>
      </c>
      <c r="N315">
        <f t="shared" si="31"/>
        <v>60</v>
      </c>
      <c r="O315">
        <f t="shared" si="32"/>
        <v>75</v>
      </c>
      <c r="P315">
        <f t="shared" si="33"/>
        <v>80</v>
      </c>
      <c r="Q315">
        <v>31</v>
      </c>
      <c r="R315">
        <v>31</v>
      </c>
      <c r="S315">
        <v>31</v>
      </c>
      <c r="T315">
        <v>31</v>
      </c>
      <c r="U315">
        <v>31</v>
      </c>
      <c r="V315">
        <v>31</v>
      </c>
      <c r="AB315" t="str">
        <f ca="1">OFFSET(Damage!$A$1,(MATCH($C315,Damage!$C:$C,0)+RANDBETWEEN(1,COUNTIF(Damage!$C:$C,Sheet1!$C315)))-1,0,1,1)</f>
        <v>aFireSpin</v>
      </c>
      <c r="AC315" t="str">
        <f ca="1">OFFSET(Damage!$A$1,(MATCH(IF($D315&lt;&gt;"",$D315,"Normal"),Damage!$C:$C,0)+RANDBETWEEN(1,COUNTIF(Damage!$C:$C,IF($D315&lt;&gt;"",$D315,"Normal"))))-1,0,1,1)</f>
        <v>aPrismaticLaser</v>
      </c>
      <c r="AD315" t="str">
        <f ca="1">OFFSET(NonDamage!$A$1,(MATCH($C315,NonDamage!$C:$C,0)+RANDBETWEEN(1,COUNTIF(NonDamage!$C:$C,Sheet1!$C315)))-1,0,1,1)</f>
        <v>aDetect</v>
      </c>
      <c r="AE315" t="str">
        <f ca="1">OFFSET(DB!$A$1,RANDBETWEEN(1,COUNTA(DB!$C:$C))-1,0,1,1)</f>
        <v>aDreamEater</v>
      </c>
      <c r="AG315" t="str">
        <f t="shared" si="34"/>
        <v>var pMeditite= new Pokemon('Meditite',307,'Fighting','Psychic',[,,,],[30,40,55,40,55,60],true,'assets/images/307Meditite.png');</v>
      </c>
    </row>
    <row r="316" spans="1:33" x14ac:dyDescent="0.3">
      <c r="A316" t="s">
        <v>373</v>
      </c>
      <c r="B316">
        <v>308</v>
      </c>
      <c r="C316" t="s">
        <v>1051</v>
      </c>
      <c r="D316" t="s">
        <v>94</v>
      </c>
      <c r="E316">
        <v>60</v>
      </c>
      <c r="F316">
        <v>60</v>
      </c>
      <c r="G316">
        <v>75</v>
      </c>
      <c r="H316">
        <v>60</v>
      </c>
      <c r="I316">
        <v>75</v>
      </c>
      <c r="J316">
        <v>80</v>
      </c>
      <c r="K316">
        <f t="shared" si="28"/>
        <v>61</v>
      </c>
      <c r="L316">
        <f t="shared" si="29"/>
        <v>80</v>
      </c>
      <c r="M316">
        <f t="shared" si="30"/>
        <v>95</v>
      </c>
      <c r="N316">
        <f t="shared" si="31"/>
        <v>80</v>
      </c>
      <c r="O316">
        <f t="shared" si="32"/>
        <v>95</v>
      </c>
      <c r="P316">
        <f t="shared" si="33"/>
        <v>100</v>
      </c>
      <c r="Q316">
        <v>31</v>
      </c>
      <c r="R316">
        <v>31</v>
      </c>
      <c r="S316">
        <v>31</v>
      </c>
      <c r="T316">
        <v>31</v>
      </c>
      <c r="U316">
        <v>31</v>
      </c>
      <c r="V316">
        <v>31</v>
      </c>
      <c r="AB316" t="str">
        <f ca="1">OFFSET(Damage!$A$1,(MATCH($C316,Damage!$C:$C,0)+RANDBETWEEN(1,COUNTIF(Damage!$C:$C,Sheet1!$C316)))-1,0,1,1)</f>
        <v>aRollingKick</v>
      </c>
      <c r="AC316" t="str">
        <f ca="1">OFFSET(Damage!$A$1,(MATCH(IF($D316&lt;&gt;"",$D316,"Normal"),Damage!$C:$C,0)+RANDBETWEEN(1,COUNTIF(Damage!$C:$C,IF($D316&lt;&gt;"",$D316,"Normal"))))-1,0,1,1)</f>
        <v>aMistBall</v>
      </c>
      <c r="AD316" t="str">
        <f ca="1">OFFSET(NonDamage!$A$1,(MATCH($C316,NonDamage!$C:$C,0)+RANDBETWEEN(1,COUNTIF(NonDamage!$C:$C,Sheet1!$C316)))-1,0,1,1)</f>
        <v>aCounter</v>
      </c>
      <c r="AE316" t="str">
        <f ca="1">OFFSET(DB!$A$1,RANDBETWEEN(1,COUNTA(DB!$C:$C))-1,0,1,1)</f>
        <v>aFloralHealing</v>
      </c>
      <c r="AG316" t="str">
        <f t="shared" si="34"/>
        <v>var pMedicham= new Pokemon('Medicham',308,'Fighting','Psychic',[,,,],[60,60,75,60,75,80],true,'assets/images/308Medicham.png');</v>
      </c>
    </row>
    <row r="317" spans="1:33" x14ac:dyDescent="0.3">
      <c r="A317" t="s">
        <v>374</v>
      </c>
      <c r="B317">
        <v>309</v>
      </c>
      <c r="C317" t="s">
        <v>41</v>
      </c>
      <c r="E317">
        <v>40</v>
      </c>
      <c r="F317">
        <v>45</v>
      </c>
      <c r="G317">
        <v>40</v>
      </c>
      <c r="H317">
        <v>65</v>
      </c>
      <c r="I317">
        <v>40</v>
      </c>
      <c r="J317">
        <v>65</v>
      </c>
      <c r="K317">
        <f t="shared" si="28"/>
        <v>61</v>
      </c>
      <c r="L317">
        <f t="shared" si="29"/>
        <v>65</v>
      </c>
      <c r="M317">
        <f t="shared" si="30"/>
        <v>60</v>
      </c>
      <c r="N317">
        <f t="shared" si="31"/>
        <v>85</v>
      </c>
      <c r="O317">
        <f t="shared" si="32"/>
        <v>60</v>
      </c>
      <c r="P317">
        <f t="shared" si="33"/>
        <v>85</v>
      </c>
      <c r="Q317">
        <v>31</v>
      </c>
      <c r="R317">
        <v>31</v>
      </c>
      <c r="S317">
        <v>31</v>
      </c>
      <c r="T317">
        <v>31</v>
      </c>
      <c r="U317">
        <v>31</v>
      </c>
      <c r="V317">
        <v>31</v>
      </c>
      <c r="AB317" t="str">
        <f ca="1">OFFSET(Damage!$A$1,(MATCH($C317,Damage!$C:$C,0)+RANDBETWEEN(1,COUNTIF(Damage!$C:$C,Sheet1!$C317)))-1,0,1,1)</f>
        <v>aVoltSwitch</v>
      </c>
      <c r="AC317" t="str">
        <f ca="1">OFFSET(Damage!$A$1,(MATCH(IF($D317&lt;&gt;"",$D317,"Normal"),Damage!$C:$C,0)+RANDBETWEEN(1,COUNTIF(Damage!$C:$C,IF($D317&lt;&gt;"",$D317,"Normal"))))-1,0,1,1)</f>
        <v>aCrushClaw</v>
      </c>
      <c r="AD317" t="str">
        <f ca="1">OFFSET(NonDamage!$A$1,(MATCH($C317,NonDamage!$C:$C,0)+RANDBETWEEN(1,COUNTIF(NonDamage!$C:$C,Sheet1!$C317)))-1,0,1,1)</f>
        <v>aIonDeluge</v>
      </c>
      <c r="AE317" t="str">
        <f ca="1">OFFSET(DB!$A$1,RANDBETWEEN(1,COUNTA(DB!$C:$C))-1,0,1,1)</f>
        <v>aFairyLock</v>
      </c>
      <c r="AG317" t="str">
        <f t="shared" si="34"/>
        <v>var pElectrike= new Pokemon('Electrike',309,'Electric','',[,,,],[40,45,40,65,40,65],true,'assets/images/309Electrike.png');</v>
      </c>
    </row>
    <row r="318" spans="1:33" x14ac:dyDescent="0.3">
      <c r="A318" t="s">
        <v>375</v>
      </c>
      <c r="B318">
        <v>310</v>
      </c>
      <c r="C318" t="s">
        <v>41</v>
      </c>
      <c r="E318">
        <v>70</v>
      </c>
      <c r="F318">
        <v>75</v>
      </c>
      <c r="G318">
        <v>60</v>
      </c>
      <c r="H318">
        <v>105</v>
      </c>
      <c r="I318">
        <v>60</v>
      </c>
      <c r="J318">
        <v>105</v>
      </c>
      <c r="K318">
        <f t="shared" si="28"/>
        <v>61</v>
      </c>
      <c r="L318">
        <f t="shared" si="29"/>
        <v>95</v>
      </c>
      <c r="M318">
        <f t="shared" si="30"/>
        <v>80</v>
      </c>
      <c r="N318">
        <f t="shared" si="31"/>
        <v>125</v>
      </c>
      <c r="O318">
        <f t="shared" si="32"/>
        <v>80</v>
      </c>
      <c r="P318">
        <f t="shared" si="33"/>
        <v>125</v>
      </c>
      <c r="Q318">
        <v>31</v>
      </c>
      <c r="R318">
        <v>31</v>
      </c>
      <c r="S318">
        <v>31</v>
      </c>
      <c r="T318">
        <v>31</v>
      </c>
      <c r="U318">
        <v>31</v>
      </c>
      <c r="V318">
        <v>31</v>
      </c>
      <c r="AB318" t="str">
        <f ca="1">OFFSET(Damage!$A$1,(MATCH($C318,Damage!$C:$C,0)+RANDBETWEEN(1,COUNTIF(Damage!$C:$C,Sheet1!$C318)))-1,0,1,1)</f>
        <v>aChargeBeam</v>
      </c>
      <c r="AC318" t="str">
        <f ca="1">OFFSET(Damage!$A$1,(MATCH(IF($D318&lt;&gt;"",$D318,"Normal"),Damage!$C:$C,0)+RANDBETWEEN(1,COUNTIF(Damage!$C:$C,IF($D318&lt;&gt;"",$D318,"Normal"))))-1,0,1,1)</f>
        <v>aTechnoBlast</v>
      </c>
      <c r="AD318" t="str">
        <f ca="1">OFFSET(NonDamage!$A$1,(MATCH($C318,NonDamage!$C:$C,0)+RANDBETWEEN(1,COUNTIF(NonDamage!$C:$C,Sheet1!$C318)))-1,0,1,1)</f>
        <v>aElectroBall</v>
      </c>
      <c r="AE318" t="str">
        <f ca="1">OFFSET(DB!$A$1,RANDBETWEEN(1,COUNTA(DB!$C:$C))-1,0,1,1)</f>
        <v>aSpore</v>
      </c>
      <c r="AG318" t="str">
        <f t="shared" si="34"/>
        <v>var pManectric= new Pokemon('Manectric',310,'Electric','',[,,,],[70,75,60,105,60,105],true,'assets/images/310Manectric.png');</v>
      </c>
    </row>
    <row r="319" spans="1:33" x14ac:dyDescent="0.3">
      <c r="A319" t="s">
        <v>376</v>
      </c>
      <c r="B319">
        <v>311</v>
      </c>
      <c r="C319" t="s">
        <v>41</v>
      </c>
      <c r="E319">
        <v>60</v>
      </c>
      <c r="F319">
        <v>50</v>
      </c>
      <c r="G319">
        <v>40</v>
      </c>
      <c r="H319">
        <v>85</v>
      </c>
      <c r="I319">
        <v>75</v>
      </c>
      <c r="J319">
        <v>95</v>
      </c>
      <c r="K319">
        <f t="shared" si="28"/>
        <v>61</v>
      </c>
      <c r="L319">
        <f t="shared" si="29"/>
        <v>70</v>
      </c>
      <c r="M319">
        <f t="shared" si="30"/>
        <v>60</v>
      </c>
      <c r="N319">
        <f t="shared" si="31"/>
        <v>105</v>
      </c>
      <c r="O319">
        <f t="shared" si="32"/>
        <v>95</v>
      </c>
      <c r="P319">
        <f t="shared" si="33"/>
        <v>115</v>
      </c>
      <c r="Q319">
        <v>31</v>
      </c>
      <c r="R319">
        <v>31</v>
      </c>
      <c r="S319">
        <v>31</v>
      </c>
      <c r="T319">
        <v>31</v>
      </c>
      <c r="U319">
        <v>31</v>
      </c>
      <c r="V319">
        <v>31</v>
      </c>
      <c r="AB319" t="str">
        <f ca="1">OFFSET(Damage!$A$1,(MATCH($C319,Damage!$C:$C,0)+RANDBETWEEN(1,COUNTIF(Damage!$C:$C,Sheet1!$C319)))-1,0,1,1)</f>
        <v>aParabolicCharge</v>
      </c>
      <c r="AC319" t="str">
        <f ca="1">OFFSET(Damage!$A$1,(MATCH(IF($D319&lt;&gt;"",$D319,"Normal"),Damage!$C:$C,0)+RANDBETWEEN(1,COUNTIF(Damage!$C:$C,IF($D319&lt;&gt;"",$D319,"Normal"))))-1,0,1,1)</f>
        <v>aLastResort</v>
      </c>
      <c r="AD319" t="str">
        <f ca="1">OFFSET(NonDamage!$A$1,(MATCH($C319,NonDamage!$C:$C,0)+RANDBETWEEN(1,COUNTIF(NonDamage!$C:$C,Sheet1!$C319)))-1,0,1,1)</f>
        <v>aMagneticFlux</v>
      </c>
      <c r="AE319" t="str">
        <f ca="1">OFFSET(DB!$A$1,RANDBETWEEN(1,COUNTA(DB!$C:$C))-1,0,1,1)</f>
        <v>aRollout</v>
      </c>
      <c r="AG319" t="str">
        <f t="shared" si="34"/>
        <v>var pPlusle= new Pokemon('Plusle',311,'Electric','',[,,,],[60,50,40,85,75,95],true,'assets/images/311Plusle.png');</v>
      </c>
    </row>
    <row r="320" spans="1:33" x14ac:dyDescent="0.3">
      <c r="A320" t="s">
        <v>377</v>
      </c>
      <c r="B320">
        <v>312</v>
      </c>
      <c r="C320" t="s">
        <v>41</v>
      </c>
      <c r="E320">
        <v>60</v>
      </c>
      <c r="F320">
        <v>40</v>
      </c>
      <c r="G320">
        <v>50</v>
      </c>
      <c r="H320">
        <v>75</v>
      </c>
      <c r="I320">
        <v>85</v>
      </c>
      <c r="J320">
        <v>95</v>
      </c>
      <c r="K320">
        <f t="shared" si="28"/>
        <v>61</v>
      </c>
      <c r="L320">
        <f t="shared" si="29"/>
        <v>60</v>
      </c>
      <c r="M320">
        <f t="shared" si="30"/>
        <v>70</v>
      </c>
      <c r="N320">
        <f t="shared" si="31"/>
        <v>95</v>
      </c>
      <c r="O320">
        <f t="shared" si="32"/>
        <v>105</v>
      </c>
      <c r="P320">
        <f t="shared" si="33"/>
        <v>115</v>
      </c>
      <c r="Q320">
        <v>31</v>
      </c>
      <c r="R320">
        <v>31</v>
      </c>
      <c r="S320">
        <v>31</v>
      </c>
      <c r="T320">
        <v>31</v>
      </c>
      <c r="U320">
        <v>31</v>
      </c>
      <c r="V320">
        <v>31</v>
      </c>
      <c r="AB320" t="str">
        <f ca="1">OFFSET(Damage!$A$1,(MATCH($C320,Damage!$C:$C,0)+RANDBETWEEN(1,COUNTIF(Damage!$C:$C,Sheet1!$C320)))-1,0,1,1)</f>
        <v>aPlasmaFists</v>
      </c>
      <c r="AC320" t="str">
        <f ca="1">OFFSET(Damage!$A$1,(MATCH(IF($D320&lt;&gt;"",$D320,"Normal"),Damage!$C:$C,0)+RANDBETWEEN(1,COUNTIF(Damage!$C:$C,IF($D320&lt;&gt;"",$D320,"Normal"))))-1,0,1,1)</f>
        <v>aRound</v>
      </c>
      <c r="AD320" t="str">
        <f ca="1">OFFSET(NonDamage!$A$1,(MATCH($C320,NonDamage!$C:$C,0)+RANDBETWEEN(1,COUNTIF(NonDamage!$C:$C,Sheet1!$C320)))-1,0,1,1)</f>
        <v>aElectricTerrain</v>
      </c>
      <c r="AE320" t="str">
        <f ca="1">OFFSET(DB!$A$1,RANDBETWEEN(1,COUNTA(DB!$C:$C))-1,0,1,1)</f>
        <v>aCloseCombat</v>
      </c>
      <c r="AG320" t="str">
        <f t="shared" si="34"/>
        <v>var pMinun= new Pokemon('Minun',312,'Electric','',[,,,],[60,40,50,75,85,95],true,'assets/images/312Minun.png');</v>
      </c>
    </row>
    <row r="321" spans="1:33" x14ac:dyDescent="0.3">
      <c r="A321" t="s">
        <v>378</v>
      </c>
      <c r="B321">
        <v>313</v>
      </c>
      <c r="C321" t="s">
        <v>19</v>
      </c>
      <c r="E321">
        <v>65</v>
      </c>
      <c r="F321">
        <v>73</v>
      </c>
      <c r="G321">
        <v>55</v>
      </c>
      <c r="H321">
        <v>47</v>
      </c>
      <c r="I321">
        <v>75</v>
      </c>
      <c r="J321">
        <v>85</v>
      </c>
      <c r="K321">
        <f t="shared" si="28"/>
        <v>61</v>
      </c>
      <c r="L321">
        <f t="shared" si="29"/>
        <v>93</v>
      </c>
      <c r="M321">
        <f t="shared" si="30"/>
        <v>75</v>
      </c>
      <c r="N321">
        <f t="shared" si="31"/>
        <v>67</v>
      </c>
      <c r="O321">
        <f t="shared" si="32"/>
        <v>95</v>
      </c>
      <c r="P321">
        <f t="shared" si="33"/>
        <v>105</v>
      </c>
      <c r="Q321">
        <v>31</v>
      </c>
      <c r="R321">
        <v>31</v>
      </c>
      <c r="S321">
        <v>31</v>
      </c>
      <c r="T321">
        <v>31</v>
      </c>
      <c r="U321">
        <v>31</v>
      </c>
      <c r="V321">
        <v>31</v>
      </c>
      <c r="AB321" t="str">
        <f ca="1">OFFSET(Damage!$A$1,(MATCH($C321,Damage!$C:$C,0)+RANDBETWEEN(1,COUNTIF(Damage!$C:$C,Sheet1!$C321)))-1,0,1,1)</f>
        <v>aSignalBeam</v>
      </c>
      <c r="AC321" t="str">
        <f ca="1">OFFSET(Damage!$A$1,(MATCH(IF($D321&lt;&gt;"",$D321,"Normal"),Damage!$C:$C,0)+RANDBETWEEN(1,COUNTIF(Damage!$C:$C,IF($D321&lt;&gt;"",$D321,"Normal"))))-1,0,1,1)</f>
        <v>aRapidSpin</v>
      </c>
      <c r="AD321" t="str">
        <f ca="1">OFFSET(NonDamage!$A$1,(MATCH($C321,NonDamage!$C:$C,0)+RANDBETWEEN(1,COUNTIF(NonDamage!$C:$C,Sheet1!$C321)))-1,0,1,1)</f>
        <v>aQuiverDance</v>
      </c>
      <c r="AE321" t="str">
        <f ca="1">OFFSET(DB!$A$1,RANDBETWEEN(1,COUNTA(DB!$C:$C))-1,0,1,1)</f>
        <v>aBatonPass</v>
      </c>
      <c r="AG321" t="str">
        <f t="shared" si="34"/>
        <v>var pVolbeat= new Pokemon('Volbeat',313,'Bug','',[,,,],[65,73,55,47,75,85],true,'assets/images/313Volbeat.png');</v>
      </c>
    </row>
    <row r="322" spans="1:33" x14ac:dyDescent="0.3">
      <c r="A322" t="s">
        <v>379</v>
      </c>
      <c r="B322">
        <v>314</v>
      </c>
      <c r="C322" t="s">
        <v>19</v>
      </c>
      <c r="E322">
        <v>65</v>
      </c>
      <c r="F322">
        <v>47</v>
      </c>
      <c r="G322">
        <v>55</v>
      </c>
      <c r="H322">
        <v>73</v>
      </c>
      <c r="I322">
        <v>75</v>
      </c>
      <c r="J322">
        <v>85</v>
      </c>
      <c r="K322">
        <f t="shared" ref="K322:K385" si="35">ROUNDDOWN((((2*E322)+Q322+(0/4))/100)+$R$1+10,0)</f>
        <v>61</v>
      </c>
      <c r="L322">
        <f t="shared" ref="L322:L385" si="36">ROUNDDOWN(((((2*F322)+R322+(0/4))*$R$1)/100)+5,0)</f>
        <v>67</v>
      </c>
      <c r="M322">
        <f t="shared" ref="M322:M385" si="37">ROUNDDOWN(((((2*G322)+S322+(0/4))*$R$1)/100)+5,0)</f>
        <v>75</v>
      </c>
      <c r="N322">
        <f t="shared" ref="N322:N385" si="38">ROUNDDOWN(((((2*H322)+T322+(0/4))*$R$1)/100)+5,0)</f>
        <v>93</v>
      </c>
      <c r="O322">
        <f t="shared" ref="O322:O385" si="39">ROUNDDOWN(((((2*I322)+U322+(0/4))*$R$1)/100)+5,0)</f>
        <v>95</v>
      </c>
      <c r="P322">
        <f t="shared" ref="P322:P385" si="40">ROUNDDOWN(((((2*J322)+V322+(0/4))*$R$1)/100)+5,0)</f>
        <v>105</v>
      </c>
      <c r="Q322">
        <v>31</v>
      </c>
      <c r="R322">
        <v>31</v>
      </c>
      <c r="S322">
        <v>31</v>
      </c>
      <c r="T322">
        <v>31</v>
      </c>
      <c r="U322">
        <v>31</v>
      </c>
      <c r="V322">
        <v>31</v>
      </c>
      <c r="AB322" t="str">
        <f ca="1">OFFSET(Damage!$A$1,(MATCH($C322,Damage!$C:$C,0)+RANDBETWEEN(1,COUNTIF(Damage!$C:$C,Sheet1!$C322)))-1,0,1,1)</f>
        <v>aX-Scissor</v>
      </c>
      <c r="AC322" t="str">
        <f ca="1">OFFSET(Damage!$A$1,(MATCH(IF($D322&lt;&gt;"",$D322,"Normal"),Damage!$C:$C,0)+RANDBETWEEN(1,COUNTIF(Damage!$C:$C,IF($D322&lt;&gt;"",$D322,"Normal"))))-1,0,1,1)</f>
        <v>aSkullBash</v>
      </c>
      <c r="AD322" t="str">
        <f ca="1">OFFSET(NonDamage!$A$1,(MATCH($C322,NonDamage!$C:$C,0)+RANDBETWEEN(1,COUNTIF(NonDamage!$C:$C,Sheet1!$C322)))-1,0,1,1)</f>
        <v>aStringShot</v>
      </c>
      <c r="AE322" t="str">
        <f ca="1">OFFSET(DB!$A$1,RANDBETWEEN(1,COUNTA(DB!$C:$C))-1,0,1,1)</f>
        <v>aDisarmingVoice</v>
      </c>
      <c r="AG322" t="str">
        <f t="shared" si="34"/>
        <v>var pIllumise= new Pokemon('Illumise',314,'Bug','',[,,,],[65,47,55,73,75,85],true,'assets/images/314Illumise.png');</v>
      </c>
    </row>
    <row r="323" spans="1:33" x14ac:dyDescent="0.3">
      <c r="A323" t="s">
        <v>380</v>
      </c>
      <c r="B323">
        <v>315</v>
      </c>
      <c r="C323" t="s">
        <v>2</v>
      </c>
      <c r="D323" t="s">
        <v>3</v>
      </c>
      <c r="E323">
        <v>50</v>
      </c>
      <c r="F323">
        <v>60</v>
      </c>
      <c r="G323">
        <v>45</v>
      </c>
      <c r="H323">
        <v>100</v>
      </c>
      <c r="I323">
        <v>80</v>
      </c>
      <c r="J323">
        <v>65</v>
      </c>
      <c r="K323">
        <f t="shared" si="35"/>
        <v>61</v>
      </c>
      <c r="L323">
        <f t="shared" si="36"/>
        <v>80</v>
      </c>
      <c r="M323">
        <f t="shared" si="37"/>
        <v>65</v>
      </c>
      <c r="N323">
        <f t="shared" si="38"/>
        <v>120</v>
      </c>
      <c r="O323">
        <f t="shared" si="39"/>
        <v>100</v>
      </c>
      <c r="P323">
        <f t="shared" si="40"/>
        <v>85</v>
      </c>
      <c r="Q323">
        <v>31</v>
      </c>
      <c r="R323">
        <v>31</v>
      </c>
      <c r="S323">
        <v>31</v>
      </c>
      <c r="T323">
        <v>31</v>
      </c>
      <c r="U323">
        <v>31</v>
      </c>
      <c r="V323">
        <v>31</v>
      </c>
      <c r="AB323" t="str">
        <f ca="1">OFFSET(Damage!$A$1,(MATCH($C323,Damage!$C:$C,0)+RANDBETWEEN(1,COUNTIF(Damage!$C:$C,Sheet1!$C323)))-1,0,1,1)</f>
        <v>aLeafBlade</v>
      </c>
      <c r="AC323" t="str">
        <f ca="1">OFFSET(Damage!$A$1,(MATCH(IF($D323&lt;&gt;"",$D323,"Normal"),Damage!$C:$C,0)+RANDBETWEEN(1,COUNTIF(Damage!$C:$C,IF($D323&lt;&gt;"",$D323,"Normal"))))-1,0,1,1)</f>
        <v>aAcid</v>
      </c>
      <c r="AD323" t="str">
        <f ca="1">OFFSET(NonDamage!$A$1,(MATCH($C323,NonDamage!$C:$C,0)+RANDBETWEEN(1,COUNTIF(NonDamage!$C:$C,Sheet1!$C323)))-1,0,1,1)</f>
        <v>aBloomDoom</v>
      </c>
      <c r="AE323" t="str">
        <f ca="1">OFFSET(DB!$A$1,RANDBETWEEN(1,COUNTA(DB!$C:$C))-1,0,1,1)</f>
        <v>aAllySwitch</v>
      </c>
      <c r="AG323" t="str">
        <f t="shared" ref="AG323:AG386" si="41">CONCATENATE("var p",A323,"= new Pokemon(",$S$1,A323,$S$1,$Q$1,B323,$Q$1,$S$1,C323,$S$1,$Q$1,$S$1,D323,$S$1,$Q$1,"[",X323,$Q$1,Y323,$Q$1,Z323,$Q$1,AA323,"]",$Q$1,"[",E323,$Q$1,F323,$Q$1,G323,$Q$1,H323,$Q$1,I323,$Q$1,J323,"]",$Q$1,"true,'assets/images/",B323,,A323,".png');")</f>
        <v>var pRoselia= new Pokemon('Roselia',315,'Grass','Poison',[,,,],[50,60,45,100,80,65],true,'assets/images/315Roselia.png');</v>
      </c>
    </row>
    <row r="324" spans="1:33" x14ac:dyDescent="0.3">
      <c r="A324" t="s">
        <v>381</v>
      </c>
      <c r="B324">
        <v>316</v>
      </c>
      <c r="C324" t="s">
        <v>3</v>
      </c>
      <c r="E324">
        <v>70</v>
      </c>
      <c r="F324">
        <v>43</v>
      </c>
      <c r="G324">
        <v>53</v>
      </c>
      <c r="H324">
        <v>43</v>
      </c>
      <c r="I324">
        <v>53</v>
      </c>
      <c r="J324">
        <v>40</v>
      </c>
      <c r="K324">
        <f t="shared" si="35"/>
        <v>61</v>
      </c>
      <c r="L324">
        <f t="shared" si="36"/>
        <v>63</v>
      </c>
      <c r="M324">
        <f t="shared" si="37"/>
        <v>73</v>
      </c>
      <c r="N324">
        <f t="shared" si="38"/>
        <v>63</v>
      </c>
      <c r="O324">
        <f t="shared" si="39"/>
        <v>73</v>
      </c>
      <c r="P324">
        <f t="shared" si="40"/>
        <v>60</v>
      </c>
      <c r="Q324">
        <v>31</v>
      </c>
      <c r="R324">
        <v>31</v>
      </c>
      <c r="S324">
        <v>31</v>
      </c>
      <c r="T324">
        <v>31</v>
      </c>
      <c r="U324">
        <v>31</v>
      </c>
      <c r="V324">
        <v>31</v>
      </c>
      <c r="AB324" t="str">
        <f ca="1">OFFSET(Damage!$A$1,(MATCH($C324,Damage!$C:$C,0)+RANDBETWEEN(1,COUNTIF(Damage!$C:$C,Sheet1!$C324)))-1,0,1,1)</f>
        <v>aPoisonJab</v>
      </c>
      <c r="AC324" t="str">
        <f ca="1">OFFSET(Damage!$A$1,(MATCH(IF($D324&lt;&gt;"",$D324,"Normal"),Damage!$C:$C,0)+RANDBETWEEN(1,COUNTIF(Damage!$C:$C,IF($D324&lt;&gt;"",$D324,"Normal"))))-1,0,1,1)</f>
        <v>aSpikeCannon</v>
      </c>
      <c r="AD324" t="str">
        <f ca="1">OFFSET(NonDamage!$A$1,(MATCH($C324,NonDamage!$C:$C,0)+RANDBETWEEN(1,COUNTIF(NonDamage!$C:$C,Sheet1!$C324)))-1,0,1,1)</f>
        <v>aPurify</v>
      </c>
      <c r="AE324" t="str">
        <f ca="1">OFFSET(DB!$A$1,RANDBETWEEN(1,COUNTA(DB!$C:$C))-1,0,1,1)</f>
        <v>aFocusEnergy</v>
      </c>
      <c r="AG324" t="str">
        <f t="shared" si="41"/>
        <v>var pGulpin= new Pokemon('Gulpin',316,'Poison','',[,,,],[70,43,53,43,53,40],true,'assets/images/316Gulpin.png');</v>
      </c>
    </row>
    <row r="325" spans="1:33" x14ac:dyDescent="0.3">
      <c r="A325" t="s">
        <v>382</v>
      </c>
      <c r="B325">
        <v>317</v>
      </c>
      <c r="C325" t="s">
        <v>3</v>
      </c>
      <c r="E325">
        <v>100</v>
      </c>
      <c r="F325">
        <v>73</v>
      </c>
      <c r="G325">
        <v>83</v>
      </c>
      <c r="H325">
        <v>73</v>
      </c>
      <c r="I325">
        <v>83</v>
      </c>
      <c r="J325">
        <v>55</v>
      </c>
      <c r="K325">
        <f t="shared" si="35"/>
        <v>62</v>
      </c>
      <c r="L325">
        <f t="shared" si="36"/>
        <v>93</v>
      </c>
      <c r="M325">
        <f t="shared" si="37"/>
        <v>103</v>
      </c>
      <c r="N325">
        <f t="shared" si="38"/>
        <v>93</v>
      </c>
      <c r="O325">
        <f t="shared" si="39"/>
        <v>103</v>
      </c>
      <c r="P325">
        <f t="shared" si="40"/>
        <v>75</v>
      </c>
      <c r="Q325">
        <v>31</v>
      </c>
      <c r="R325">
        <v>31</v>
      </c>
      <c r="S325">
        <v>31</v>
      </c>
      <c r="T325">
        <v>31</v>
      </c>
      <c r="U325">
        <v>31</v>
      </c>
      <c r="V325">
        <v>31</v>
      </c>
      <c r="AB325" t="str">
        <f ca="1">OFFSET(Damage!$A$1,(MATCH($C325,Damage!$C:$C,0)+RANDBETWEEN(1,COUNTIF(Damage!$C:$C,Sheet1!$C325)))-1,0,1,1)</f>
        <v>aSmog</v>
      </c>
      <c r="AC325" t="str">
        <f ca="1">OFFSET(Damage!$A$1,(MATCH(IF($D325&lt;&gt;"",$D325,"Normal"),Damage!$C:$C,0)+RANDBETWEEN(1,COUNTIF(Damage!$C:$C,IF($D325&lt;&gt;"",$D325,"Normal"))))-1,0,1,1)</f>
        <v>aHyperBeam</v>
      </c>
      <c r="AD325" t="str">
        <f ca="1">OFFSET(NonDamage!$A$1,(MATCH($C325,NonDamage!$C:$C,0)+RANDBETWEEN(1,COUNTIF(NonDamage!$C:$C,Sheet1!$C325)))-1,0,1,1)</f>
        <v>aVenomDrench</v>
      </c>
      <c r="AE325" t="str">
        <f ca="1">OFFSET(DB!$A$1,RANDBETWEEN(1,COUNTA(DB!$C:$C))-1,0,1,1)</f>
        <v>aSketch</v>
      </c>
      <c r="AG325" t="str">
        <f t="shared" si="41"/>
        <v>var pSwalot= new Pokemon('Swalot',317,'Poison','',[,,,],[100,73,83,73,83,55],true,'assets/images/317Swalot.png');</v>
      </c>
    </row>
    <row r="326" spans="1:33" x14ac:dyDescent="0.3">
      <c r="A326" t="s">
        <v>383</v>
      </c>
      <c r="B326">
        <v>318</v>
      </c>
      <c r="C326" t="s">
        <v>15</v>
      </c>
      <c r="D326" t="s">
        <v>254</v>
      </c>
      <c r="E326">
        <v>45</v>
      </c>
      <c r="F326">
        <v>90</v>
      </c>
      <c r="G326">
        <v>20</v>
      </c>
      <c r="H326">
        <v>65</v>
      </c>
      <c r="I326">
        <v>20</v>
      </c>
      <c r="J326">
        <v>65</v>
      </c>
      <c r="K326">
        <f t="shared" si="35"/>
        <v>61</v>
      </c>
      <c r="L326">
        <f t="shared" si="36"/>
        <v>110</v>
      </c>
      <c r="M326">
        <f t="shared" si="37"/>
        <v>40</v>
      </c>
      <c r="N326">
        <f t="shared" si="38"/>
        <v>85</v>
      </c>
      <c r="O326">
        <f t="shared" si="39"/>
        <v>40</v>
      </c>
      <c r="P326">
        <f t="shared" si="40"/>
        <v>85</v>
      </c>
      <c r="Q326">
        <v>31</v>
      </c>
      <c r="R326">
        <v>31</v>
      </c>
      <c r="S326">
        <v>31</v>
      </c>
      <c r="T326">
        <v>31</v>
      </c>
      <c r="U326">
        <v>31</v>
      </c>
      <c r="V326">
        <v>31</v>
      </c>
      <c r="AB326" t="str">
        <f ca="1">OFFSET(Damage!$A$1,(MATCH($C326,Damage!$C:$C,0)+RANDBETWEEN(1,COUNTIF(Damage!$C:$C,Sheet1!$C326)))-1,0,1,1)</f>
        <v>aWaterPledge</v>
      </c>
      <c r="AC326" t="str">
        <f ca="1">OFFSET(Damage!$A$1,(MATCH(IF($D326&lt;&gt;"",$D326,"Normal"),Damage!$C:$C,0)+RANDBETWEEN(1,COUNTIF(Damage!$C:$C,IF($D326&lt;&gt;"",$D326,"Normal"))))-1,0,1,1)</f>
        <v>aPursuit</v>
      </c>
      <c r="AD326" t="str">
        <f ca="1">OFFSET(NonDamage!$A$1,(MATCH($C326,NonDamage!$C:$C,0)+RANDBETWEEN(1,COUNTIF(NonDamage!$C:$C,Sheet1!$C326)))-1,0,1,1)</f>
        <v>aHydroVortex</v>
      </c>
      <c r="AE326" t="str">
        <f ca="1">OFFSET(DB!$A$1,RANDBETWEEN(1,COUNTA(DB!$C:$C))-1,0,1,1)</f>
        <v>aAgility</v>
      </c>
      <c r="AG326" t="str">
        <f t="shared" si="41"/>
        <v>var pCarvanha= new Pokemon('Carvanha',318,'Water','Dark',[,,,],[45,90,20,65,20,65],true,'assets/images/318Carvanha.png');</v>
      </c>
    </row>
    <row r="327" spans="1:33" x14ac:dyDescent="0.3">
      <c r="A327" t="s">
        <v>384</v>
      </c>
      <c r="B327">
        <v>319</v>
      </c>
      <c r="C327" t="s">
        <v>15</v>
      </c>
      <c r="D327" t="s">
        <v>254</v>
      </c>
      <c r="E327">
        <v>70</v>
      </c>
      <c r="F327">
        <v>120</v>
      </c>
      <c r="G327">
        <v>40</v>
      </c>
      <c r="H327">
        <v>95</v>
      </c>
      <c r="I327">
        <v>40</v>
      </c>
      <c r="J327">
        <v>95</v>
      </c>
      <c r="K327">
        <f t="shared" si="35"/>
        <v>61</v>
      </c>
      <c r="L327">
        <f t="shared" si="36"/>
        <v>140</v>
      </c>
      <c r="M327">
        <f t="shared" si="37"/>
        <v>60</v>
      </c>
      <c r="N327">
        <f t="shared" si="38"/>
        <v>115</v>
      </c>
      <c r="O327">
        <f t="shared" si="39"/>
        <v>60</v>
      </c>
      <c r="P327">
        <f t="shared" si="40"/>
        <v>115</v>
      </c>
      <c r="Q327">
        <v>31</v>
      </c>
      <c r="R327">
        <v>31</v>
      </c>
      <c r="S327">
        <v>31</v>
      </c>
      <c r="T327">
        <v>31</v>
      </c>
      <c r="U327">
        <v>31</v>
      </c>
      <c r="V327">
        <v>31</v>
      </c>
      <c r="AB327" t="str">
        <f ca="1">OFFSET(Damage!$A$1,(MATCH($C327,Damage!$C:$C,0)+RANDBETWEEN(1,COUNTIF(Damage!$C:$C,Sheet1!$C327)))-1,0,1,1)</f>
        <v>aAquaJet</v>
      </c>
      <c r="AC327" t="str">
        <f ca="1">OFFSET(Damage!$A$1,(MATCH(IF($D327&lt;&gt;"",$D327,"Normal"),Damage!$C:$C,0)+RANDBETWEEN(1,COUNTIF(Damage!$C:$C,IF($D327&lt;&gt;"",$D327,"Normal"))))-1,0,1,1)</f>
        <v>aDualChop</v>
      </c>
      <c r="AD327" t="str">
        <f ca="1">OFFSET(NonDamage!$A$1,(MATCH($C327,NonDamage!$C:$C,0)+RANDBETWEEN(1,COUNTIF(NonDamage!$C:$C,Sheet1!$C327)))-1,0,1,1)</f>
        <v>aRainDance</v>
      </c>
      <c r="AE327" t="str">
        <f ca="1">OFFSET(DB!$A$1,RANDBETWEEN(1,COUNTA(DB!$C:$C))-1,0,1,1)</f>
        <v>aDoubleKick</v>
      </c>
      <c r="AG327" t="str">
        <f t="shared" si="41"/>
        <v>var pSharpedo= new Pokemon('Sharpedo',319,'Water','Dark',[,,,],[70,120,40,95,40,95],true,'assets/images/319Sharpedo.png');</v>
      </c>
    </row>
    <row r="328" spans="1:33" x14ac:dyDescent="0.3">
      <c r="A328" t="s">
        <v>385</v>
      </c>
      <c r="B328">
        <v>320</v>
      </c>
      <c r="C328" t="s">
        <v>15</v>
      </c>
      <c r="E328">
        <v>130</v>
      </c>
      <c r="F328">
        <v>70</v>
      </c>
      <c r="G328">
        <v>35</v>
      </c>
      <c r="H328">
        <v>70</v>
      </c>
      <c r="I328">
        <v>35</v>
      </c>
      <c r="J328">
        <v>60</v>
      </c>
      <c r="K328">
        <f t="shared" si="35"/>
        <v>62</v>
      </c>
      <c r="L328">
        <f t="shared" si="36"/>
        <v>90</v>
      </c>
      <c r="M328">
        <f t="shared" si="37"/>
        <v>55</v>
      </c>
      <c r="N328">
        <f t="shared" si="38"/>
        <v>90</v>
      </c>
      <c r="O328">
        <f t="shared" si="39"/>
        <v>55</v>
      </c>
      <c r="P328">
        <f t="shared" si="40"/>
        <v>80</v>
      </c>
      <c r="Q328">
        <v>31</v>
      </c>
      <c r="R328">
        <v>31</v>
      </c>
      <c r="S328">
        <v>31</v>
      </c>
      <c r="T328">
        <v>31</v>
      </c>
      <c r="U328">
        <v>31</v>
      </c>
      <c r="V328">
        <v>31</v>
      </c>
      <c r="AB328" t="str">
        <f ca="1">OFFSET(Damage!$A$1,(MATCH($C328,Damage!$C:$C,0)+RANDBETWEEN(1,COUNTIF(Damage!$C:$C,Sheet1!$C328)))-1,0,1,1)</f>
        <v>aRazorShell</v>
      </c>
      <c r="AC328" t="str">
        <f ca="1">OFFSET(Damage!$A$1,(MATCH(IF($D328&lt;&gt;"",$D328,"Normal"),Damage!$C:$C,0)+RANDBETWEEN(1,COUNTIF(Damage!$C:$C,IF($D328&lt;&gt;"",$D328,"Normal"))))-1,0,1,1)</f>
        <v>aGigaImpact</v>
      </c>
      <c r="AD328" t="str">
        <f ca="1">OFFSET(NonDamage!$A$1,(MATCH($C328,NonDamage!$C:$C,0)+RANDBETWEEN(1,COUNTIF(NonDamage!$C:$C,Sheet1!$C328)))-1,0,1,1)</f>
        <v>aWithdraw</v>
      </c>
      <c r="AE328" t="str">
        <f ca="1">OFFSET(DB!$A$1,RANDBETWEEN(1,COUNTA(DB!$C:$C))-1,0,1,1)</f>
        <v>aHyperFang</v>
      </c>
      <c r="AG328" t="str">
        <f t="shared" si="41"/>
        <v>var pWailmer= new Pokemon('Wailmer',320,'Water','',[,,,],[130,70,35,70,35,60],true,'assets/images/320Wailmer.png');</v>
      </c>
    </row>
    <row r="329" spans="1:33" x14ac:dyDescent="0.3">
      <c r="A329" t="s">
        <v>386</v>
      </c>
      <c r="B329">
        <v>321</v>
      </c>
      <c r="C329" t="s">
        <v>15</v>
      </c>
      <c r="E329">
        <v>170</v>
      </c>
      <c r="F329">
        <v>90</v>
      </c>
      <c r="G329">
        <v>45</v>
      </c>
      <c r="H329">
        <v>90</v>
      </c>
      <c r="I329">
        <v>45</v>
      </c>
      <c r="J329">
        <v>60</v>
      </c>
      <c r="K329">
        <f t="shared" si="35"/>
        <v>63</v>
      </c>
      <c r="L329">
        <f t="shared" si="36"/>
        <v>110</v>
      </c>
      <c r="M329">
        <f t="shared" si="37"/>
        <v>65</v>
      </c>
      <c r="N329">
        <f t="shared" si="38"/>
        <v>110</v>
      </c>
      <c r="O329">
        <f t="shared" si="39"/>
        <v>65</v>
      </c>
      <c r="P329">
        <f t="shared" si="40"/>
        <v>80</v>
      </c>
      <c r="Q329">
        <v>31</v>
      </c>
      <c r="R329">
        <v>31</v>
      </c>
      <c r="S329">
        <v>31</v>
      </c>
      <c r="T329">
        <v>31</v>
      </c>
      <c r="U329">
        <v>31</v>
      </c>
      <c r="V329">
        <v>31</v>
      </c>
      <c r="AB329" t="str">
        <f ca="1">OFFSET(Damage!$A$1,(MATCH($C329,Damage!$C:$C,0)+RANDBETWEEN(1,COUNTIF(Damage!$C:$C,Sheet1!$C329)))-1,0,1,1)</f>
        <v>aLiquidation</v>
      </c>
      <c r="AC329" t="str">
        <f ca="1">OFFSET(Damage!$A$1,(MATCH(IF($D329&lt;&gt;"",$D329,"Normal"),Damage!$C:$C,0)+RANDBETWEEN(1,COUNTIF(Damage!$C:$C,IF($D329&lt;&gt;"",$D329,"Normal"))))-1,0,1,1)</f>
        <v>aDizzyPunch</v>
      </c>
      <c r="AD329">
        <f ca="1">OFFSET(NonDamage!$A$1,(MATCH($C329,NonDamage!$C:$C,0)+RANDBETWEEN(1,COUNTIF(NonDamage!$C:$C,Sheet1!$C329)))-1,0,1,1)</f>
        <v>0</v>
      </c>
      <c r="AE329" t="str">
        <f ca="1">OFFSET(DB!$A$1,RANDBETWEEN(1,COUNTA(DB!$C:$C))-1,0,1,1)</f>
        <v>aShadowBone</v>
      </c>
      <c r="AG329" t="str">
        <f t="shared" si="41"/>
        <v>var pWailord= new Pokemon('Wailord',321,'Water','',[,,,],[170,90,45,90,45,60],true,'assets/images/321Wailord.png');</v>
      </c>
    </row>
    <row r="330" spans="1:33" x14ac:dyDescent="0.3">
      <c r="A330" t="s">
        <v>387</v>
      </c>
      <c r="B330">
        <v>322</v>
      </c>
      <c r="C330" t="s">
        <v>9</v>
      </c>
      <c r="D330" t="s">
        <v>46</v>
      </c>
      <c r="E330">
        <v>60</v>
      </c>
      <c r="F330">
        <v>60</v>
      </c>
      <c r="G330">
        <v>40</v>
      </c>
      <c r="H330">
        <v>65</v>
      </c>
      <c r="I330">
        <v>45</v>
      </c>
      <c r="J330">
        <v>35</v>
      </c>
      <c r="K330">
        <f t="shared" si="35"/>
        <v>61</v>
      </c>
      <c r="L330">
        <f t="shared" si="36"/>
        <v>80</v>
      </c>
      <c r="M330">
        <f t="shared" si="37"/>
        <v>60</v>
      </c>
      <c r="N330">
        <f t="shared" si="38"/>
        <v>85</v>
      </c>
      <c r="O330">
        <f t="shared" si="39"/>
        <v>65</v>
      </c>
      <c r="P330">
        <f t="shared" si="40"/>
        <v>55</v>
      </c>
      <c r="Q330">
        <v>31</v>
      </c>
      <c r="R330">
        <v>31</v>
      </c>
      <c r="S330">
        <v>31</v>
      </c>
      <c r="T330">
        <v>31</v>
      </c>
      <c r="U330">
        <v>31</v>
      </c>
      <c r="V330">
        <v>31</v>
      </c>
      <c r="AB330" t="str">
        <f ca="1">OFFSET(Damage!$A$1,(MATCH($C330,Damage!$C:$C,0)+RANDBETWEEN(1,COUNTIF(Damage!$C:$C,Sheet1!$C330)))-1,0,1,1)</f>
        <v>aFireLash</v>
      </c>
      <c r="AC330" t="str">
        <f ca="1">OFFSET(Damage!$A$1,(MATCH(IF($D330&lt;&gt;"",$D330,"Normal"),Damage!$C:$C,0)+RANDBETWEEN(1,COUNTIF(Damage!$C:$C,IF($D330&lt;&gt;"",$D330,"Normal"))))-1,0,1,1)</f>
        <v>aEarthquake</v>
      </c>
      <c r="AD330" t="str">
        <f ca="1">OFFSET(NonDamage!$A$1,(MATCH($C330,NonDamage!$C:$C,0)+RANDBETWEEN(1,COUNTIF(NonDamage!$C:$C,Sheet1!$C330)))-1,0,1,1)</f>
        <v>aWill-O-Wisp</v>
      </c>
      <c r="AE330" t="str">
        <f ca="1">OFFSET(DB!$A$1,RANDBETWEEN(1,COUNTA(DB!$C:$C))-1,0,1,1)</f>
        <v>aGrassWhistle</v>
      </c>
      <c r="AG330" t="str">
        <f t="shared" si="41"/>
        <v>var pNumel= new Pokemon('Numel',322,'Fire','Ground',[,,,],[60,60,40,65,45,35],true,'assets/images/322Numel.png');</v>
      </c>
    </row>
    <row r="331" spans="1:33" x14ac:dyDescent="0.3">
      <c r="A331" t="s">
        <v>388</v>
      </c>
      <c r="B331">
        <v>323</v>
      </c>
      <c r="C331" t="s">
        <v>9</v>
      </c>
      <c r="D331" t="s">
        <v>46</v>
      </c>
      <c r="E331">
        <v>70</v>
      </c>
      <c r="F331">
        <v>100</v>
      </c>
      <c r="G331">
        <v>70</v>
      </c>
      <c r="H331">
        <v>105</v>
      </c>
      <c r="I331">
        <v>75</v>
      </c>
      <c r="J331">
        <v>40</v>
      </c>
      <c r="K331">
        <f t="shared" si="35"/>
        <v>61</v>
      </c>
      <c r="L331">
        <f t="shared" si="36"/>
        <v>120</v>
      </c>
      <c r="M331">
        <f t="shared" si="37"/>
        <v>90</v>
      </c>
      <c r="N331">
        <f t="shared" si="38"/>
        <v>125</v>
      </c>
      <c r="O331">
        <f t="shared" si="39"/>
        <v>95</v>
      </c>
      <c r="P331">
        <f t="shared" si="40"/>
        <v>60</v>
      </c>
      <c r="Q331">
        <v>31</v>
      </c>
      <c r="R331">
        <v>31</v>
      </c>
      <c r="S331">
        <v>31</v>
      </c>
      <c r="T331">
        <v>31</v>
      </c>
      <c r="U331">
        <v>31</v>
      </c>
      <c r="V331">
        <v>31</v>
      </c>
      <c r="AB331" t="str">
        <f ca="1">OFFSET(Damage!$A$1,(MATCH($C331,Damage!$C:$C,0)+RANDBETWEEN(1,COUNTIF(Damage!$C:$C,Sheet1!$C331)))-1,0,1,1)</f>
        <v>aInferno</v>
      </c>
      <c r="AC331" t="str">
        <f ca="1">OFFSET(Damage!$A$1,(MATCH(IF($D331&lt;&gt;"",$D331,"Normal"),Damage!$C:$C,0)+RANDBETWEEN(1,COUNTIF(Damage!$C:$C,IF($D331&lt;&gt;"",$D331,"Normal"))))-1,0,1,1)</f>
        <v>aThousandArrows</v>
      </c>
      <c r="AD331" t="str">
        <f ca="1">OFFSET(NonDamage!$A$1,(MATCH($C331,NonDamage!$C:$C,0)+RANDBETWEEN(1,COUNTIF(NonDamage!$C:$C,Sheet1!$C331)))-1,0,1,1)</f>
        <v>aSunnyDay</v>
      </c>
      <c r="AE331" t="str">
        <f ca="1">OFFSET(DB!$A$1,RANDBETWEEN(1,COUNTA(DB!$C:$C))-1,0,1,1)</f>
        <v>aDarkPulse</v>
      </c>
      <c r="AG331" t="str">
        <f t="shared" si="41"/>
        <v>var pCamerupt= new Pokemon('Camerupt',323,'Fire','Ground',[,,,],[70,100,70,105,75,40],true,'assets/images/323Camerupt.png');</v>
      </c>
    </row>
    <row r="332" spans="1:33" x14ac:dyDescent="0.3">
      <c r="A332" t="s">
        <v>389</v>
      </c>
      <c r="B332">
        <v>324</v>
      </c>
      <c r="C332" t="s">
        <v>9</v>
      </c>
      <c r="E332">
        <v>70</v>
      </c>
      <c r="F332">
        <v>85</v>
      </c>
      <c r="G332">
        <v>140</v>
      </c>
      <c r="H332">
        <v>85</v>
      </c>
      <c r="I332">
        <v>70</v>
      </c>
      <c r="J332">
        <v>20</v>
      </c>
      <c r="K332">
        <f t="shared" si="35"/>
        <v>61</v>
      </c>
      <c r="L332">
        <f t="shared" si="36"/>
        <v>105</v>
      </c>
      <c r="M332">
        <f t="shared" si="37"/>
        <v>160</v>
      </c>
      <c r="N332">
        <f t="shared" si="38"/>
        <v>105</v>
      </c>
      <c r="O332">
        <f t="shared" si="39"/>
        <v>90</v>
      </c>
      <c r="P332">
        <f t="shared" si="40"/>
        <v>40</v>
      </c>
      <c r="Q332">
        <v>31</v>
      </c>
      <c r="R332">
        <v>31</v>
      </c>
      <c r="S332">
        <v>31</v>
      </c>
      <c r="T332">
        <v>31</v>
      </c>
      <c r="U332">
        <v>31</v>
      </c>
      <c r="V332">
        <v>31</v>
      </c>
      <c r="AB332" t="str">
        <f ca="1">OFFSET(Damage!$A$1,(MATCH($C332,Damage!$C:$C,0)+RANDBETWEEN(1,COUNTIF(Damage!$C:$C,Sheet1!$C332)))-1,0,1,1)</f>
        <v>aLavaPlume</v>
      </c>
      <c r="AC332" t="str">
        <f ca="1">OFFSET(Damage!$A$1,(MATCH(IF($D332&lt;&gt;"",$D332,"Normal"),Damage!$C:$C,0)+RANDBETWEEN(1,COUNTIF(Damage!$C:$C,IF($D332&lt;&gt;"",$D332,"Normal"))))-1,0,1,1)</f>
        <v>aDoubleSlap</v>
      </c>
      <c r="AD332" t="str">
        <f ca="1">OFFSET(NonDamage!$A$1,(MATCH($C332,NonDamage!$C:$C,0)+RANDBETWEEN(1,COUNTIF(NonDamage!$C:$C,Sheet1!$C332)))-1,0,1,1)</f>
        <v>aDefog</v>
      </c>
      <c r="AE332" t="str">
        <f ca="1">OFFSET(DB!$A$1,RANDBETWEEN(1,COUNTA(DB!$C:$C))-1,0,1,1)</f>
        <v>aVenomDrench</v>
      </c>
      <c r="AG332" t="str">
        <f t="shared" si="41"/>
        <v>var pTorkoal= new Pokemon('Torkoal',324,'Fire','',[,,,],[70,85,140,85,70,20],true,'assets/images/324Torkoal.png');</v>
      </c>
    </row>
    <row r="333" spans="1:33" x14ac:dyDescent="0.3">
      <c r="A333" t="s">
        <v>390</v>
      </c>
      <c r="B333">
        <v>325</v>
      </c>
      <c r="C333" t="s">
        <v>94</v>
      </c>
      <c r="E333">
        <v>60</v>
      </c>
      <c r="F333">
        <v>25</v>
      </c>
      <c r="G333">
        <v>35</v>
      </c>
      <c r="H333">
        <v>70</v>
      </c>
      <c r="I333">
        <v>80</v>
      </c>
      <c r="J333">
        <v>60</v>
      </c>
      <c r="K333">
        <f t="shared" si="35"/>
        <v>61</v>
      </c>
      <c r="L333">
        <f t="shared" si="36"/>
        <v>45</v>
      </c>
      <c r="M333">
        <f t="shared" si="37"/>
        <v>55</v>
      </c>
      <c r="N333">
        <f t="shared" si="38"/>
        <v>90</v>
      </c>
      <c r="O333">
        <f t="shared" si="39"/>
        <v>100</v>
      </c>
      <c r="P333">
        <f t="shared" si="40"/>
        <v>80</v>
      </c>
      <c r="Q333">
        <v>31</v>
      </c>
      <c r="R333">
        <v>31</v>
      </c>
      <c r="S333">
        <v>31</v>
      </c>
      <c r="T333">
        <v>31</v>
      </c>
      <c r="U333">
        <v>31</v>
      </c>
      <c r="V333">
        <v>31</v>
      </c>
      <c r="AB333" t="str">
        <f ca="1">OFFSET(Damage!$A$1,(MATCH($C333,Damage!$C:$C,0)+RANDBETWEEN(1,COUNTIF(Damage!$C:$C,Sheet1!$C333)))-1,0,1,1)</f>
        <v>aFutureSight</v>
      </c>
      <c r="AC333" t="str">
        <f ca="1">OFFSET(Damage!$A$1,(MATCH(IF($D333&lt;&gt;"",$D333,"Normal"),Damage!$C:$C,0)+RANDBETWEEN(1,COUNTIF(Damage!$C:$C,IF($D333&lt;&gt;"",$D333,"Normal"))))-1,0,1,1)</f>
        <v>aGigaImpact</v>
      </c>
      <c r="AD333" t="str">
        <f ca="1">OFFSET(NonDamage!$A$1,(MATCH($C333,NonDamage!$C:$C,0)+RANDBETWEEN(1,COUNTIF(NonDamage!$C:$C,Sheet1!$C333)))-1,0,1,1)</f>
        <v>aPowerTrick</v>
      </c>
      <c r="AE333" t="str">
        <f ca="1">OFFSET(DB!$A$1,RANDBETWEEN(1,COUNTA(DB!$C:$C))-1,0,1,1)</f>
        <v>aGearGrind</v>
      </c>
      <c r="AG333" t="str">
        <f t="shared" si="41"/>
        <v>var pSpoink= new Pokemon('Spoink',325,'Psychic','',[,,,],[60,25,35,70,80,60],true,'assets/images/325Spoink.png');</v>
      </c>
    </row>
    <row r="334" spans="1:33" x14ac:dyDescent="0.3">
      <c r="A334" t="s">
        <v>391</v>
      </c>
      <c r="B334">
        <v>326</v>
      </c>
      <c r="C334" t="s">
        <v>94</v>
      </c>
      <c r="E334">
        <v>80</v>
      </c>
      <c r="F334">
        <v>45</v>
      </c>
      <c r="G334">
        <v>65</v>
      </c>
      <c r="H334">
        <v>90</v>
      </c>
      <c r="I334">
        <v>110</v>
      </c>
      <c r="J334">
        <v>80</v>
      </c>
      <c r="K334">
        <f t="shared" si="35"/>
        <v>61</v>
      </c>
      <c r="L334">
        <f t="shared" si="36"/>
        <v>65</v>
      </c>
      <c r="M334">
        <f t="shared" si="37"/>
        <v>85</v>
      </c>
      <c r="N334">
        <f t="shared" si="38"/>
        <v>110</v>
      </c>
      <c r="O334">
        <f t="shared" si="39"/>
        <v>130</v>
      </c>
      <c r="P334">
        <f t="shared" si="40"/>
        <v>100</v>
      </c>
      <c r="Q334">
        <v>31</v>
      </c>
      <c r="R334">
        <v>31</v>
      </c>
      <c r="S334">
        <v>31</v>
      </c>
      <c r="T334">
        <v>31</v>
      </c>
      <c r="U334">
        <v>31</v>
      </c>
      <c r="V334">
        <v>31</v>
      </c>
      <c r="AB334" t="str">
        <f ca="1">OFFSET(Damage!$A$1,(MATCH($C334,Damage!$C:$C,0)+RANDBETWEEN(1,COUNTIF(Damage!$C:$C,Sheet1!$C334)))-1,0,1,1)</f>
        <v>aPsychoBoost</v>
      </c>
      <c r="AC334" t="str">
        <f ca="1">OFFSET(Damage!$A$1,(MATCH(IF($D334&lt;&gt;"",$D334,"Normal"),Damage!$C:$C,0)+RANDBETWEEN(1,COUNTIF(Damage!$C:$C,IF($D334&lt;&gt;"",$D334,"Normal"))))-1,0,1,1)</f>
        <v>aRelicSong</v>
      </c>
      <c r="AD334" t="str">
        <f ca="1">OFFSET(NonDamage!$A$1,(MATCH($C334,NonDamage!$C:$C,0)+RANDBETWEEN(1,COUNTIF(NonDamage!$C:$C,Sheet1!$C334)))-1,0,1,1)</f>
        <v>aRest</v>
      </c>
      <c r="AE334" t="str">
        <f ca="1">OFFSET(DB!$A$1,RANDBETWEEN(1,COUNTA(DB!$C:$C))-1,0,1,1)</f>
        <v>aRockSlide</v>
      </c>
      <c r="AG334" t="str">
        <f t="shared" si="41"/>
        <v>var pGrumpig= new Pokemon('Grumpig',326,'Psychic','',[,,,],[80,45,65,90,110,80],true,'assets/images/326Grumpig.png');</v>
      </c>
    </row>
    <row r="335" spans="1:33" x14ac:dyDescent="0.3">
      <c r="A335" t="s">
        <v>392</v>
      </c>
      <c r="B335">
        <v>327</v>
      </c>
      <c r="C335" t="s">
        <v>28</v>
      </c>
      <c r="E335">
        <v>60</v>
      </c>
      <c r="F335">
        <v>60</v>
      </c>
      <c r="G335">
        <v>60</v>
      </c>
      <c r="H335">
        <v>60</v>
      </c>
      <c r="I335">
        <v>60</v>
      </c>
      <c r="J335">
        <v>60</v>
      </c>
      <c r="K335">
        <f t="shared" si="35"/>
        <v>61</v>
      </c>
      <c r="L335">
        <f t="shared" si="36"/>
        <v>80</v>
      </c>
      <c r="M335">
        <f t="shared" si="37"/>
        <v>80</v>
      </c>
      <c r="N335">
        <f t="shared" si="38"/>
        <v>80</v>
      </c>
      <c r="O335">
        <f t="shared" si="39"/>
        <v>80</v>
      </c>
      <c r="P335">
        <f t="shared" si="40"/>
        <v>80</v>
      </c>
      <c r="Q335">
        <v>31</v>
      </c>
      <c r="R335">
        <v>31</v>
      </c>
      <c r="S335">
        <v>31</v>
      </c>
      <c r="T335">
        <v>31</v>
      </c>
      <c r="U335">
        <v>31</v>
      </c>
      <c r="V335">
        <v>31</v>
      </c>
      <c r="AB335" t="str">
        <f ca="1">OFFSET(Damage!$A$1,(MATCH($C335,Damage!$C:$C,0)+RANDBETWEEN(1,COUNTIF(Damage!$C:$C,Sheet1!$C335)))-1,0,1,1)</f>
        <v>aGigaImpact</v>
      </c>
      <c r="AC335" t="str">
        <f ca="1">OFFSET(Damage!$A$1,(MATCH(IF($D335&lt;&gt;"",$D335,"Normal"),Damage!$C:$C,0)+RANDBETWEEN(1,COUNTIF(Damage!$C:$C,IF($D335&lt;&gt;"",$D335,"Normal"))))-1,0,1,1)</f>
        <v>aEchoedVoice</v>
      </c>
      <c r="AD335" t="str">
        <f ca="1">OFFSET(NonDamage!$A$1,(MATCH($C335,NonDamage!$C:$C,0)+RANDBETWEEN(1,COUNTIF(NonDamage!$C:$C,Sheet1!$C335)))-1,0,1,1)</f>
        <v>aSketch</v>
      </c>
      <c r="AE335" t="str">
        <f ca="1">OFFSET(DB!$A$1,RANDBETWEEN(1,COUNTA(DB!$C:$C))-1,0,1,1)</f>
        <v>aTransform</v>
      </c>
      <c r="AG335" t="str">
        <f t="shared" si="41"/>
        <v>var pSpinda= new Pokemon('Spinda',327,'Normal','',[,,,],[60,60,60,60,60,60],true,'assets/images/327Spinda.png');</v>
      </c>
    </row>
    <row r="336" spans="1:33" x14ac:dyDescent="0.3">
      <c r="A336" t="s">
        <v>393</v>
      </c>
      <c r="B336">
        <v>328</v>
      </c>
      <c r="C336" t="s">
        <v>46</v>
      </c>
      <c r="E336">
        <v>45</v>
      </c>
      <c r="F336">
        <v>100</v>
      </c>
      <c r="G336">
        <v>45</v>
      </c>
      <c r="H336">
        <v>45</v>
      </c>
      <c r="I336">
        <v>45</v>
      </c>
      <c r="J336">
        <v>10</v>
      </c>
      <c r="K336">
        <f t="shared" si="35"/>
        <v>61</v>
      </c>
      <c r="L336">
        <f t="shared" si="36"/>
        <v>120</v>
      </c>
      <c r="M336">
        <f t="shared" si="37"/>
        <v>65</v>
      </c>
      <c r="N336">
        <f t="shared" si="38"/>
        <v>65</v>
      </c>
      <c r="O336">
        <f t="shared" si="39"/>
        <v>65</v>
      </c>
      <c r="P336">
        <f t="shared" si="40"/>
        <v>30</v>
      </c>
      <c r="Q336">
        <v>31</v>
      </c>
      <c r="R336">
        <v>31</v>
      </c>
      <c r="S336">
        <v>31</v>
      </c>
      <c r="T336">
        <v>31</v>
      </c>
      <c r="U336">
        <v>31</v>
      </c>
      <c r="V336">
        <v>31</v>
      </c>
      <c r="AB336" t="str">
        <f ca="1">OFFSET(Damage!$A$1,(MATCH($C336,Damage!$C:$C,0)+RANDBETWEEN(1,COUNTIF(Damage!$C:$C,Sheet1!$C336)))-1,0,1,1)</f>
        <v>aLandsWrath</v>
      </c>
      <c r="AC336" t="str">
        <f ca="1">OFFSET(Damage!$A$1,(MATCH(IF($D336&lt;&gt;"",$D336,"Normal"),Damage!$C:$C,0)+RANDBETWEEN(1,COUNTIF(Damage!$C:$C,IF($D336&lt;&gt;"",$D336,"Normal"))))-1,0,1,1)</f>
        <v>aStomp</v>
      </c>
      <c r="AD336" t="str">
        <f ca="1">OFFSET(NonDamage!$A$1,(MATCH($C336,NonDamage!$C:$C,0)+RANDBETWEEN(1,COUNTIF(NonDamage!$C:$C,Sheet1!$C336)))-1,0,1,1)</f>
        <v>aMagnitude</v>
      </c>
      <c r="AE336" t="str">
        <f ca="1">OFFSET(DB!$A$1,RANDBETWEEN(1,COUNTA(DB!$C:$C))-1,0,1,1)</f>
        <v>varName</v>
      </c>
      <c r="AG336" t="str">
        <f t="shared" si="41"/>
        <v>var pTrapinch= new Pokemon('Trapinch',328,'Ground','',[,,,],[45,100,45,45,45,10],true,'assets/images/328Trapinch.png');</v>
      </c>
    </row>
    <row r="337" spans="1:33" x14ac:dyDescent="0.3">
      <c r="A337" t="s">
        <v>394</v>
      </c>
      <c r="B337">
        <v>329</v>
      </c>
      <c r="C337" t="s">
        <v>46</v>
      </c>
      <c r="D337" t="s">
        <v>196</v>
      </c>
      <c r="E337">
        <v>50</v>
      </c>
      <c r="F337">
        <v>70</v>
      </c>
      <c r="G337">
        <v>50</v>
      </c>
      <c r="H337">
        <v>50</v>
      </c>
      <c r="I337">
        <v>50</v>
      </c>
      <c r="J337">
        <v>70</v>
      </c>
      <c r="K337">
        <f t="shared" si="35"/>
        <v>61</v>
      </c>
      <c r="L337">
        <f t="shared" si="36"/>
        <v>90</v>
      </c>
      <c r="M337">
        <f t="shared" si="37"/>
        <v>70</v>
      </c>
      <c r="N337">
        <f t="shared" si="38"/>
        <v>70</v>
      </c>
      <c r="O337">
        <f t="shared" si="39"/>
        <v>70</v>
      </c>
      <c r="P337">
        <f t="shared" si="40"/>
        <v>90</v>
      </c>
      <c r="Q337">
        <v>31</v>
      </c>
      <c r="R337">
        <v>31</v>
      </c>
      <c r="S337">
        <v>31</v>
      </c>
      <c r="T337">
        <v>31</v>
      </c>
      <c r="U337">
        <v>31</v>
      </c>
      <c r="V337">
        <v>31</v>
      </c>
      <c r="AB337" t="str">
        <f ca="1">OFFSET(Damage!$A$1,(MATCH($C337,Damage!$C:$C,0)+RANDBETWEEN(1,COUNTIF(Damage!$C:$C,Sheet1!$C337)))-1,0,1,1)</f>
        <v>aBoneRush</v>
      </c>
      <c r="AC337" t="str">
        <f ca="1">OFFSET(Damage!$A$1,(MATCH(IF($D337&lt;&gt;"",$D337,"Normal"),Damage!$C:$C,0)+RANDBETWEEN(1,COUNTIF(Damage!$C:$C,IF($D337&lt;&gt;"",$D337,"Normal"))))-1,0,1,1)</f>
        <v>aDragonPulse</v>
      </c>
      <c r="AD337" t="str">
        <f ca="1">OFFSET(NonDamage!$A$1,(MATCH($C337,NonDamage!$C:$C,0)+RANDBETWEEN(1,COUNTIF(NonDamage!$C:$C,Sheet1!$C337)))-1,0,1,1)</f>
        <v>aMagnitude</v>
      </c>
      <c r="AE337" t="str">
        <f ca="1">OFFSET(DB!$A$1,RANDBETWEEN(1,COUNTA(DB!$C:$C))-1,0,1,1)</f>
        <v>aGuillotine</v>
      </c>
      <c r="AG337" t="str">
        <f t="shared" si="41"/>
        <v>var pVibrava= new Pokemon('Vibrava',329,'Ground','Dragon',[,,,],[50,70,50,50,50,70],true,'assets/images/329Vibrava.png');</v>
      </c>
    </row>
    <row r="338" spans="1:33" x14ac:dyDescent="0.3">
      <c r="A338" t="s">
        <v>395</v>
      </c>
      <c r="B338">
        <v>330</v>
      </c>
      <c r="C338" t="s">
        <v>46</v>
      </c>
      <c r="D338" t="s">
        <v>196</v>
      </c>
      <c r="E338">
        <v>80</v>
      </c>
      <c r="F338">
        <v>100</v>
      </c>
      <c r="G338">
        <v>80</v>
      </c>
      <c r="H338">
        <v>80</v>
      </c>
      <c r="I338">
        <v>80</v>
      </c>
      <c r="J338">
        <v>100</v>
      </c>
      <c r="K338">
        <f t="shared" si="35"/>
        <v>61</v>
      </c>
      <c r="L338">
        <f t="shared" si="36"/>
        <v>120</v>
      </c>
      <c r="M338">
        <f t="shared" si="37"/>
        <v>100</v>
      </c>
      <c r="N338">
        <f t="shared" si="38"/>
        <v>100</v>
      </c>
      <c r="O338">
        <f t="shared" si="39"/>
        <v>100</v>
      </c>
      <c r="P338">
        <f t="shared" si="40"/>
        <v>120</v>
      </c>
      <c r="Q338">
        <v>31</v>
      </c>
      <c r="R338">
        <v>31</v>
      </c>
      <c r="S338">
        <v>31</v>
      </c>
      <c r="T338">
        <v>31</v>
      </c>
      <c r="U338">
        <v>31</v>
      </c>
      <c r="V338">
        <v>31</v>
      </c>
      <c r="AB338" t="str">
        <f ca="1">OFFSET(Damage!$A$1,(MATCH($C338,Damage!$C:$C,0)+RANDBETWEEN(1,COUNTIF(Damage!$C:$C,Sheet1!$C338)))-1,0,1,1)</f>
        <v>aSandTomb</v>
      </c>
      <c r="AC338" t="str">
        <f ca="1">OFFSET(Damage!$A$1,(MATCH(IF($D338&lt;&gt;"",$D338,"Normal"),Damage!$C:$C,0)+RANDBETWEEN(1,COUNTIF(Damage!$C:$C,IF($D338&lt;&gt;"",$D338,"Normal"))))-1,0,1,1)</f>
        <v>aTwister</v>
      </c>
      <c r="AD338" t="str">
        <f ca="1">OFFSET(NonDamage!$A$1,(MATCH($C338,NonDamage!$C:$C,0)+RANDBETWEEN(1,COUNTIF(NonDamage!$C:$C,Sheet1!$C338)))-1,0,1,1)</f>
        <v>aMagnitude</v>
      </c>
      <c r="AE338" t="str">
        <f ca="1">OFFSET(DB!$A$1,RANDBETWEEN(1,COUNTA(DB!$C:$C))-1,0,1,1)</f>
        <v>aRetaliate</v>
      </c>
      <c r="AG338" t="str">
        <f t="shared" si="41"/>
        <v>var pFlygon= new Pokemon('Flygon',330,'Ground','Dragon',[,,,],[80,100,80,80,80,100],true,'assets/images/330Flygon.png');</v>
      </c>
    </row>
    <row r="339" spans="1:33" x14ac:dyDescent="0.3">
      <c r="A339" t="s">
        <v>397</v>
      </c>
      <c r="B339">
        <v>331</v>
      </c>
      <c r="C339" t="s">
        <v>2</v>
      </c>
      <c r="E339">
        <v>50</v>
      </c>
      <c r="F339">
        <v>85</v>
      </c>
      <c r="G339">
        <v>40</v>
      </c>
      <c r="H339">
        <v>85</v>
      </c>
      <c r="I339">
        <v>40</v>
      </c>
      <c r="J339">
        <v>35</v>
      </c>
      <c r="K339">
        <f t="shared" si="35"/>
        <v>61</v>
      </c>
      <c r="L339">
        <f t="shared" si="36"/>
        <v>105</v>
      </c>
      <c r="M339">
        <f t="shared" si="37"/>
        <v>60</v>
      </c>
      <c r="N339">
        <f t="shared" si="38"/>
        <v>105</v>
      </c>
      <c r="O339">
        <f t="shared" si="39"/>
        <v>60</v>
      </c>
      <c r="P339">
        <f t="shared" si="40"/>
        <v>55</v>
      </c>
      <c r="Q339">
        <v>31</v>
      </c>
      <c r="R339">
        <v>31</v>
      </c>
      <c r="S339">
        <v>31</v>
      </c>
      <c r="T339">
        <v>31</v>
      </c>
      <c r="U339">
        <v>31</v>
      </c>
      <c r="V339">
        <v>31</v>
      </c>
      <c r="AB339" t="str">
        <f ca="1">OFFSET(Damage!$A$1,(MATCH($C339,Damage!$C:$C,0)+RANDBETWEEN(1,COUNTIF(Damage!$C:$C,Sheet1!$C339)))-1,0,1,1)</f>
        <v>aPetalDance</v>
      </c>
      <c r="AC339" t="str">
        <f ca="1">OFFSET(Damage!$A$1,(MATCH(IF($D339&lt;&gt;"",$D339,"Normal"),Damage!$C:$C,0)+RANDBETWEEN(1,COUNTIF(Damage!$C:$C,IF($D339&lt;&gt;"",$D339,"Normal"))))-1,0,1,1)</f>
        <v>aRage</v>
      </c>
      <c r="AD339" t="str">
        <f ca="1">OFFSET(NonDamage!$A$1,(MATCH($C339,NonDamage!$C:$C,0)+RANDBETWEEN(1,COUNTIF(NonDamage!$C:$C,Sheet1!$C339)))-1,0,1,1)</f>
        <v>aGrassWhistle</v>
      </c>
      <c r="AE339" t="str">
        <f ca="1">OFFSET(DB!$A$1,RANDBETWEEN(1,COUNTA(DB!$C:$C))-1,0,1,1)</f>
        <v>aConfuseRay</v>
      </c>
      <c r="AG339" t="str">
        <f t="shared" si="41"/>
        <v>var pCacnea= new Pokemon('Cacnea',331,'Grass','',[,,,],[50,85,40,85,40,35],true,'assets/images/331Cacnea.png');</v>
      </c>
    </row>
    <row r="340" spans="1:33" x14ac:dyDescent="0.3">
      <c r="A340" t="s">
        <v>398</v>
      </c>
      <c r="B340">
        <v>332</v>
      </c>
      <c r="C340" t="s">
        <v>2</v>
      </c>
      <c r="D340" t="s">
        <v>254</v>
      </c>
      <c r="E340">
        <v>70</v>
      </c>
      <c r="F340">
        <v>115</v>
      </c>
      <c r="G340">
        <v>60</v>
      </c>
      <c r="H340">
        <v>115</v>
      </c>
      <c r="I340">
        <v>60</v>
      </c>
      <c r="J340">
        <v>55</v>
      </c>
      <c r="K340">
        <f t="shared" si="35"/>
        <v>61</v>
      </c>
      <c r="L340">
        <f t="shared" si="36"/>
        <v>135</v>
      </c>
      <c r="M340">
        <f t="shared" si="37"/>
        <v>80</v>
      </c>
      <c r="N340">
        <f t="shared" si="38"/>
        <v>135</v>
      </c>
      <c r="O340">
        <f t="shared" si="39"/>
        <v>80</v>
      </c>
      <c r="P340">
        <f t="shared" si="40"/>
        <v>75</v>
      </c>
      <c r="Q340">
        <v>31</v>
      </c>
      <c r="R340">
        <v>31</v>
      </c>
      <c r="S340">
        <v>31</v>
      </c>
      <c r="T340">
        <v>31</v>
      </c>
      <c r="U340">
        <v>31</v>
      </c>
      <c r="V340">
        <v>31</v>
      </c>
      <c r="AB340" t="str">
        <f ca="1">OFFSET(Damage!$A$1,(MATCH($C340,Damage!$C:$C,0)+RANDBETWEEN(1,COUNTIF(Damage!$C:$C,Sheet1!$C340)))-1,0,1,1)</f>
        <v>aSeedBomb</v>
      </c>
      <c r="AC340" t="str">
        <f ca="1">OFFSET(Damage!$A$1,(MATCH(IF($D340&lt;&gt;"",$D340,"Normal"),Damage!$C:$C,0)+RANDBETWEEN(1,COUNTIF(Damage!$C:$C,IF($D340&lt;&gt;"",$D340,"Normal"))))-1,0,1,1)</f>
        <v>aSuckerPunch</v>
      </c>
      <c r="AD340" t="str">
        <f ca="1">OFFSET(NonDamage!$A$1,(MATCH($C340,NonDamage!$C:$C,0)+RANDBETWEEN(1,COUNTIF(NonDamage!$C:$C,Sheet1!$C340)))-1,0,1,1)</f>
        <v>aCottonSpore</v>
      </c>
      <c r="AE340" t="str">
        <f ca="1">OFFSET(DB!$A$1,RANDBETWEEN(1,COUNTA(DB!$C:$C))-1,0,1,1)</f>
        <v>aNightSlash</v>
      </c>
      <c r="AG340" t="str">
        <f t="shared" si="41"/>
        <v>var pCacturne= new Pokemon('Cacturne',332,'Grass','Dark',[,,,],[70,115,60,115,60,55],true,'assets/images/332Cacturne.png');</v>
      </c>
    </row>
    <row r="341" spans="1:33" x14ac:dyDescent="0.3">
      <c r="A341" t="s">
        <v>399</v>
      </c>
      <c r="B341">
        <v>333</v>
      </c>
      <c r="C341" t="s">
        <v>28</v>
      </c>
      <c r="D341" t="s">
        <v>12</v>
      </c>
      <c r="E341">
        <v>45</v>
      </c>
      <c r="F341">
        <v>40</v>
      </c>
      <c r="G341">
        <v>60</v>
      </c>
      <c r="H341">
        <v>40</v>
      </c>
      <c r="I341">
        <v>75</v>
      </c>
      <c r="J341">
        <v>50</v>
      </c>
      <c r="K341">
        <f t="shared" si="35"/>
        <v>61</v>
      </c>
      <c r="L341">
        <f t="shared" si="36"/>
        <v>60</v>
      </c>
      <c r="M341">
        <f t="shared" si="37"/>
        <v>80</v>
      </c>
      <c r="N341">
        <f t="shared" si="38"/>
        <v>60</v>
      </c>
      <c r="O341">
        <f t="shared" si="39"/>
        <v>95</v>
      </c>
      <c r="P341">
        <f t="shared" si="40"/>
        <v>70</v>
      </c>
      <c r="Q341">
        <v>31</v>
      </c>
      <c r="R341">
        <v>31</v>
      </c>
      <c r="S341">
        <v>31</v>
      </c>
      <c r="T341">
        <v>31</v>
      </c>
      <c r="U341">
        <v>31</v>
      </c>
      <c r="V341">
        <v>31</v>
      </c>
      <c r="AB341" t="str">
        <f ca="1">OFFSET(Damage!$A$1,(MATCH($C341,Damage!$C:$C,0)+RANDBETWEEN(1,COUNTIF(Damage!$C:$C,Sheet1!$C341)))-1,0,1,1)</f>
        <v>aFalseSwipe</v>
      </c>
      <c r="AC341" t="str">
        <f ca="1">OFFSET(Damage!$A$1,(MATCH(IF($D341&lt;&gt;"",$D341,"Normal"),Damage!$C:$C,0)+RANDBETWEEN(1,COUNTIF(Damage!$C:$C,IF($D341&lt;&gt;"",$D341,"Normal"))))-1,0,1,1)</f>
        <v>aBeakBlast</v>
      </c>
      <c r="AD341" t="str">
        <f ca="1">OFFSET(NonDamage!$A$1,(MATCH($C341,NonDamage!$C:$C,0)+RANDBETWEEN(1,COUNTIF(NonDamage!$C:$C,Sheet1!$C341)))-1,0,1,1)</f>
        <v>aAssist</v>
      </c>
      <c r="AE341" t="str">
        <f ca="1">OFFSET(DB!$A$1,RANDBETWEEN(1,COUNTA(DB!$C:$C))-1,0,1,1)</f>
        <v>aBraveBird</v>
      </c>
      <c r="AG341" t="str">
        <f t="shared" si="41"/>
        <v>var pSwablu= new Pokemon('Swablu',333,'Normal','Flying',[,,,],[45,40,60,40,75,50],true,'assets/images/333Swablu.png');</v>
      </c>
    </row>
    <row r="342" spans="1:33" x14ac:dyDescent="0.3">
      <c r="A342" t="s">
        <v>400</v>
      </c>
      <c r="B342">
        <v>334</v>
      </c>
      <c r="C342" t="s">
        <v>196</v>
      </c>
      <c r="D342" t="s">
        <v>12</v>
      </c>
      <c r="E342">
        <v>75</v>
      </c>
      <c r="F342">
        <v>70</v>
      </c>
      <c r="G342">
        <v>90</v>
      </c>
      <c r="H342">
        <v>70</v>
      </c>
      <c r="I342">
        <v>105</v>
      </c>
      <c r="J342">
        <v>80</v>
      </c>
      <c r="K342">
        <f t="shared" si="35"/>
        <v>61</v>
      </c>
      <c r="L342">
        <f t="shared" si="36"/>
        <v>90</v>
      </c>
      <c r="M342">
        <f t="shared" si="37"/>
        <v>110</v>
      </c>
      <c r="N342">
        <f t="shared" si="38"/>
        <v>90</v>
      </c>
      <c r="O342">
        <f t="shared" si="39"/>
        <v>125</v>
      </c>
      <c r="P342">
        <f t="shared" si="40"/>
        <v>100</v>
      </c>
      <c r="Q342">
        <v>31</v>
      </c>
      <c r="R342">
        <v>31</v>
      </c>
      <c r="S342">
        <v>31</v>
      </c>
      <c r="T342">
        <v>31</v>
      </c>
      <c r="U342">
        <v>31</v>
      </c>
      <c r="V342">
        <v>31</v>
      </c>
      <c r="AB342" t="str">
        <f ca="1">OFFSET(Damage!$A$1,(MATCH($C342,Damage!$C:$C,0)+RANDBETWEEN(1,COUNTIF(Damage!$C:$C,Sheet1!$C342)))-1,0,1,1)</f>
        <v>aClangingScales</v>
      </c>
      <c r="AC342" t="str">
        <f ca="1">OFFSET(Damage!$A$1,(MATCH(IF($D342&lt;&gt;"",$D342,"Normal"),Damage!$C:$C,0)+RANDBETWEEN(1,COUNTIF(Damage!$C:$C,IF($D342&lt;&gt;"",$D342,"Normal"))))-1,0,1,1)</f>
        <v>aPluck</v>
      </c>
      <c r="AD342" t="str">
        <f ca="1">OFFSET(NonDamage!$A$1,(MATCH($C342,NonDamage!$C:$C,0)+RANDBETWEEN(1,COUNTIF(NonDamage!$C:$C,Sheet1!$C342)))-1,0,1,1)</f>
        <v>aDragonRage</v>
      </c>
      <c r="AE342" t="str">
        <f ca="1">OFFSET(DB!$A$1,RANDBETWEEN(1,COUNTA(DB!$C:$C))-1,0,1,1)</f>
        <v>aGigavoltHavoc</v>
      </c>
      <c r="AG342" t="str">
        <f t="shared" si="41"/>
        <v>var pAltaria= new Pokemon('Altaria',334,'Dragon','Flying',[,,,],[75,70,90,70,105,80],true,'assets/images/334Altaria.png');</v>
      </c>
    </row>
    <row r="343" spans="1:33" x14ac:dyDescent="0.3">
      <c r="A343" t="s">
        <v>401</v>
      </c>
      <c r="B343">
        <v>335</v>
      </c>
      <c r="C343" t="s">
        <v>28</v>
      </c>
      <c r="E343">
        <v>73</v>
      </c>
      <c r="F343">
        <v>115</v>
      </c>
      <c r="G343">
        <v>60</v>
      </c>
      <c r="H343">
        <v>60</v>
      </c>
      <c r="I343">
        <v>60</v>
      </c>
      <c r="J343">
        <v>90</v>
      </c>
      <c r="K343">
        <f t="shared" si="35"/>
        <v>61</v>
      </c>
      <c r="L343">
        <f t="shared" si="36"/>
        <v>135</v>
      </c>
      <c r="M343">
        <f t="shared" si="37"/>
        <v>80</v>
      </c>
      <c r="N343">
        <f t="shared" si="38"/>
        <v>80</v>
      </c>
      <c r="O343">
        <f t="shared" si="39"/>
        <v>80</v>
      </c>
      <c r="P343">
        <f t="shared" si="40"/>
        <v>110</v>
      </c>
      <c r="Q343">
        <v>31</v>
      </c>
      <c r="R343">
        <v>31</v>
      </c>
      <c r="S343">
        <v>31</v>
      </c>
      <c r="T343">
        <v>31</v>
      </c>
      <c r="U343">
        <v>31</v>
      </c>
      <c r="V343">
        <v>31</v>
      </c>
      <c r="AB343" t="str">
        <f ca="1">OFFSET(Damage!$A$1,(MATCH($C343,Damage!$C:$C,0)+RANDBETWEEN(1,COUNTIF(Damage!$C:$C,Sheet1!$C343)))-1,0,1,1)</f>
        <v>aSkullBash</v>
      </c>
      <c r="AC343" t="str">
        <f ca="1">OFFSET(Damage!$A$1,(MATCH(IF($D343&lt;&gt;"",$D343,"Normal"),Damage!$C:$C,0)+RANDBETWEEN(1,COUNTIF(Damage!$C:$C,IF($D343&lt;&gt;"",$D343,"Normal"))))-1,0,1,1)</f>
        <v>aDoubleSlap</v>
      </c>
      <c r="AD343" t="str">
        <f ca="1">OFFSET(NonDamage!$A$1,(MATCH($C343,NonDamage!$C:$C,0)+RANDBETWEEN(1,COUNTIF(NonDamage!$C:$C,Sheet1!$C343)))-1,0,1,1)</f>
        <v>aDoubleTeam</v>
      </c>
      <c r="AE343" t="str">
        <f ca="1">OFFSET(DB!$A$1,RANDBETWEEN(1,COUNTA(DB!$C:$C))-1,0,1,1)</f>
        <v>aSlam</v>
      </c>
      <c r="AG343" t="str">
        <f t="shared" si="41"/>
        <v>var pZangoose= new Pokemon('Zangoose',335,'Normal','',[,,,],[73,115,60,60,60,90],true,'assets/images/335Zangoose.png');</v>
      </c>
    </row>
    <row r="344" spans="1:33" x14ac:dyDescent="0.3">
      <c r="A344" t="s">
        <v>402</v>
      </c>
      <c r="B344">
        <v>336</v>
      </c>
      <c r="C344" t="s">
        <v>3</v>
      </c>
      <c r="E344">
        <v>73</v>
      </c>
      <c r="F344">
        <v>100</v>
      </c>
      <c r="G344">
        <v>60</v>
      </c>
      <c r="H344">
        <v>100</v>
      </c>
      <c r="I344">
        <v>60</v>
      </c>
      <c r="J344">
        <v>65</v>
      </c>
      <c r="K344">
        <f t="shared" si="35"/>
        <v>61</v>
      </c>
      <c r="L344">
        <f t="shared" si="36"/>
        <v>120</v>
      </c>
      <c r="M344">
        <f t="shared" si="37"/>
        <v>80</v>
      </c>
      <c r="N344">
        <f t="shared" si="38"/>
        <v>120</v>
      </c>
      <c r="O344">
        <f t="shared" si="39"/>
        <v>80</v>
      </c>
      <c r="P344">
        <f t="shared" si="40"/>
        <v>85</v>
      </c>
      <c r="Q344">
        <v>31</v>
      </c>
      <c r="R344">
        <v>31</v>
      </c>
      <c r="S344">
        <v>31</v>
      </c>
      <c r="T344">
        <v>31</v>
      </c>
      <c r="U344">
        <v>31</v>
      </c>
      <c r="V344">
        <v>31</v>
      </c>
      <c r="AB344" t="str">
        <f ca="1">OFFSET(Damage!$A$1,(MATCH($C344,Damage!$C:$C,0)+RANDBETWEEN(1,COUNTIF(Damage!$C:$C,Sheet1!$C344)))-1,0,1,1)</f>
        <v>aClearSmog</v>
      </c>
      <c r="AC344" t="str">
        <f ca="1">OFFSET(Damage!$A$1,(MATCH(IF($D344&lt;&gt;"",$D344,"Normal"),Damage!$C:$C,0)+RANDBETWEEN(1,COUNTIF(Damage!$C:$C,IF($D344&lt;&gt;"",$D344,"Normal"))))-1,0,1,1)</f>
        <v>aTriAttack</v>
      </c>
      <c r="AD344" t="str">
        <f ca="1">OFFSET(NonDamage!$A$1,(MATCH($C344,NonDamage!$C:$C,0)+RANDBETWEEN(1,COUNTIF(NonDamage!$C:$C,Sheet1!$C344)))-1,0,1,1)</f>
        <v>aToxic</v>
      </c>
      <c r="AE344" t="str">
        <f ca="1">OFFSET(DB!$A$1,RANDBETWEEN(1,COUNTA(DB!$C:$C))-1,0,1,1)</f>
        <v>aEndeavor</v>
      </c>
      <c r="AG344" t="str">
        <f t="shared" si="41"/>
        <v>var pSeviper= new Pokemon('Seviper',336,'Poison','',[,,,],[73,100,60,100,60,65],true,'assets/images/336Seviper.png');</v>
      </c>
    </row>
    <row r="345" spans="1:33" x14ac:dyDescent="0.3">
      <c r="A345" t="s">
        <v>403</v>
      </c>
      <c r="B345">
        <v>337</v>
      </c>
      <c r="C345" t="s">
        <v>109</v>
      </c>
      <c r="D345" t="s">
        <v>94</v>
      </c>
      <c r="E345">
        <v>70</v>
      </c>
      <c r="F345">
        <v>55</v>
      </c>
      <c r="G345">
        <v>65</v>
      </c>
      <c r="H345">
        <v>95</v>
      </c>
      <c r="I345">
        <v>85</v>
      </c>
      <c r="J345">
        <v>70</v>
      </c>
      <c r="K345">
        <f t="shared" si="35"/>
        <v>61</v>
      </c>
      <c r="L345">
        <f t="shared" si="36"/>
        <v>75</v>
      </c>
      <c r="M345">
        <f t="shared" si="37"/>
        <v>85</v>
      </c>
      <c r="N345">
        <f t="shared" si="38"/>
        <v>115</v>
      </c>
      <c r="O345">
        <f t="shared" si="39"/>
        <v>105</v>
      </c>
      <c r="P345">
        <f t="shared" si="40"/>
        <v>90</v>
      </c>
      <c r="Q345">
        <v>31</v>
      </c>
      <c r="R345">
        <v>31</v>
      </c>
      <c r="S345">
        <v>31</v>
      </c>
      <c r="T345">
        <v>31</v>
      </c>
      <c r="U345">
        <v>31</v>
      </c>
      <c r="V345">
        <v>31</v>
      </c>
      <c r="AB345" t="str">
        <f ca="1">OFFSET(Damage!$A$1,(MATCH($C345,Damage!$C:$C,0)+RANDBETWEEN(1,COUNTIF(Damage!$C:$C,Sheet1!$C345)))-1,0,1,1)</f>
        <v>aRockThrow</v>
      </c>
      <c r="AC345" t="str">
        <f ca="1">OFFSET(Damage!$A$1,(MATCH(IF($D345&lt;&gt;"",$D345,"Normal"),Damage!$C:$C,0)+RANDBETWEEN(1,COUNTIF(Damage!$C:$C,IF($D345&lt;&gt;"",$D345,"Normal"))))-1,0,1,1)</f>
        <v>aFutureSight</v>
      </c>
      <c r="AD345" t="str">
        <f ca="1">OFFSET(NonDamage!$A$1,(MATCH($C345,NonDamage!$C:$C,0)+RANDBETWEEN(1,COUNTIF(NonDamage!$C:$C,Sheet1!$C345)))-1,0,1,1)</f>
        <v>aSandstorm</v>
      </c>
      <c r="AE345" t="str">
        <f ca="1">OFFSET(DB!$A$1,RANDBETWEEN(1,COUNTA(DB!$C:$C))-1,0,1,1)</f>
        <v>aPartingShot</v>
      </c>
      <c r="AG345" t="str">
        <f t="shared" si="41"/>
        <v>var pLunatone= new Pokemon('Lunatone',337,'Rock','Psychic',[,,,],[70,55,65,95,85,70],true,'assets/images/337Lunatone.png');</v>
      </c>
    </row>
    <row r="346" spans="1:33" x14ac:dyDescent="0.3">
      <c r="A346" t="s">
        <v>404</v>
      </c>
      <c r="B346">
        <v>338</v>
      </c>
      <c r="C346" t="s">
        <v>109</v>
      </c>
      <c r="D346" t="s">
        <v>94</v>
      </c>
      <c r="E346">
        <v>70</v>
      </c>
      <c r="F346">
        <v>95</v>
      </c>
      <c r="G346">
        <v>85</v>
      </c>
      <c r="H346">
        <v>55</v>
      </c>
      <c r="I346">
        <v>65</v>
      </c>
      <c r="J346">
        <v>70</v>
      </c>
      <c r="K346">
        <f t="shared" si="35"/>
        <v>61</v>
      </c>
      <c r="L346">
        <f t="shared" si="36"/>
        <v>115</v>
      </c>
      <c r="M346">
        <f t="shared" si="37"/>
        <v>105</v>
      </c>
      <c r="N346">
        <f t="shared" si="38"/>
        <v>75</v>
      </c>
      <c r="O346">
        <f t="shared" si="39"/>
        <v>85</v>
      </c>
      <c r="P346">
        <f t="shared" si="40"/>
        <v>90</v>
      </c>
      <c r="Q346">
        <v>31</v>
      </c>
      <c r="R346">
        <v>31</v>
      </c>
      <c r="S346">
        <v>31</v>
      </c>
      <c r="T346">
        <v>31</v>
      </c>
      <c r="U346">
        <v>31</v>
      </c>
      <c r="V346">
        <v>31</v>
      </c>
      <c r="AB346" t="str">
        <f ca="1">OFFSET(Damage!$A$1,(MATCH($C346,Damage!$C:$C,0)+RANDBETWEEN(1,COUNTIF(Damage!$C:$C,Sheet1!$C346)))-1,0,1,1)</f>
        <v>aRockTomb</v>
      </c>
      <c r="AC346" t="str">
        <f ca="1">OFFSET(Damage!$A$1,(MATCH(IF($D346&lt;&gt;"",$D346,"Normal"),Damage!$C:$C,0)+RANDBETWEEN(1,COUNTIF(Damage!$C:$C,IF($D346&lt;&gt;"",$D346,"Normal"))))-1,0,1,1)</f>
        <v>aExtrasensory</v>
      </c>
      <c r="AD346" t="str">
        <f ca="1">OFFSET(NonDamage!$A$1,(MATCH($C346,NonDamage!$C:$C,0)+RANDBETWEEN(1,COUNTIF(NonDamage!$C:$C,Sheet1!$C346)))-1,0,1,1)</f>
        <v>aStealthRock</v>
      </c>
      <c r="AE346" t="str">
        <f ca="1">OFFSET(DB!$A$1,RANDBETWEEN(1,COUNTA(DB!$C:$C))-1,0,1,1)</f>
        <v>aQuickAttack</v>
      </c>
      <c r="AG346" t="str">
        <f t="shared" si="41"/>
        <v>var pSolrock= new Pokemon('Solrock',338,'Rock','Psychic',[,,,],[70,95,85,55,65,70],true,'assets/images/338Solrock.png');</v>
      </c>
    </row>
    <row r="347" spans="1:33" x14ac:dyDescent="0.3">
      <c r="A347" t="s">
        <v>405</v>
      </c>
      <c r="B347">
        <v>339</v>
      </c>
      <c r="C347" t="s">
        <v>15</v>
      </c>
      <c r="D347" t="s">
        <v>46</v>
      </c>
      <c r="E347">
        <v>50</v>
      </c>
      <c r="F347">
        <v>48</v>
      </c>
      <c r="G347">
        <v>43</v>
      </c>
      <c r="H347">
        <v>46</v>
      </c>
      <c r="I347">
        <v>41</v>
      </c>
      <c r="J347">
        <v>60</v>
      </c>
      <c r="K347">
        <f t="shared" si="35"/>
        <v>61</v>
      </c>
      <c r="L347">
        <f t="shared" si="36"/>
        <v>68</v>
      </c>
      <c r="M347">
        <f t="shared" si="37"/>
        <v>63</v>
      </c>
      <c r="N347">
        <f t="shared" si="38"/>
        <v>66</v>
      </c>
      <c r="O347">
        <f t="shared" si="39"/>
        <v>61</v>
      </c>
      <c r="P347">
        <f t="shared" si="40"/>
        <v>80</v>
      </c>
      <c r="Q347">
        <v>31</v>
      </c>
      <c r="R347">
        <v>31</v>
      </c>
      <c r="S347">
        <v>31</v>
      </c>
      <c r="T347">
        <v>31</v>
      </c>
      <c r="U347">
        <v>31</v>
      </c>
      <c r="V347">
        <v>31</v>
      </c>
      <c r="AB347" t="str">
        <f ca="1">OFFSET(Damage!$A$1,(MATCH($C347,Damage!$C:$C,0)+RANDBETWEEN(1,COUNTIF(Damage!$C:$C,Sheet1!$C347)))-1,0,1,1)</f>
        <v>aScald</v>
      </c>
      <c r="AC347" t="str">
        <f ca="1">OFFSET(Damage!$A$1,(MATCH(IF($D347&lt;&gt;"",$D347,"Normal"),Damage!$C:$C,0)+RANDBETWEEN(1,COUNTIF(Damage!$C:$C,IF($D347&lt;&gt;"",$D347,"Normal"))))-1,0,1,1)</f>
        <v>aSandTomb</v>
      </c>
      <c r="AD347" t="str">
        <f ca="1">OFFSET(NonDamage!$A$1,(MATCH($C347,NonDamage!$C:$C,0)+RANDBETWEEN(1,COUNTIF(NonDamage!$C:$C,Sheet1!$C347)))-1,0,1,1)</f>
        <v>aSoak</v>
      </c>
      <c r="AE347" t="str">
        <f ca="1">OFFSET(DB!$A$1,RANDBETWEEN(1,COUNTA(DB!$C:$C))-1,0,1,1)</f>
        <v>aBonemerang</v>
      </c>
      <c r="AG347" t="str">
        <f t="shared" si="41"/>
        <v>var pBarboach= new Pokemon('Barboach',339,'Water','Ground',[,,,],[50,48,43,46,41,60],true,'assets/images/339Barboach.png');</v>
      </c>
    </row>
    <row r="348" spans="1:33" x14ac:dyDescent="0.3">
      <c r="A348" t="s">
        <v>406</v>
      </c>
      <c r="B348">
        <v>340</v>
      </c>
      <c r="C348" t="s">
        <v>15</v>
      </c>
      <c r="D348" t="s">
        <v>46</v>
      </c>
      <c r="E348">
        <v>110</v>
      </c>
      <c r="F348">
        <v>78</v>
      </c>
      <c r="G348">
        <v>73</v>
      </c>
      <c r="H348">
        <v>76</v>
      </c>
      <c r="I348">
        <v>71</v>
      </c>
      <c r="J348">
        <v>60</v>
      </c>
      <c r="K348">
        <f t="shared" si="35"/>
        <v>62</v>
      </c>
      <c r="L348">
        <f t="shared" si="36"/>
        <v>98</v>
      </c>
      <c r="M348">
        <f t="shared" si="37"/>
        <v>93</v>
      </c>
      <c r="N348">
        <f t="shared" si="38"/>
        <v>96</v>
      </c>
      <c r="O348">
        <f t="shared" si="39"/>
        <v>91</v>
      </c>
      <c r="P348">
        <f t="shared" si="40"/>
        <v>80</v>
      </c>
      <c r="Q348">
        <v>31</v>
      </c>
      <c r="R348">
        <v>31</v>
      </c>
      <c r="S348">
        <v>31</v>
      </c>
      <c r="T348">
        <v>31</v>
      </c>
      <c r="U348">
        <v>31</v>
      </c>
      <c r="V348">
        <v>31</v>
      </c>
      <c r="AB348" t="str">
        <f ca="1">OFFSET(Damage!$A$1,(MATCH($C348,Damage!$C:$C,0)+RANDBETWEEN(1,COUNTIF(Damage!$C:$C,Sheet1!$C348)))-1,0,1,1)</f>
        <v>aDive</v>
      </c>
      <c r="AC348" t="str">
        <f ca="1">OFFSET(Damage!$A$1,(MATCH(IF($D348&lt;&gt;"",$D348,"Normal"),Damage!$C:$C,0)+RANDBETWEEN(1,COUNTIF(Damage!$C:$C,IF($D348&lt;&gt;"",$D348,"Normal"))))-1,0,1,1)</f>
        <v>aIcicleSpear</v>
      </c>
      <c r="AD348" t="str">
        <f ca="1">OFFSET(NonDamage!$A$1,(MATCH($C348,NonDamage!$C:$C,0)+RANDBETWEEN(1,COUNTIF(NonDamage!$C:$C,Sheet1!$C348)))-1,0,1,1)</f>
        <v>aSoak</v>
      </c>
      <c r="AE348" t="str">
        <f ca="1">OFFSET(DB!$A$1,RANDBETWEEN(1,COUNTA(DB!$C:$C))-1,0,1,1)</f>
        <v>aPsywave</v>
      </c>
      <c r="AG348" t="str">
        <f t="shared" si="41"/>
        <v>var pWhiscash= new Pokemon('Whiscash',340,'Water','Ground',[,,,],[110,78,73,76,71,60],true,'assets/images/340Whiscash.png');</v>
      </c>
    </row>
    <row r="349" spans="1:33" x14ac:dyDescent="0.3">
      <c r="A349" t="s">
        <v>407</v>
      </c>
      <c r="B349">
        <v>341</v>
      </c>
      <c r="C349" t="s">
        <v>15</v>
      </c>
      <c r="E349">
        <v>43</v>
      </c>
      <c r="F349">
        <v>80</v>
      </c>
      <c r="G349">
        <v>65</v>
      </c>
      <c r="H349">
        <v>50</v>
      </c>
      <c r="I349">
        <v>35</v>
      </c>
      <c r="J349">
        <v>35</v>
      </c>
      <c r="K349">
        <f t="shared" si="35"/>
        <v>61</v>
      </c>
      <c r="L349">
        <f t="shared" si="36"/>
        <v>100</v>
      </c>
      <c r="M349">
        <f t="shared" si="37"/>
        <v>85</v>
      </c>
      <c r="N349">
        <f t="shared" si="38"/>
        <v>70</v>
      </c>
      <c r="O349">
        <f t="shared" si="39"/>
        <v>55</v>
      </c>
      <c r="P349">
        <f t="shared" si="40"/>
        <v>55</v>
      </c>
      <c r="Q349">
        <v>31</v>
      </c>
      <c r="R349">
        <v>31</v>
      </c>
      <c r="S349">
        <v>31</v>
      </c>
      <c r="T349">
        <v>31</v>
      </c>
      <c r="U349">
        <v>31</v>
      </c>
      <c r="V349">
        <v>31</v>
      </c>
      <c r="AB349" t="str">
        <f ca="1">OFFSET(Damage!$A$1,(MATCH($C349,Damage!$C:$C,0)+RANDBETWEEN(1,COUNTIF(Damage!$C:$C,Sheet1!$C349)))-1,0,1,1)</f>
        <v>aScald</v>
      </c>
      <c r="AC349" t="str">
        <f ca="1">OFFSET(Damage!$A$1,(MATCH(IF($D349&lt;&gt;"",$D349,"Normal"),Damage!$C:$C,0)+RANDBETWEEN(1,COUNTIF(Damage!$C:$C,IF($D349&lt;&gt;"",$D349,"Normal"))))-1,0,1,1)</f>
        <v>aSlash</v>
      </c>
      <c r="AD349" t="str">
        <f ca="1">OFFSET(NonDamage!$A$1,(MATCH($C349,NonDamage!$C:$C,0)+RANDBETWEEN(1,COUNTIF(NonDamage!$C:$C,Sheet1!$C349)))-1,0,1,1)</f>
        <v>aWithdraw</v>
      </c>
      <c r="AE349" t="str">
        <f ca="1">OFFSET(DB!$A$1,RANDBETWEEN(1,COUNTA(DB!$C:$C))-1,0,1,1)</f>
        <v>aTectonicRage</v>
      </c>
      <c r="AG349" t="str">
        <f t="shared" si="41"/>
        <v>var pCorphish= new Pokemon('Corphish',341,'Water','',[,,,],[43,80,65,50,35,35],true,'assets/images/341Corphish.png');</v>
      </c>
    </row>
    <row r="350" spans="1:33" x14ac:dyDescent="0.3">
      <c r="A350" t="s">
        <v>408</v>
      </c>
      <c r="B350">
        <v>342</v>
      </c>
      <c r="C350" t="s">
        <v>15</v>
      </c>
      <c r="D350" t="s">
        <v>254</v>
      </c>
      <c r="E350">
        <v>63</v>
      </c>
      <c r="F350">
        <v>120</v>
      </c>
      <c r="G350">
        <v>85</v>
      </c>
      <c r="H350">
        <v>90</v>
      </c>
      <c r="I350">
        <v>55</v>
      </c>
      <c r="J350">
        <v>55</v>
      </c>
      <c r="K350">
        <f t="shared" si="35"/>
        <v>61</v>
      </c>
      <c r="L350">
        <f t="shared" si="36"/>
        <v>140</v>
      </c>
      <c r="M350">
        <f t="shared" si="37"/>
        <v>105</v>
      </c>
      <c r="N350">
        <f t="shared" si="38"/>
        <v>110</v>
      </c>
      <c r="O350">
        <f t="shared" si="39"/>
        <v>75</v>
      </c>
      <c r="P350">
        <f t="shared" si="40"/>
        <v>75</v>
      </c>
      <c r="Q350">
        <v>31</v>
      </c>
      <c r="R350">
        <v>31</v>
      </c>
      <c r="S350">
        <v>31</v>
      </c>
      <c r="T350">
        <v>31</v>
      </c>
      <c r="U350">
        <v>31</v>
      </c>
      <c r="V350">
        <v>31</v>
      </c>
      <c r="AB350" t="str">
        <f ca="1">OFFSET(Damage!$A$1,(MATCH($C350,Damage!$C:$C,0)+RANDBETWEEN(1,COUNTIF(Damage!$C:$C,Sheet1!$C350)))-1,0,1,1)</f>
        <v>aWaterPulse</v>
      </c>
      <c r="AC350" t="str">
        <f ca="1">OFFSET(Damage!$A$1,(MATCH(IF($D350&lt;&gt;"",$D350,"Normal"),Damage!$C:$C,0)+RANDBETWEEN(1,COUNTIF(Damage!$C:$C,IF($D350&lt;&gt;"",$D350,"Normal"))))-1,0,1,1)</f>
        <v>aPayback</v>
      </c>
      <c r="AD350" t="str">
        <f ca="1">OFFSET(NonDamage!$A$1,(MATCH($C350,NonDamage!$C:$C,0)+RANDBETWEEN(1,COUNTIF(NonDamage!$C:$C,Sheet1!$C350)))-1,0,1,1)</f>
        <v>aSoak</v>
      </c>
      <c r="AE350" t="str">
        <f ca="1">OFFSET(DB!$A$1,RANDBETWEEN(1,COUNTA(DB!$C:$C))-1,0,1,1)</f>
        <v>aHealOrder</v>
      </c>
      <c r="AG350" t="str">
        <f t="shared" si="41"/>
        <v>var pCrawdaunt= new Pokemon('Crawdaunt',342,'Water','Dark',[,,,],[63,120,85,90,55,55],true,'assets/images/342Crawdaunt.png');</v>
      </c>
    </row>
    <row r="351" spans="1:33" x14ac:dyDescent="0.3">
      <c r="A351" t="s">
        <v>409</v>
      </c>
      <c r="B351">
        <v>343</v>
      </c>
      <c r="C351" t="s">
        <v>46</v>
      </c>
      <c r="D351" t="s">
        <v>94</v>
      </c>
      <c r="E351">
        <v>40</v>
      </c>
      <c r="F351">
        <v>40</v>
      </c>
      <c r="G351">
        <v>55</v>
      </c>
      <c r="H351">
        <v>40</v>
      </c>
      <c r="I351">
        <v>70</v>
      </c>
      <c r="J351">
        <v>55</v>
      </c>
      <c r="K351">
        <f t="shared" si="35"/>
        <v>61</v>
      </c>
      <c r="L351">
        <f t="shared" si="36"/>
        <v>60</v>
      </c>
      <c r="M351">
        <f t="shared" si="37"/>
        <v>75</v>
      </c>
      <c r="N351">
        <f t="shared" si="38"/>
        <v>60</v>
      </c>
      <c r="O351">
        <f t="shared" si="39"/>
        <v>90</v>
      </c>
      <c r="P351">
        <f t="shared" si="40"/>
        <v>75</v>
      </c>
      <c r="Q351">
        <v>31</v>
      </c>
      <c r="R351">
        <v>31</v>
      </c>
      <c r="S351">
        <v>31</v>
      </c>
      <c r="T351">
        <v>31</v>
      </c>
      <c r="U351">
        <v>31</v>
      </c>
      <c r="V351">
        <v>31</v>
      </c>
      <c r="AB351" t="str">
        <f ca="1">OFFSET(Damage!$A$1,(MATCH($C351,Damage!$C:$C,0)+RANDBETWEEN(1,COUNTIF(Damage!$C:$C,Sheet1!$C351)))-1,0,1,1)</f>
        <v>aDrillRun</v>
      </c>
      <c r="AC351" t="str">
        <f ca="1">OFFSET(Damage!$A$1,(MATCH(IF($D351&lt;&gt;"",$D351,"Normal"),Damage!$C:$C,0)+RANDBETWEEN(1,COUNTIF(Damage!$C:$C,IF($D351&lt;&gt;"",$D351,"Normal"))))-1,0,1,1)</f>
        <v>aPsyshock</v>
      </c>
      <c r="AD351" t="str">
        <f ca="1">OFFSET(NonDamage!$A$1,(MATCH($C351,NonDamage!$C:$C,0)+RANDBETWEEN(1,COUNTIF(NonDamage!$C:$C,Sheet1!$C351)))-1,0,1,1)</f>
        <v>aTectonicRage</v>
      </c>
      <c r="AE351" t="str">
        <f ca="1">OFFSET(DB!$A$1,RANDBETWEEN(1,COUNTA(DB!$C:$C))-1,0,1,1)</f>
        <v>aMagicRoom</v>
      </c>
      <c r="AG351" t="str">
        <f t="shared" si="41"/>
        <v>var pBaltoy= new Pokemon('Baltoy',343,'Ground','Psychic',[,,,],[40,40,55,40,70,55],true,'assets/images/343Baltoy.png');</v>
      </c>
    </row>
    <row r="352" spans="1:33" x14ac:dyDescent="0.3">
      <c r="A352" t="s">
        <v>410</v>
      </c>
      <c r="B352">
        <v>344</v>
      </c>
      <c r="C352" t="s">
        <v>46</v>
      </c>
      <c r="D352" t="s">
        <v>94</v>
      </c>
      <c r="E352">
        <v>60</v>
      </c>
      <c r="F352">
        <v>70</v>
      </c>
      <c r="G352">
        <v>105</v>
      </c>
      <c r="H352">
        <v>70</v>
      </c>
      <c r="I352">
        <v>120</v>
      </c>
      <c r="J352">
        <v>75</v>
      </c>
      <c r="K352">
        <f t="shared" si="35"/>
        <v>61</v>
      </c>
      <c r="L352">
        <f t="shared" si="36"/>
        <v>90</v>
      </c>
      <c r="M352">
        <f t="shared" si="37"/>
        <v>125</v>
      </c>
      <c r="N352">
        <f t="shared" si="38"/>
        <v>90</v>
      </c>
      <c r="O352">
        <f t="shared" si="39"/>
        <v>140</v>
      </c>
      <c r="P352">
        <f t="shared" si="40"/>
        <v>95</v>
      </c>
      <c r="Q352">
        <v>31</v>
      </c>
      <c r="R352">
        <v>31</v>
      </c>
      <c r="S352">
        <v>31</v>
      </c>
      <c r="T352">
        <v>31</v>
      </c>
      <c r="U352">
        <v>31</v>
      </c>
      <c r="V352">
        <v>31</v>
      </c>
      <c r="AB352" t="str">
        <f ca="1">OFFSET(Damage!$A$1,(MATCH($C352,Damage!$C:$C,0)+RANDBETWEEN(1,COUNTIF(Damage!$C:$C,Sheet1!$C352)))-1,0,1,1)</f>
        <v>aMudShot</v>
      </c>
      <c r="AC352" t="str">
        <f ca="1">OFFSET(Damage!$A$1,(MATCH(IF($D352&lt;&gt;"",$D352,"Normal"),Damage!$C:$C,0)+RANDBETWEEN(1,COUNTIF(Damage!$C:$C,IF($D352&lt;&gt;"",$D352,"Normal"))))-1,0,1,1)</f>
        <v>aSynchronoise</v>
      </c>
      <c r="AD352" t="str">
        <f ca="1">OFFSET(NonDamage!$A$1,(MATCH($C352,NonDamage!$C:$C,0)+RANDBETWEEN(1,COUNTIF(NonDamage!$C:$C,Sheet1!$C352)))-1,0,1,1)</f>
        <v>aMagnitude</v>
      </c>
      <c r="AE352" t="str">
        <f ca="1">OFFSET(DB!$A$1,RANDBETWEEN(1,COUNTA(DB!$C:$C))-1,0,1,1)</f>
        <v>aLightofRuin</v>
      </c>
      <c r="AG352" t="str">
        <f t="shared" si="41"/>
        <v>var pClaydol= new Pokemon('Claydol',344,'Ground','Psychic',[,,,],[60,70,105,70,120,75],true,'assets/images/344Claydol.png');</v>
      </c>
    </row>
    <row r="353" spans="1:33" x14ac:dyDescent="0.3">
      <c r="A353" t="s">
        <v>411</v>
      </c>
      <c r="B353">
        <v>345</v>
      </c>
      <c r="C353" t="s">
        <v>109</v>
      </c>
      <c r="D353" t="s">
        <v>2</v>
      </c>
      <c r="E353">
        <v>66</v>
      </c>
      <c r="F353">
        <v>41</v>
      </c>
      <c r="G353">
        <v>77</v>
      </c>
      <c r="H353">
        <v>61</v>
      </c>
      <c r="I353">
        <v>87</v>
      </c>
      <c r="J353">
        <v>23</v>
      </c>
      <c r="K353">
        <f t="shared" si="35"/>
        <v>61</v>
      </c>
      <c r="L353">
        <f t="shared" si="36"/>
        <v>61</v>
      </c>
      <c r="M353">
        <f t="shared" si="37"/>
        <v>97</v>
      </c>
      <c r="N353">
        <f t="shared" si="38"/>
        <v>81</v>
      </c>
      <c r="O353">
        <f t="shared" si="39"/>
        <v>107</v>
      </c>
      <c r="P353">
        <f t="shared" si="40"/>
        <v>43</v>
      </c>
      <c r="Q353">
        <v>31</v>
      </c>
      <c r="R353">
        <v>31</v>
      </c>
      <c r="S353">
        <v>31</v>
      </c>
      <c r="T353">
        <v>31</v>
      </c>
      <c r="U353">
        <v>31</v>
      </c>
      <c r="V353">
        <v>31</v>
      </c>
      <c r="AB353" t="str">
        <f ca="1">OFFSET(Damage!$A$1,(MATCH($C353,Damage!$C:$C,0)+RANDBETWEEN(1,COUNTIF(Damage!$C:$C,Sheet1!$C353)))-1,0,1,1)</f>
        <v>aRockThrow</v>
      </c>
      <c r="AC353" t="str">
        <f ca="1">OFFSET(Damage!$A$1,(MATCH(IF($D353&lt;&gt;"",$D353,"Normal"),Damage!$C:$C,0)+RANDBETWEEN(1,COUNTIF(Damage!$C:$C,IF($D353&lt;&gt;"",$D353,"Normal"))))-1,0,1,1)</f>
        <v>aMegaDrain</v>
      </c>
      <c r="AD353" t="str">
        <f ca="1">OFFSET(NonDamage!$A$1,(MATCH($C353,NonDamage!$C:$C,0)+RANDBETWEEN(1,COUNTIF(NonDamage!$C:$C,Sheet1!$C353)))-1,0,1,1)</f>
        <v>aRockPolish</v>
      </c>
      <c r="AE353" t="str">
        <f ca="1">OFFSET(DB!$A$1,RANDBETWEEN(1,COUNTA(DB!$C:$C))-1,0,1,1)</f>
        <v>aMudSport</v>
      </c>
      <c r="AG353" t="str">
        <f t="shared" si="41"/>
        <v>var pLileep= new Pokemon('Lileep',345,'Rock','Grass',[,,,],[66,41,77,61,87,23],true,'assets/images/345Lileep.png');</v>
      </c>
    </row>
    <row r="354" spans="1:33" x14ac:dyDescent="0.3">
      <c r="A354" t="s">
        <v>412</v>
      </c>
      <c r="B354">
        <v>346</v>
      </c>
      <c r="C354" t="s">
        <v>109</v>
      </c>
      <c r="D354" t="s">
        <v>2</v>
      </c>
      <c r="E354">
        <v>86</v>
      </c>
      <c r="F354">
        <v>81</v>
      </c>
      <c r="G354">
        <v>97</v>
      </c>
      <c r="H354">
        <v>81</v>
      </c>
      <c r="I354">
        <v>107</v>
      </c>
      <c r="J354">
        <v>43</v>
      </c>
      <c r="K354">
        <f t="shared" si="35"/>
        <v>62</v>
      </c>
      <c r="L354">
        <f t="shared" si="36"/>
        <v>101</v>
      </c>
      <c r="M354">
        <f t="shared" si="37"/>
        <v>117</v>
      </c>
      <c r="N354">
        <f t="shared" si="38"/>
        <v>101</v>
      </c>
      <c r="O354">
        <f t="shared" si="39"/>
        <v>127</v>
      </c>
      <c r="P354">
        <f t="shared" si="40"/>
        <v>63</v>
      </c>
      <c r="Q354">
        <v>31</v>
      </c>
      <c r="R354">
        <v>31</v>
      </c>
      <c r="S354">
        <v>31</v>
      </c>
      <c r="T354">
        <v>31</v>
      </c>
      <c r="U354">
        <v>31</v>
      </c>
      <c r="V354">
        <v>31</v>
      </c>
      <c r="AB354" t="str">
        <f ca="1">OFFSET(Damage!$A$1,(MATCH($C354,Damage!$C:$C,0)+RANDBETWEEN(1,COUNTIF(Damage!$C:$C,Sheet1!$C354)))-1,0,1,1)</f>
        <v>aSmackDown</v>
      </c>
      <c r="AC354" t="str">
        <f ca="1">OFFSET(Damage!$A$1,(MATCH(IF($D354&lt;&gt;"",$D354,"Normal"),Damage!$C:$C,0)+RANDBETWEEN(1,COUNTIF(Damage!$C:$C,IF($D354&lt;&gt;"",$D354,"Normal"))))-1,0,1,1)</f>
        <v>aPetalDance</v>
      </c>
      <c r="AD354" t="str">
        <f ca="1">OFFSET(NonDamage!$A$1,(MATCH($C354,NonDamage!$C:$C,0)+RANDBETWEEN(1,COUNTIF(NonDamage!$C:$C,Sheet1!$C354)))-1,0,1,1)</f>
        <v>aSandstorm</v>
      </c>
      <c r="AE354" t="str">
        <f ca="1">OFFSET(DB!$A$1,RANDBETWEEN(1,COUNTA(DB!$C:$C))-1,0,1,1)</f>
        <v>aSweetKiss</v>
      </c>
      <c r="AG354" t="str">
        <f t="shared" si="41"/>
        <v>var pCradily= new Pokemon('Cradily',346,'Rock','Grass',[,,,],[86,81,97,81,107,43],true,'assets/images/346Cradily.png');</v>
      </c>
    </row>
    <row r="355" spans="1:33" x14ac:dyDescent="0.3">
      <c r="A355" t="s">
        <v>413</v>
      </c>
      <c r="B355">
        <v>347</v>
      </c>
      <c r="C355" t="s">
        <v>109</v>
      </c>
      <c r="D355" t="s">
        <v>19</v>
      </c>
      <c r="E355">
        <v>45</v>
      </c>
      <c r="F355">
        <v>95</v>
      </c>
      <c r="G355">
        <v>50</v>
      </c>
      <c r="H355">
        <v>40</v>
      </c>
      <c r="I355">
        <v>50</v>
      </c>
      <c r="J355">
        <v>75</v>
      </c>
      <c r="K355">
        <f t="shared" si="35"/>
        <v>61</v>
      </c>
      <c r="L355">
        <f t="shared" si="36"/>
        <v>115</v>
      </c>
      <c r="M355">
        <f t="shared" si="37"/>
        <v>70</v>
      </c>
      <c r="N355">
        <f t="shared" si="38"/>
        <v>60</v>
      </c>
      <c r="O355">
        <f t="shared" si="39"/>
        <v>70</v>
      </c>
      <c r="P355">
        <f t="shared" si="40"/>
        <v>95</v>
      </c>
      <c r="Q355">
        <v>31</v>
      </c>
      <c r="R355">
        <v>31</v>
      </c>
      <c r="S355">
        <v>31</v>
      </c>
      <c r="T355">
        <v>31</v>
      </c>
      <c r="U355">
        <v>31</v>
      </c>
      <c r="V355">
        <v>31</v>
      </c>
      <c r="AB355" t="str">
        <f ca="1">OFFSET(Damage!$A$1,(MATCH($C355,Damage!$C:$C,0)+RANDBETWEEN(1,COUNTIF(Damage!$C:$C,Sheet1!$C355)))-1,0,1,1)</f>
        <v>aAncientPower</v>
      </c>
      <c r="AC355" t="str">
        <f ca="1">OFFSET(Damage!$A$1,(MATCH(IF($D355&lt;&gt;"",$D355,"Normal"),Damage!$C:$C,0)+RANDBETWEEN(1,COUNTIF(Damage!$C:$C,IF($D355&lt;&gt;"",$D355,"Normal"))))-1,0,1,1)</f>
        <v>aPollenPuff</v>
      </c>
      <c r="AD355" t="str">
        <f ca="1">OFFSET(NonDamage!$A$1,(MATCH($C355,NonDamage!$C:$C,0)+RANDBETWEEN(1,COUNTIF(NonDamage!$C:$C,Sheet1!$C355)))-1,0,1,1)</f>
        <v>aStealthRock</v>
      </c>
      <c r="AE355" t="str">
        <f ca="1">OFFSET(DB!$A$1,RANDBETWEEN(1,COUNTA(DB!$C:$C))-1,0,1,1)</f>
        <v>aPowder</v>
      </c>
      <c r="AG355" t="str">
        <f t="shared" si="41"/>
        <v>var pAnorith= new Pokemon('Anorith',347,'Rock','Bug',[,,,],[45,95,50,40,50,75],true,'assets/images/347Anorith.png');</v>
      </c>
    </row>
    <row r="356" spans="1:33" x14ac:dyDescent="0.3">
      <c r="A356" t="s">
        <v>414</v>
      </c>
      <c r="B356">
        <v>348</v>
      </c>
      <c r="C356" t="s">
        <v>109</v>
      </c>
      <c r="D356" t="s">
        <v>19</v>
      </c>
      <c r="E356">
        <v>75</v>
      </c>
      <c r="F356">
        <v>125</v>
      </c>
      <c r="G356">
        <v>100</v>
      </c>
      <c r="H356">
        <v>70</v>
      </c>
      <c r="I356">
        <v>80</v>
      </c>
      <c r="J356">
        <v>45</v>
      </c>
      <c r="K356">
        <f t="shared" si="35"/>
        <v>61</v>
      </c>
      <c r="L356">
        <f t="shared" si="36"/>
        <v>145</v>
      </c>
      <c r="M356">
        <f t="shared" si="37"/>
        <v>120</v>
      </c>
      <c r="N356">
        <f t="shared" si="38"/>
        <v>90</v>
      </c>
      <c r="O356">
        <f t="shared" si="39"/>
        <v>100</v>
      </c>
      <c r="P356">
        <f t="shared" si="40"/>
        <v>65</v>
      </c>
      <c r="Q356">
        <v>31</v>
      </c>
      <c r="R356">
        <v>31</v>
      </c>
      <c r="S356">
        <v>31</v>
      </c>
      <c r="T356">
        <v>31</v>
      </c>
      <c r="U356">
        <v>31</v>
      </c>
      <c r="V356">
        <v>31</v>
      </c>
      <c r="AB356" t="str">
        <f ca="1">OFFSET(Damage!$A$1,(MATCH($C356,Damage!$C:$C,0)+RANDBETWEEN(1,COUNTIF(Damage!$C:$C,Sheet1!$C356)))-1,0,1,1)</f>
        <v>aStoneEdge</v>
      </c>
      <c r="AC356" t="str">
        <f ca="1">OFFSET(Damage!$A$1,(MATCH(IF($D356&lt;&gt;"",$D356,"Normal"),Damage!$C:$C,0)+RANDBETWEEN(1,COUNTIF(Damage!$C:$C,IF($D356&lt;&gt;"",$D356,"Normal"))))-1,0,1,1)</f>
        <v>aFellStinger</v>
      </c>
      <c r="AD356" t="str">
        <f ca="1">OFFSET(NonDamage!$A$1,(MATCH($C356,NonDamage!$C:$C,0)+RANDBETWEEN(1,COUNTIF(NonDamage!$C:$C,Sheet1!$C356)))-1,0,1,1)</f>
        <v>aSandstorm</v>
      </c>
      <c r="AE356" t="str">
        <f ca="1">OFFSET(DB!$A$1,RANDBETWEEN(1,COUNTA(DB!$C:$C))-1,0,1,1)</f>
        <v>aAmnesia</v>
      </c>
      <c r="AG356" t="str">
        <f t="shared" si="41"/>
        <v>var pArmaldo= new Pokemon('Armaldo',348,'Rock','Bug',[,,,],[75,125,100,70,80,45],true,'assets/images/348Armaldo.png');</v>
      </c>
    </row>
    <row r="357" spans="1:33" x14ac:dyDescent="0.3">
      <c r="A357" t="s">
        <v>415</v>
      </c>
      <c r="B357">
        <v>349</v>
      </c>
      <c r="C357" t="s">
        <v>15</v>
      </c>
      <c r="E357">
        <v>20</v>
      </c>
      <c r="F357">
        <v>15</v>
      </c>
      <c r="G357">
        <v>20</v>
      </c>
      <c r="H357">
        <v>10</v>
      </c>
      <c r="I357">
        <v>55</v>
      </c>
      <c r="J357">
        <v>80</v>
      </c>
      <c r="K357">
        <f t="shared" si="35"/>
        <v>60</v>
      </c>
      <c r="L357">
        <f t="shared" si="36"/>
        <v>35</v>
      </c>
      <c r="M357">
        <f t="shared" si="37"/>
        <v>40</v>
      </c>
      <c r="N357">
        <f t="shared" si="38"/>
        <v>30</v>
      </c>
      <c r="O357">
        <f t="shared" si="39"/>
        <v>75</v>
      </c>
      <c r="P357">
        <f t="shared" si="40"/>
        <v>100</v>
      </c>
      <c r="Q357">
        <v>31</v>
      </c>
      <c r="R357">
        <v>31</v>
      </c>
      <c r="S357">
        <v>31</v>
      </c>
      <c r="T357">
        <v>31</v>
      </c>
      <c r="U357">
        <v>31</v>
      </c>
      <c r="V357">
        <v>31</v>
      </c>
      <c r="AB357" t="str">
        <f ca="1">OFFSET(Damage!$A$1,(MATCH($C357,Damage!$C:$C,0)+RANDBETWEEN(1,COUNTIF(Damage!$C:$C,Sheet1!$C357)))-1,0,1,1)</f>
        <v>aMuddyWater</v>
      </c>
      <c r="AC357" t="str">
        <f ca="1">OFFSET(Damage!$A$1,(MATCH(IF($D357&lt;&gt;"",$D357,"Normal"),Damage!$C:$C,0)+RANDBETWEEN(1,COUNTIF(Damage!$C:$C,IF($D357&lt;&gt;"",$D357,"Normal"))))-1,0,1,1)</f>
        <v>aSpikeCannon</v>
      </c>
      <c r="AD357" t="str">
        <f ca="1">OFFSET(NonDamage!$A$1,(MATCH($C357,NonDamage!$C:$C,0)+RANDBETWEEN(1,COUNTIF(NonDamage!$C:$C,Sheet1!$C357)))-1,0,1,1)</f>
        <v>aRainDance</v>
      </c>
      <c r="AE357" t="str">
        <f ca="1">OFFSET(DB!$A$1,RANDBETWEEN(1,COUNTA(DB!$C:$C))-1,0,1,1)</f>
        <v>aHyperVoice</v>
      </c>
      <c r="AG357" t="str">
        <f t="shared" si="41"/>
        <v>var pFeebas= new Pokemon('Feebas',349,'Water','',[,,,],[20,15,20,10,55,80],true,'assets/images/349Feebas.png');</v>
      </c>
    </row>
    <row r="358" spans="1:33" x14ac:dyDescent="0.3">
      <c r="A358" t="s">
        <v>416</v>
      </c>
      <c r="B358">
        <v>350</v>
      </c>
      <c r="C358" t="s">
        <v>15</v>
      </c>
      <c r="E358">
        <v>95</v>
      </c>
      <c r="F358">
        <v>60</v>
      </c>
      <c r="G358">
        <v>79</v>
      </c>
      <c r="H358">
        <v>100</v>
      </c>
      <c r="I358">
        <v>125</v>
      </c>
      <c r="J358">
        <v>81</v>
      </c>
      <c r="K358">
        <f t="shared" si="35"/>
        <v>62</v>
      </c>
      <c r="L358">
        <f t="shared" si="36"/>
        <v>80</v>
      </c>
      <c r="M358">
        <f t="shared" si="37"/>
        <v>99</v>
      </c>
      <c r="N358">
        <f t="shared" si="38"/>
        <v>120</v>
      </c>
      <c r="O358">
        <f t="shared" si="39"/>
        <v>145</v>
      </c>
      <c r="P358">
        <f t="shared" si="40"/>
        <v>101</v>
      </c>
      <c r="Q358">
        <v>31</v>
      </c>
      <c r="R358">
        <v>31</v>
      </c>
      <c r="S358">
        <v>31</v>
      </c>
      <c r="T358">
        <v>31</v>
      </c>
      <c r="U358">
        <v>31</v>
      </c>
      <c r="V358">
        <v>31</v>
      </c>
      <c r="AB358" t="str">
        <f ca="1">OFFSET(Damage!$A$1,(MATCH($C358,Damage!$C:$C,0)+RANDBETWEEN(1,COUNTIF(Damage!$C:$C,Sheet1!$C358)))-1,0,1,1)</f>
        <v>aBubbleBeam</v>
      </c>
      <c r="AC358" t="str">
        <f ca="1">OFFSET(Damage!$A$1,(MATCH(IF($D358&lt;&gt;"",$D358,"Normal"),Damage!$C:$C,0)+RANDBETWEEN(1,COUNTIF(Damage!$C:$C,IF($D358&lt;&gt;"",$D358,"Normal"))))-1,0,1,1)</f>
        <v>aHeadbutt</v>
      </c>
      <c r="AD358" t="str">
        <f ca="1">OFFSET(NonDamage!$A$1,(MATCH($C358,NonDamage!$C:$C,0)+RANDBETWEEN(1,COUNTIF(NonDamage!$C:$C,Sheet1!$C358)))-1,0,1,1)</f>
        <v>aHydroVortex</v>
      </c>
      <c r="AE358" t="str">
        <f ca="1">OFFSET(DB!$A$1,RANDBETWEEN(1,COUNTA(DB!$C:$C))-1,0,1,1)</f>
        <v>aRollout</v>
      </c>
      <c r="AG358" t="str">
        <f t="shared" si="41"/>
        <v>var pMilotic= new Pokemon('Milotic',350,'Water','',[,,,],[95,60,79,100,125,81],true,'assets/images/350Milotic.png');</v>
      </c>
    </row>
    <row r="359" spans="1:33" x14ac:dyDescent="0.3">
      <c r="A359" t="s">
        <v>418</v>
      </c>
      <c r="B359">
        <v>351</v>
      </c>
      <c r="C359" t="s">
        <v>28</v>
      </c>
      <c r="E359">
        <v>70</v>
      </c>
      <c r="F359">
        <v>70</v>
      </c>
      <c r="G359">
        <v>70</v>
      </c>
      <c r="H359">
        <v>70</v>
      </c>
      <c r="I359">
        <v>70</v>
      </c>
      <c r="J359">
        <v>70</v>
      </c>
      <c r="K359">
        <f t="shared" si="35"/>
        <v>61</v>
      </c>
      <c r="L359">
        <f t="shared" si="36"/>
        <v>90</v>
      </c>
      <c r="M359">
        <f t="shared" si="37"/>
        <v>90</v>
      </c>
      <c r="N359">
        <f t="shared" si="38"/>
        <v>90</v>
      </c>
      <c r="O359">
        <f t="shared" si="39"/>
        <v>90</v>
      </c>
      <c r="P359">
        <f t="shared" si="40"/>
        <v>90</v>
      </c>
      <c r="Q359">
        <v>31</v>
      </c>
      <c r="R359">
        <v>31</v>
      </c>
      <c r="S359">
        <v>31</v>
      </c>
      <c r="T359">
        <v>31</v>
      </c>
      <c r="U359">
        <v>31</v>
      </c>
      <c r="V359">
        <v>31</v>
      </c>
      <c r="AB359" t="str">
        <f ca="1">OFFSET(Damage!$A$1,(MATCH($C359,Damage!$C:$C,0)+RANDBETWEEN(1,COUNTIF(Damage!$C:$C,Sheet1!$C359)))-1,0,1,1)</f>
        <v>aExplosion</v>
      </c>
      <c r="AC359" t="str">
        <f ca="1">OFFSET(Damage!$A$1,(MATCH(IF($D359&lt;&gt;"",$D359,"Normal"),Damage!$C:$C,0)+RANDBETWEEN(1,COUNTIF(Damage!$C:$C,IF($D359&lt;&gt;"",$D359,"Normal"))))-1,0,1,1)</f>
        <v>aTriAttack</v>
      </c>
      <c r="AD359" t="str">
        <f ca="1">OFFSET(NonDamage!$A$1,(MATCH($C359,NonDamage!$C:$C,0)+RANDBETWEEN(1,COUNTIF(NonDamage!$C:$C,Sheet1!$C359)))-1,0,1,1)</f>
        <v>aOdorSleuth</v>
      </c>
      <c r="AE359" t="str">
        <f ca="1">OFFSET(DB!$A$1,RANDBETWEEN(1,COUNTA(DB!$C:$C))-1,0,1,1)</f>
        <v>aConfusion</v>
      </c>
      <c r="AG359" t="str">
        <f t="shared" si="41"/>
        <v>var pCastform= new Pokemon('Castform',351,'Normal','',[,,,],[70,70,70,70,70,70],true,'assets/images/351Castform.png');</v>
      </c>
    </row>
    <row r="360" spans="1:33" x14ac:dyDescent="0.3">
      <c r="A360" t="s">
        <v>419</v>
      </c>
      <c r="B360">
        <v>352</v>
      </c>
      <c r="C360" t="s">
        <v>28</v>
      </c>
      <c r="E360">
        <v>60</v>
      </c>
      <c r="F360">
        <v>90</v>
      </c>
      <c r="G360">
        <v>70</v>
      </c>
      <c r="H360">
        <v>60</v>
      </c>
      <c r="I360">
        <v>120</v>
      </c>
      <c r="J360">
        <v>40</v>
      </c>
      <c r="K360">
        <f t="shared" si="35"/>
        <v>61</v>
      </c>
      <c r="L360">
        <f t="shared" si="36"/>
        <v>110</v>
      </c>
      <c r="M360">
        <f t="shared" si="37"/>
        <v>90</v>
      </c>
      <c r="N360">
        <f t="shared" si="38"/>
        <v>80</v>
      </c>
      <c r="O360">
        <f t="shared" si="39"/>
        <v>140</v>
      </c>
      <c r="P360">
        <f t="shared" si="40"/>
        <v>60</v>
      </c>
      <c r="Q360">
        <v>31</v>
      </c>
      <c r="R360">
        <v>31</v>
      </c>
      <c r="S360">
        <v>31</v>
      </c>
      <c r="T360">
        <v>31</v>
      </c>
      <c r="U360">
        <v>31</v>
      </c>
      <c r="V360">
        <v>31</v>
      </c>
      <c r="AB360" t="str">
        <f ca="1">OFFSET(Damage!$A$1,(MATCH($C360,Damage!$C:$C,0)+RANDBETWEEN(1,COUNTIF(Damage!$C:$C,Sheet1!$C360)))-1,0,1,1)</f>
        <v>aHornAttack</v>
      </c>
      <c r="AC360" t="str">
        <f ca="1">OFFSET(Damage!$A$1,(MATCH(IF($D360&lt;&gt;"",$D360,"Normal"),Damage!$C:$C,0)+RANDBETWEEN(1,COUNTIF(Damage!$C:$C,IF($D360&lt;&gt;"",$D360,"Normal"))))-1,0,1,1)</f>
        <v>aTakeDown</v>
      </c>
      <c r="AD360" t="str">
        <f ca="1">OFFSET(NonDamage!$A$1,(MATCH($C360,NonDamage!$C:$C,0)+RANDBETWEEN(1,COUNTIF(NonDamage!$C:$C,Sheet1!$C360)))-1,0,1,1)</f>
        <v>aAssist</v>
      </c>
      <c r="AE360" t="str">
        <f ca="1">OFFSET(DB!$A$1,RANDBETWEEN(1,COUNTA(DB!$C:$C))-1,0,1,1)</f>
        <v>aIceBurn</v>
      </c>
      <c r="AG360" t="str">
        <f t="shared" si="41"/>
        <v>var pKecleon= new Pokemon('Kecleon',352,'Normal','',[,,,],[60,90,70,60,120,40],true,'assets/images/352Kecleon.png');</v>
      </c>
    </row>
    <row r="361" spans="1:33" x14ac:dyDescent="0.3">
      <c r="A361" t="s">
        <v>420</v>
      </c>
      <c r="B361">
        <v>353</v>
      </c>
      <c r="C361" t="s">
        <v>134</v>
      </c>
      <c r="E361">
        <v>44</v>
      </c>
      <c r="F361">
        <v>75</v>
      </c>
      <c r="G361">
        <v>35</v>
      </c>
      <c r="H361">
        <v>63</v>
      </c>
      <c r="I361">
        <v>33</v>
      </c>
      <c r="J361">
        <v>45</v>
      </c>
      <c r="K361">
        <f t="shared" si="35"/>
        <v>61</v>
      </c>
      <c r="L361">
        <f t="shared" si="36"/>
        <v>95</v>
      </c>
      <c r="M361">
        <f t="shared" si="37"/>
        <v>55</v>
      </c>
      <c r="N361">
        <f t="shared" si="38"/>
        <v>83</v>
      </c>
      <c r="O361">
        <f t="shared" si="39"/>
        <v>53</v>
      </c>
      <c r="P361">
        <f t="shared" si="40"/>
        <v>65</v>
      </c>
      <c r="Q361">
        <v>31</v>
      </c>
      <c r="R361">
        <v>31</v>
      </c>
      <c r="S361">
        <v>31</v>
      </c>
      <c r="T361">
        <v>31</v>
      </c>
      <c r="U361">
        <v>31</v>
      </c>
      <c r="V361">
        <v>31</v>
      </c>
      <c r="AB361" t="str">
        <f ca="1">OFFSET(Damage!$A$1,(MATCH($C361,Damage!$C:$C,0)+RANDBETWEEN(1,COUNTIF(Damage!$C:$C,Sheet1!$C361)))-1,0,1,1)</f>
        <v>aLick</v>
      </c>
      <c r="AC361" t="str">
        <f ca="1">OFFSET(Damage!$A$1,(MATCH(IF($D361&lt;&gt;"",$D361,"Normal"),Damage!$C:$C,0)+RANDBETWEEN(1,COUNTIF(Damage!$C:$C,IF($D361&lt;&gt;"",$D361,"Normal"))))-1,0,1,1)</f>
        <v>aFakeOut</v>
      </c>
      <c r="AD361" t="str">
        <f ca="1">OFFSET(NonDamage!$A$1,(MATCH($C361,NonDamage!$C:$C,0)+RANDBETWEEN(1,COUNTIF(NonDamage!$C:$C,Sheet1!$C361)))-1,0,1,1)</f>
        <v>aAromatherapy</v>
      </c>
      <c r="AE361" t="str">
        <f ca="1">OFFSET(DB!$A$1,RANDBETWEEN(1,COUNTA(DB!$C:$C))-1,0,1,1)</f>
        <v>aCopycat</v>
      </c>
      <c r="AG361" t="str">
        <f t="shared" si="41"/>
        <v>var pShuppet= new Pokemon('Shuppet',353,'Ghost','',[,,,],[44,75,35,63,33,45],true,'assets/images/353Shuppet.png');</v>
      </c>
    </row>
    <row r="362" spans="1:33" x14ac:dyDescent="0.3">
      <c r="A362" t="s">
        <v>421</v>
      </c>
      <c r="B362">
        <v>354</v>
      </c>
      <c r="C362" t="s">
        <v>134</v>
      </c>
      <c r="E362">
        <v>64</v>
      </c>
      <c r="F362">
        <v>115</v>
      </c>
      <c r="G362">
        <v>65</v>
      </c>
      <c r="H362">
        <v>83</v>
      </c>
      <c r="I362">
        <v>63</v>
      </c>
      <c r="J362">
        <v>65</v>
      </c>
      <c r="K362">
        <f t="shared" si="35"/>
        <v>61</v>
      </c>
      <c r="L362">
        <f t="shared" si="36"/>
        <v>135</v>
      </c>
      <c r="M362">
        <f t="shared" si="37"/>
        <v>85</v>
      </c>
      <c r="N362">
        <f t="shared" si="38"/>
        <v>103</v>
      </c>
      <c r="O362">
        <f t="shared" si="39"/>
        <v>83</v>
      </c>
      <c r="P362">
        <f t="shared" si="40"/>
        <v>85</v>
      </c>
      <c r="Q362">
        <v>31</v>
      </c>
      <c r="R362">
        <v>31</v>
      </c>
      <c r="S362">
        <v>31</v>
      </c>
      <c r="T362">
        <v>31</v>
      </c>
      <c r="U362">
        <v>31</v>
      </c>
      <c r="V362">
        <v>31</v>
      </c>
      <c r="AB362" t="str">
        <f ca="1">OFFSET(Damage!$A$1,(MATCH($C362,Damage!$C:$C,0)+RANDBETWEEN(1,COUNTIF(Damage!$C:$C,Sheet1!$C362)))-1,0,1,1)</f>
        <v>aShadowSneak</v>
      </c>
      <c r="AC362" t="str">
        <f ca="1">OFFSET(Damage!$A$1,(MATCH(IF($D362&lt;&gt;"",$D362,"Normal"),Damage!$C:$C,0)+RANDBETWEEN(1,COUNTIF(Damage!$C:$C,IF($D362&lt;&gt;"",$D362,"Normal"))))-1,0,1,1)</f>
        <v>aMegaPunch</v>
      </c>
      <c r="AD362" t="str">
        <f ca="1">OFFSET(NonDamage!$A$1,(MATCH($C362,NonDamage!$C:$C,0)+RANDBETWEEN(1,COUNTIF(NonDamage!$C:$C,Sheet1!$C362)))-1,0,1,1)</f>
        <v>aTrick-or-Treat</v>
      </c>
      <c r="AE362" t="str">
        <f ca="1">OFFSET(DB!$A$1,RANDBETWEEN(1,COUNTA(DB!$C:$C))-1,0,1,1)</f>
        <v>aRevenge</v>
      </c>
      <c r="AG362" t="str">
        <f t="shared" si="41"/>
        <v>var pBanette= new Pokemon('Banette',354,'Ghost','',[,,,],[64,115,65,83,63,65],true,'assets/images/354Banette.png');</v>
      </c>
    </row>
    <row r="363" spans="1:33" x14ac:dyDescent="0.3">
      <c r="A363" t="s">
        <v>422</v>
      </c>
      <c r="B363">
        <v>355</v>
      </c>
      <c r="C363" t="s">
        <v>134</v>
      </c>
      <c r="E363">
        <v>20</v>
      </c>
      <c r="F363">
        <v>40</v>
      </c>
      <c r="G363">
        <v>90</v>
      </c>
      <c r="H363">
        <v>30</v>
      </c>
      <c r="I363">
        <v>90</v>
      </c>
      <c r="J363">
        <v>25</v>
      </c>
      <c r="K363">
        <f t="shared" si="35"/>
        <v>60</v>
      </c>
      <c r="L363">
        <f t="shared" si="36"/>
        <v>60</v>
      </c>
      <c r="M363">
        <f t="shared" si="37"/>
        <v>110</v>
      </c>
      <c r="N363">
        <f t="shared" si="38"/>
        <v>50</v>
      </c>
      <c r="O363">
        <f t="shared" si="39"/>
        <v>110</v>
      </c>
      <c r="P363">
        <f t="shared" si="40"/>
        <v>45</v>
      </c>
      <c r="Q363">
        <v>31</v>
      </c>
      <c r="R363">
        <v>31</v>
      </c>
      <c r="S363">
        <v>31</v>
      </c>
      <c r="T363">
        <v>31</v>
      </c>
      <c r="U363">
        <v>31</v>
      </c>
      <c r="V363">
        <v>31</v>
      </c>
      <c r="AB363" t="str">
        <f ca="1">OFFSET(Damage!$A$1,(MATCH($C363,Damage!$C:$C,0)+RANDBETWEEN(1,COUNTIF(Damage!$C:$C,Sheet1!$C363)))-1,0,1,1)</f>
        <v>aShadowClaw</v>
      </c>
      <c r="AC363" t="str">
        <f ca="1">OFFSET(Damage!$A$1,(MATCH(IF($D363&lt;&gt;"",$D363,"Normal"),Damage!$C:$C,0)+RANDBETWEEN(1,COUNTIF(Damage!$C:$C,IF($D363&lt;&gt;"",$D363,"Normal"))))-1,0,1,1)</f>
        <v>aFuryAttack</v>
      </c>
      <c r="AD363" t="str">
        <f ca="1">OFFSET(NonDamage!$A$1,(MATCH($C363,NonDamage!$C:$C,0)+RANDBETWEEN(1,COUNTIF(NonDamage!$C:$C,Sheet1!$C363)))-1,0,1,1)</f>
        <v>aNightShade</v>
      </c>
      <c r="AE363" t="str">
        <f ca="1">OFFSET(DB!$A$1,RANDBETWEEN(1,COUNTA(DB!$C:$C))-1,0,1,1)</f>
        <v>aChatter</v>
      </c>
      <c r="AG363" t="str">
        <f t="shared" si="41"/>
        <v>var pDuskull= new Pokemon('Duskull',355,'Ghost','',[,,,],[20,40,90,30,90,25],true,'assets/images/355Duskull.png');</v>
      </c>
    </row>
    <row r="364" spans="1:33" x14ac:dyDescent="0.3">
      <c r="A364" t="s">
        <v>423</v>
      </c>
      <c r="B364">
        <v>356</v>
      </c>
      <c r="C364" t="s">
        <v>134</v>
      </c>
      <c r="E364">
        <v>40</v>
      </c>
      <c r="F364">
        <v>70</v>
      </c>
      <c r="G364">
        <v>130</v>
      </c>
      <c r="H364">
        <v>60</v>
      </c>
      <c r="I364">
        <v>130</v>
      </c>
      <c r="J364">
        <v>25</v>
      </c>
      <c r="K364">
        <f t="shared" si="35"/>
        <v>61</v>
      </c>
      <c r="L364">
        <f t="shared" si="36"/>
        <v>90</v>
      </c>
      <c r="M364">
        <f t="shared" si="37"/>
        <v>150</v>
      </c>
      <c r="N364">
        <f t="shared" si="38"/>
        <v>80</v>
      </c>
      <c r="O364">
        <f t="shared" si="39"/>
        <v>150</v>
      </c>
      <c r="P364">
        <f t="shared" si="40"/>
        <v>45</v>
      </c>
      <c r="Q364">
        <v>31</v>
      </c>
      <c r="R364">
        <v>31</v>
      </c>
      <c r="S364">
        <v>31</v>
      </c>
      <c r="T364">
        <v>31</v>
      </c>
      <c r="U364">
        <v>31</v>
      </c>
      <c r="V364">
        <v>31</v>
      </c>
      <c r="AB364" t="str">
        <f ca="1">OFFSET(Damage!$A$1,(MATCH($C364,Damage!$C:$C,0)+RANDBETWEEN(1,COUNTIF(Damage!$C:$C,Sheet1!$C364)))-1,0,1,1)</f>
        <v>aSpiritShackle</v>
      </c>
      <c r="AC364" t="str">
        <f ca="1">OFFSET(Damage!$A$1,(MATCH(IF($D364&lt;&gt;"",$D364,"Normal"),Damage!$C:$C,0)+RANDBETWEEN(1,COUNTIF(Damage!$C:$C,IF($D364&lt;&gt;"",$D364,"Normal"))))-1,0,1,1)</f>
        <v>aHornAttack</v>
      </c>
      <c r="AD364" t="str">
        <f ca="1">OFFSET(NonDamage!$A$1,(MATCH($C364,NonDamage!$C:$C,0)+RANDBETWEEN(1,COUNTIF(NonDamage!$C:$C,Sheet1!$C364)))-1,0,1,1)</f>
        <v>aCurse</v>
      </c>
      <c r="AE364" t="str">
        <f ca="1">OFFSET(DB!$A$1,RANDBETWEEN(1,COUNTA(DB!$C:$C))-1,0,1,1)</f>
        <v>aGeomancy</v>
      </c>
      <c r="AG364" t="str">
        <f t="shared" si="41"/>
        <v>var pDusclops= new Pokemon('Dusclops',356,'Ghost','',[,,,],[40,70,130,60,130,25],true,'assets/images/356Dusclops.png');</v>
      </c>
    </row>
    <row r="365" spans="1:33" x14ac:dyDescent="0.3">
      <c r="A365" t="s">
        <v>424</v>
      </c>
      <c r="B365">
        <v>357</v>
      </c>
      <c r="C365" t="s">
        <v>2</v>
      </c>
      <c r="D365" t="s">
        <v>12</v>
      </c>
      <c r="E365">
        <v>99</v>
      </c>
      <c r="F365">
        <v>68</v>
      </c>
      <c r="G365">
        <v>83</v>
      </c>
      <c r="H365">
        <v>72</v>
      </c>
      <c r="I365">
        <v>87</v>
      </c>
      <c r="J365">
        <v>51</v>
      </c>
      <c r="K365">
        <f t="shared" si="35"/>
        <v>62</v>
      </c>
      <c r="L365">
        <f t="shared" si="36"/>
        <v>88</v>
      </c>
      <c r="M365">
        <f t="shared" si="37"/>
        <v>103</v>
      </c>
      <c r="N365">
        <f t="shared" si="38"/>
        <v>92</v>
      </c>
      <c r="O365">
        <f t="shared" si="39"/>
        <v>107</v>
      </c>
      <c r="P365">
        <f t="shared" si="40"/>
        <v>71</v>
      </c>
      <c r="Q365">
        <v>31</v>
      </c>
      <c r="R365">
        <v>31</v>
      </c>
      <c r="S365">
        <v>31</v>
      </c>
      <c r="T365">
        <v>31</v>
      </c>
      <c r="U365">
        <v>31</v>
      </c>
      <c r="V365">
        <v>31</v>
      </c>
      <c r="AB365" t="str">
        <f ca="1">OFFSET(Damage!$A$1,(MATCH($C365,Damage!$C:$C,0)+RANDBETWEEN(1,COUNTIF(Damage!$C:$C,Sheet1!$C365)))-1,0,1,1)</f>
        <v>aNeedleArm</v>
      </c>
      <c r="AC365" t="str">
        <f ca="1">OFFSET(Damage!$A$1,(MATCH(IF($D365&lt;&gt;"",$D365,"Normal"),Damage!$C:$C,0)+RANDBETWEEN(1,COUNTIF(Damage!$C:$C,IF($D365&lt;&gt;"",$D365,"Normal"))))-1,0,1,1)</f>
        <v>aDrillPeck</v>
      </c>
      <c r="AD365" t="str">
        <f ca="1">OFFSET(NonDamage!$A$1,(MATCH($C365,NonDamage!$C:$C,0)+RANDBETWEEN(1,COUNTIF(NonDamage!$C:$C,Sheet1!$C365)))-1,0,1,1)</f>
        <v>aWorrySeed</v>
      </c>
      <c r="AE365" t="str">
        <f ca="1">OFFSET(DB!$A$1,RANDBETWEEN(1,COUNTA(DB!$C:$C))-1,0,1,1)</f>
        <v>aCharge</v>
      </c>
      <c r="AG365" t="str">
        <f t="shared" si="41"/>
        <v>var pTropius= new Pokemon('Tropius',357,'Grass','Flying',[,,,],[99,68,83,72,87,51],true,'assets/images/357Tropius.png');</v>
      </c>
    </row>
    <row r="366" spans="1:33" x14ac:dyDescent="0.3">
      <c r="A366" t="s">
        <v>425</v>
      </c>
      <c r="B366">
        <v>358</v>
      </c>
      <c r="C366" t="s">
        <v>94</v>
      </c>
      <c r="E366">
        <v>65</v>
      </c>
      <c r="F366">
        <v>50</v>
      </c>
      <c r="G366">
        <v>70</v>
      </c>
      <c r="H366">
        <v>95</v>
      </c>
      <c r="I366">
        <v>80</v>
      </c>
      <c r="J366">
        <v>65</v>
      </c>
      <c r="K366">
        <f t="shared" si="35"/>
        <v>61</v>
      </c>
      <c r="L366">
        <f t="shared" si="36"/>
        <v>70</v>
      </c>
      <c r="M366">
        <f t="shared" si="37"/>
        <v>90</v>
      </c>
      <c r="N366">
        <f t="shared" si="38"/>
        <v>115</v>
      </c>
      <c r="O366">
        <f t="shared" si="39"/>
        <v>100</v>
      </c>
      <c r="P366">
        <f t="shared" si="40"/>
        <v>85</v>
      </c>
      <c r="Q366">
        <v>31</v>
      </c>
      <c r="R366">
        <v>31</v>
      </c>
      <c r="S366">
        <v>31</v>
      </c>
      <c r="T366">
        <v>31</v>
      </c>
      <c r="U366">
        <v>31</v>
      </c>
      <c r="V366">
        <v>31</v>
      </c>
      <c r="AB366" t="str">
        <f ca="1">OFFSET(Damage!$A$1,(MATCH($C366,Damage!$C:$C,0)+RANDBETWEEN(1,COUNTIF(Damage!$C:$C,Sheet1!$C366)))-1,0,1,1)</f>
        <v>aPsychic</v>
      </c>
      <c r="AC366" t="str">
        <f ca="1">OFFSET(Damage!$A$1,(MATCH(IF($D366&lt;&gt;"",$D366,"Normal"),Damage!$C:$C,0)+RANDBETWEEN(1,COUNTIF(Damage!$C:$C,IF($D366&lt;&gt;"",$D366,"Normal"))))-1,0,1,1)</f>
        <v>aFeint</v>
      </c>
      <c r="AD366" t="str">
        <f ca="1">OFFSET(NonDamage!$A$1,(MATCH($C366,NonDamage!$C:$C,0)+RANDBETWEEN(1,COUNTIF(NonDamage!$C:$C,Sheet1!$C366)))-1,0,1,1)</f>
        <v>aPowerSwap</v>
      </c>
      <c r="AE366" t="str">
        <f ca="1">OFFSET(DB!$A$1,RANDBETWEEN(1,COUNTA(DB!$C:$C))-1,0,1,1)</f>
        <v>aShockWave</v>
      </c>
      <c r="AG366" t="str">
        <f t="shared" si="41"/>
        <v>var pChimecho= new Pokemon('Chimecho',358,'Psychic','',[,,,],[65,50,70,95,80,65],true,'assets/images/358Chimecho.png');</v>
      </c>
    </row>
    <row r="367" spans="1:33" x14ac:dyDescent="0.3">
      <c r="A367" t="s">
        <v>426</v>
      </c>
      <c r="B367">
        <v>359</v>
      </c>
      <c r="C367" t="s">
        <v>254</v>
      </c>
      <c r="E367">
        <v>65</v>
      </c>
      <c r="F367">
        <v>130</v>
      </c>
      <c r="G367">
        <v>60</v>
      </c>
      <c r="H367">
        <v>75</v>
      </c>
      <c r="I367">
        <v>60</v>
      </c>
      <c r="J367">
        <v>75</v>
      </c>
      <c r="K367">
        <f t="shared" si="35"/>
        <v>61</v>
      </c>
      <c r="L367">
        <f t="shared" si="36"/>
        <v>150</v>
      </c>
      <c r="M367">
        <f t="shared" si="37"/>
        <v>80</v>
      </c>
      <c r="N367">
        <f t="shared" si="38"/>
        <v>95</v>
      </c>
      <c r="O367">
        <f t="shared" si="39"/>
        <v>80</v>
      </c>
      <c r="P367">
        <f t="shared" si="40"/>
        <v>95</v>
      </c>
      <c r="Q367">
        <v>31</v>
      </c>
      <c r="R367">
        <v>31</v>
      </c>
      <c r="S367">
        <v>31</v>
      </c>
      <c r="T367">
        <v>31</v>
      </c>
      <c r="U367">
        <v>31</v>
      </c>
      <c r="V367">
        <v>31</v>
      </c>
      <c r="AB367" t="str">
        <f ca="1">OFFSET(Damage!$A$1,(MATCH($C367,Damage!$C:$C,0)+RANDBETWEEN(1,COUNTIF(Damage!$C:$C,Sheet1!$C367)))-1,0,1,1)</f>
        <v>aNightDaze</v>
      </c>
      <c r="AC367" t="str">
        <f ca="1">OFFSET(Damage!$A$1,(MATCH(IF($D367&lt;&gt;"",$D367,"Normal"),Damage!$C:$C,0)+RANDBETWEEN(1,COUNTIF(Damage!$C:$C,IF($D367&lt;&gt;"",$D367,"Normal"))))-1,0,1,1)</f>
        <v>aBarrage</v>
      </c>
      <c r="AD367" t="str">
        <f ca="1">OFFSET(NonDamage!$A$1,(MATCH($C367,NonDamage!$C:$C,0)+RANDBETWEEN(1,COUNTIF(NonDamage!$C:$C,Sheet1!$C367)))-1,0,1,1)</f>
        <v>aFakeTears</v>
      </c>
      <c r="AE367" t="str">
        <f ca="1">OFFSET(DB!$A$1,RANDBETWEEN(1,COUNTA(DB!$C:$C))-1,0,1,1)</f>
        <v>aInstruct</v>
      </c>
      <c r="AG367" t="str">
        <f t="shared" si="41"/>
        <v>var pAbsol= new Pokemon('Absol',359,'Dark','',[,,,],[65,130,60,75,60,75],true,'assets/images/359Absol.png');</v>
      </c>
    </row>
    <row r="368" spans="1:33" x14ac:dyDescent="0.3">
      <c r="A368" t="s">
        <v>427</v>
      </c>
      <c r="B368">
        <v>360</v>
      </c>
      <c r="C368" t="s">
        <v>94</v>
      </c>
      <c r="E368">
        <v>95</v>
      </c>
      <c r="F368">
        <v>23</v>
      </c>
      <c r="G368">
        <v>48</v>
      </c>
      <c r="H368">
        <v>23</v>
      </c>
      <c r="I368">
        <v>48</v>
      </c>
      <c r="J368">
        <v>23</v>
      </c>
      <c r="K368">
        <f t="shared" si="35"/>
        <v>62</v>
      </c>
      <c r="L368">
        <f t="shared" si="36"/>
        <v>43</v>
      </c>
      <c r="M368">
        <f t="shared" si="37"/>
        <v>68</v>
      </c>
      <c r="N368">
        <f t="shared" si="38"/>
        <v>43</v>
      </c>
      <c r="O368">
        <f t="shared" si="39"/>
        <v>68</v>
      </c>
      <c r="P368">
        <f t="shared" si="40"/>
        <v>43</v>
      </c>
      <c r="Q368">
        <v>31</v>
      </c>
      <c r="R368">
        <v>31</v>
      </c>
      <c r="S368">
        <v>31</v>
      </c>
      <c r="T368">
        <v>31</v>
      </c>
      <c r="U368">
        <v>31</v>
      </c>
      <c r="V368">
        <v>31</v>
      </c>
      <c r="AB368" t="str">
        <f ca="1">OFFSET(Damage!$A$1,(MATCH($C368,Damage!$C:$C,0)+RANDBETWEEN(1,COUNTIF(Damage!$C:$C,Sheet1!$C368)))-1,0,1,1)</f>
        <v>aPsystrike</v>
      </c>
      <c r="AC368" t="str">
        <f ca="1">OFFSET(Damage!$A$1,(MATCH(IF($D368&lt;&gt;"",$D368,"Normal"),Damage!$C:$C,0)+RANDBETWEEN(1,COUNTIF(Damage!$C:$C,IF($D368&lt;&gt;"",$D368,"Normal"))))-1,0,1,1)</f>
        <v>aStrength</v>
      </c>
      <c r="AD368" t="str">
        <f ca="1">OFFSET(NonDamage!$A$1,(MATCH($C368,NonDamage!$C:$C,0)+RANDBETWEEN(1,COUNTIF(NonDamage!$C:$C,Sheet1!$C368)))-1,0,1,1)</f>
        <v>aPsychicTerrain</v>
      </c>
      <c r="AE368" t="str">
        <f ca="1">OFFSET(DB!$A$1,RANDBETWEEN(1,COUNTA(DB!$C:$C))-1,0,1,1)</f>
        <v>aIncinerate</v>
      </c>
      <c r="AG368" t="str">
        <f t="shared" si="41"/>
        <v>var pWynaut= new Pokemon('Wynaut',360,'Psychic','',[,,,],[95,23,48,23,48,23],true,'assets/images/360Wynaut.png');</v>
      </c>
    </row>
    <row r="369" spans="1:33" x14ac:dyDescent="0.3">
      <c r="A369" t="s">
        <v>428</v>
      </c>
      <c r="B369">
        <v>361</v>
      </c>
      <c r="C369" t="s">
        <v>126</v>
      </c>
      <c r="E369">
        <v>50</v>
      </c>
      <c r="F369">
        <v>50</v>
      </c>
      <c r="G369">
        <v>50</v>
      </c>
      <c r="H369">
        <v>50</v>
      </c>
      <c r="I369">
        <v>50</v>
      </c>
      <c r="J369">
        <v>50</v>
      </c>
      <c r="K369">
        <f t="shared" si="35"/>
        <v>61</v>
      </c>
      <c r="L369">
        <f t="shared" si="36"/>
        <v>70</v>
      </c>
      <c r="M369">
        <f t="shared" si="37"/>
        <v>70</v>
      </c>
      <c r="N369">
        <f t="shared" si="38"/>
        <v>70</v>
      </c>
      <c r="O369">
        <f t="shared" si="39"/>
        <v>70</v>
      </c>
      <c r="P369">
        <f t="shared" si="40"/>
        <v>70</v>
      </c>
      <c r="Q369">
        <v>31</v>
      </c>
      <c r="R369">
        <v>31</v>
      </c>
      <c r="S369">
        <v>31</v>
      </c>
      <c r="T369">
        <v>31</v>
      </c>
      <c r="U369">
        <v>31</v>
      </c>
      <c r="V369">
        <v>31</v>
      </c>
      <c r="AB369" t="str">
        <f ca="1">OFFSET(Damage!$A$1,(MATCH($C369,Damage!$C:$C,0)+RANDBETWEEN(1,COUNTIF(Damage!$C:$C,Sheet1!$C369)))-1,0,1,1)</f>
        <v>aConstrict</v>
      </c>
      <c r="AC369" t="str">
        <f ca="1">OFFSET(Damage!$A$1,(MATCH(IF($D369&lt;&gt;"",$D369,"Normal"),Damage!$C:$C,0)+RANDBETWEEN(1,COUNTIF(Damage!$C:$C,IF($D369&lt;&gt;"",$D369,"Normal"))))-1,0,1,1)</f>
        <v>aSkullBash</v>
      </c>
      <c r="AD369" t="str">
        <f ca="1">OFFSET(NonDamage!$A$1,(MATCH($C369,NonDamage!$C:$C,0)+RANDBETWEEN(1,COUNTIF(NonDamage!$C:$C,Sheet1!$C369)))-1,0,1,1)</f>
        <v>aSubzeroSlammer</v>
      </c>
      <c r="AE369" t="str">
        <f ca="1">OFFSET(DB!$A$1,RANDBETWEEN(1,COUNTA(DB!$C:$C))-1,0,1,1)</f>
        <v>aAerialAce</v>
      </c>
      <c r="AG369" t="str">
        <f t="shared" si="41"/>
        <v>var pSnorunt= new Pokemon('Snorunt',361,'Ice','',[,,,],[50,50,50,50,50,50],true,'assets/images/361Snorunt.png');</v>
      </c>
    </row>
    <row r="370" spans="1:33" x14ac:dyDescent="0.3">
      <c r="A370" t="s">
        <v>429</v>
      </c>
      <c r="B370">
        <v>362</v>
      </c>
      <c r="C370" t="s">
        <v>126</v>
      </c>
      <c r="E370">
        <v>80</v>
      </c>
      <c r="F370">
        <v>80</v>
      </c>
      <c r="G370">
        <v>80</v>
      </c>
      <c r="H370">
        <v>80</v>
      </c>
      <c r="I370">
        <v>80</v>
      </c>
      <c r="J370">
        <v>80</v>
      </c>
      <c r="K370">
        <f t="shared" si="35"/>
        <v>61</v>
      </c>
      <c r="L370">
        <f t="shared" si="36"/>
        <v>100</v>
      </c>
      <c r="M370">
        <f t="shared" si="37"/>
        <v>100</v>
      </c>
      <c r="N370">
        <f t="shared" si="38"/>
        <v>100</v>
      </c>
      <c r="O370">
        <f t="shared" si="39"/>
        <v>100</v>
      </c>
      <c r="P370">
        <f t="shared" si="40"/>
        <v>100</v>
      </c>
      <c r="Q370">
        <v>31</v>
      </c>
      <c r="R370">
        <v>31</v>
      </c>
      <c r="S370">
        <v>31</v>
      </c>
      <c r="T370">
        <v>31</v>
      </c>
      <c r="U370">
        <v>31</v>
      </c>
      <c r="V370">
        <v>31</v>
      </c>
      <c r="AB370" t="str">
        <f ca="1">OFFSET(Damage!$A$1,(MATCH($C370,Damage!$C:$C,0)+RANDBETWEEN(1,COUNTIF(Damage!$C:$C,Sheet1!$C370)))-1,0,1,1)</f>
        <v>aIceBurn</v>
      </c>
      <c r="AC370" t="str">
        <f ca="1">OFFSET(Damage!$A$1,(MATCH(IF($D370&lt;&gt;"",$D370,"Normal"),Damage!$C:$C,0)+RANDBETWEEN(1,COUNTIF(Damage!$C:$C,IF($D370&lt;&gt;"",$D370,"Normal"))))-1,0,1,1)</f>
        <v>aMulti-Attack</v>
      </c>
      <c r="AD370" t="str">
        <f ca="1">OFFSET(NonDamage!$A$1,(MATCH($C370,NonDamage!$C:$C,0)+RANDBETWEEN(1,COUNTIF(NonDamage!$C:$C,Sheet1!$C370)))-1,0,1,1)</f>
        <v>aHail</v>
      </c>
      <c r="AE370" t="str">
        <f ca="1">OFFSET(DB!$A$1,RANDBETWEEN(1,COUNTA(DB!$C:$C))-1,0,1,1)</f>
        <v>aFairyLock</v>
      </c>
      <c r="AG370" t="str">
        <f t="shared" si="41"/>
        <v>var pGlalie= new Pokemon('Glalie',362,'Ice','',[,,,],[80,80,80,80,80,80],true,'assets/images/362Glalie.png');</v>
      </c>
    </row>
    <row r="371" spans="1:33" x14ac:dyDescent="0.3">
      <c r="A371" t="s">
        <v>430</v>
      </c>
      <c r="B371">
        <v>363</v>
      </c>
      <c r="C371" t="s">
        <v>126</v>
      </c>
      <c r="D371" t="s">
        <v>15</v>
      </c>
      <c r="E371">
        <v>70</v>
      </c>
      <c r="F371">
        <v>40</v>
      </c>
      <c r="G371">
        <v>50</v>
      </c>
      <c r="H371">
        <v>55</v>
      </c>
      <c r="I371">
        <v>50</v>
      </c>
      <c r="J371">
        <v>25</v>
      </c>
      <c r="K371">
        <f t="shared" si="35"/>
        <v>61</v>
      </c>
      <c r="L371">
        <f t="shared" si="36"/>
        <v>60</v>
      </c>
      <c r="M371">
        <f t="shared" si="37"/>
        <v>70</v>
      </c>
      <c r="N371">
        <f t="shared" si="38"/>
        <v>75</v>
      </c>
      <c r="O371">
        <f t="shared" si="39"/>
        <v>70</v>
      </c>
      <c r="P371">
        <f t="shared" si="40"/>
        <v>45</v>
      </c>
      <c r="Q371">
        <v>31</v>
      </c>
      <c r="R371">
        <v>31</v>
      </c>
      <c r="S371">
        <v>31</v>
      </c>
      <c r="T371">
        <v>31</v>
      </c>
      <c r="U371">
        <v>31</v>
      </c>
      <c r="V371">
        <v>31</v>
      </c>
      <c r="AB371" t="str">
        <f ca="1">OFFSET(Damage!$A$1,(MATCH($C371,Damage!$C:$C,0)+RANDBETWEEN(1,COUNTIF(Damage!$C:$C,Sheet1!$C371)))-1,0,1,1)</f>
        <v>aGlaciate</v>
      </c>
      <c r="AC371" t="str">
        <f ca="1">OFFSET(Damage!$A$1,(MATCH(IF($D371&lt;&gt;"",$D371,"Normal"),Damage!$C:$C,0)+RANDBETWEEN(1,COUNTIF(Damage!$C:$C,IF($D371&lt;&gt;"",$D371,"Normal"))))-1,0,1,1)</f>
        <v>aOctazooka</v>
      </c>
      <c r="AD371" t="str">
        <f ca="1">OFFSET(NonDamage!$A$1,(MATCH($C371,NonDamage!$C:$C,0)+RANDBETWEEN(1,COUNTIF(NonDamage!$C:$C,Sheet1!$C371)))-1,0,1,1)</f>
        <v>aHaze</v>
      </c>
      <c r="AE371" t="str">
        <f ca="1">OFFSET(DB!$A$1,RANDBETWEEN(1,COUNTA(DB!$C:$C))-1,0,1,1)</f>
        <v>aMoonblast</v>
      </c>
      <c r="AG371" t="str">
        <f t="shared" si="41"/>
        <v>var pSpheal= new Pokemon('Spheal',363,'Ice','Water',[,,,],[70,40,50,55,50,25],true,'assets/images/363Spheal.png');</v>
      </c>
    </row>
    <row r="372" spans="1:33" x14ac:dyDescent="0.3">
      <c r="A372" t="s">
        <v>431</v>
      </c>
      <c r="B372">
        <v>364</v>
      </c>
      <c r="C372" t="s">
        <v>126</v>
      </c>
      <c r="D372" t="s">
        <v>15</v>
      </c>
      <c r="E372">
        <v>90</v>
      </c>
      <c r="F372">
        <v>60</v>
      </c>
      <c r="G372">
        <v>70</v>
      </c>
      <c r="H372">
        <v>75</v>
      </c>
      <c r="I372">
        <v>70</v>
      </c>
      <c r="J372">
        <v>45</v>
      </c>
      <c r="K372">
        <f t="shared" si="35"/>
        <v>62</v>
      </c>
      <c r="L372">
        <f t="shared" si="36"/>
        <v>80</v>
      </c>
      <c r="M372">
        <f t="shared" si="37"/>
        <v>90</v>
      </c>
      <c r="N372">
        <f t="shared" si="38"/>
        <v>95</v>
      </c>
      <c r="O372">
        <f t="shared" si="39"/>
        <v>90</v>
      </c>
      <c r="P372">
        <f t="shared" si="40"/>
        <v>65</v>
      </c>
      <c r="Q372">
        <v>31</v>
      </c>
      <c r="R372">
        <v>31</v>
      </c>
      <c r="S372">
        <v>31</v>
      </c>
      <c r="T372">
        <v>31</v>
      </c>
      <c r="U372">
        <v>31</v>
      </c>
      <c r="V372">
        <v>31</v>
      </c>
      <c r="AB372" t="str">
        <f ca="1">OFFSET(Damage!$A$1,(MATCH($C372,Damage!$C:$C,0)+RANDBETWEEN(1,COUNTIF(Damage!$C:$C,Sheet1!$C372)))-1,0,1,1)</f>
        <v>aGlaciate</v>
      </c>
      <c r="AC372" t="str">
        <f ca="1">OFFSET(Damage!$A$1,(MATCH(IF($D372&lt;&gt;"",$D372,"Normal"),Damage!$C:$C,0)+RANDBETWEEN(1,COUNTIF(Damage!$C:$C,IF($D372&lt;&gt;"",$D372,"Normal"))))-1,0,1,1)</f>
        <v>aWhirlpool</v>
      </c>
      <c r="AD372" t="str">
        <f ca="1">OFFSET(NonDamage!$A$1,(MATCH($C372,NonDamage!$C:$C,0)+RANDBETWEEN(1,COUNTIF(NonDamage!$C:$C,Sheet1!$C372)))-1,0,1,1)</f>
        <v>aMist</v>
      </c>
      <c r="AE372" t="str">
        <f ca="1">OFFSET(DB!$A$1,RANDBETWEEN(1,COUNTA(DB!$C:$C))-1,0,1,1)</f>
        <v>aBelch</v>
      </c>
      <c r="AG372" t="str">
        <f t="shared" si="41"/>
        <v>var pSealeo= new Pokemon('Sealeo',364,'Ice','Water',[,,,],[90,60,70,75,70,45],true,'assets/images/364Sealeo.png');</v>
      </c>
    </row>
    <row r="373" spans="1:33" x14ac:dyDescent="0.3">
      <c r="A373" t="s">
        <v>432</v>
      </c>
      <c r="B373">
        <v>365</v>
      </c>
      <c r="C373" t="s">
        <v>126</v>
      </c>
      <c r="D373" t="s">
        <v>15</v>
      </c>
      <c r="E373">
        <v>110</v>
      </c>
      <c r="F373">
        <v>80</v>
      </c>
      <c r="G373">
        <v>90</v>
      </c>
      <c r="H373">
        <v>95</v>
      </c>
      <c r="I373">
        <v>90</v>
      </c>
      <c r="J373">
        <v>65</v>
      </c>
      <c r="K373">
        <f t="shared" si="35"/>
        <v>62</v>
      </c>
      <c r="L373">
        <f t="shared" si="36"/>
        <v>100</v>
      </c>
      <c r="M373">
        <f t="shared" si="37"/>
        <v>110</v>
      </c>
      <c r="N373">
        <f t="shared" si="38"/>
        <v>115</v>
      </c>
      <c r="O373">
        <f t="shared" si="39"/>
        <v>110</v>
      </c>
      <c r="P373">
        <f t="shared" si="40"/>
        <v>85</v>
      </c>
      <c r="Q373">
        <v>31</v>
      </c>
      <c r="R373">
        <v>31</v>
      </c>
      <c r="S373">
        <v>31</v>
      </c>
      <c r="T373">
        <v>31</v>
      </c>
      <c r="U373">
        <v>31</v>
      </c>
      <c r="V373">
        <v>31</v>
      </c>
      <c r="AB373" t="str">
        <f ca="1">OFFSET(Damage!$A$1,(MATCH($C373,Damage!$C:$C,0)+RANDBETWEEN(1,COUNTIF(Damage!$C:$C,Sheet1!$C373)))-1,0,1,1)</f>
        <v>aIceShard</v>
      </c>
      <c r="AC373" t="str">
        <f ca="1">OFFSET(Damage!$A$1,(MATCH(IF($D373&lt;&gt;"",$D373,"Normal"),Damage!$C:$C,0)+RANDBETWEEN(1,COUNTIF(Damage!$C:$C,IF($D373&lt;&gt;"",$D373,"Normal"))))-1,0,1,1)</f>
        <v>aOriginPulse</v>
      </c>
      <c r="AD373" t="str">
        <f ca="1">OFFSET(NonDamage!$A$1,(MATCH($C373,NonDamage!$C:$C,0)+RANDBETWEEN(1,COUNTIF(NonDamage!$C:$C,Sheet1!$C373)))-1,0,1,1)</f>
        <v>aHail</v>
      </c>
      <c r="AE373" t="str">
        <f ca="1">OFFSET(DB!$A$1,RANDBETWEEN(1,COUNTA(DB!$C:$C))-1,0,1,1)</f>
        <v>aSteamEruption</v>
      </c>
      <c r="AG373" t="str">
        <f t="shared" si="41"/>
        <v>var pWalrein= new Pokemon('Walrein',365,'Ice','Water',[,,,],[110,80,90,95,90,65],true,'assets/images/365Walrein.png');</v>
      </c>
    </row>
    <row r="374" spans="1:33" x14ac:dyDescent="0.3">
      <c r="A374" t="s">
        <v>434</v>
      </c>
      <c r="B374">
        <v>366</v>
      </c>
      <c r="C374" t="s">
        <v>15</v>
      </c>
      <c r="E374">
        <v>35</v>
      </c>
      <c r="F374">
        <v>64</v>
      </c>
      <c r="G374">
        <v>85</v>
      </c>
      <c r="H374">
        <v>74</v>
      </c>
      <c r="I374">
        <v>55</v>
      </c>
      <c r="J374">
        <v>32</v>
      </c>
      <c r="K374">
        <f t="shared" si="35"/>
        <v>61</v>
      </c>
      <c r="L374">
        <f t="shared" si="36"/>
        <v>84</v>
      </c>
      <c r="M374">
        <f t="shared" si="37"/>
        <v>105</v>
      </c>
      <c r="N374">
        <f t="shared" si="38"/>
        <v>94</v>
      </c>
      <c r="O374">
        <f t="shared" si="39"/>
        <v>75</v>
      </c>
      <c r="P374">
        <f t="shared" si="40"/>
        <v>52</v>
      </c>
      <c r="Q374">
        <v>31</v>
      </c>
      <c r="R374">
        <v>31</v>
      </c>
      <c r="S374">
        <v>31</v>
      </c>
      <c r="T374">
        <v>31</v>
      </c>
      <c r="U374">
        <v>31</v>
      </c>
      <c r="V374">
        <v>31</v>
      </c>
      <c r="AB374" t="str">
        <f ca="1">OFFSET(Damage!$A$1,(MATCH($C374,Damage!$C:$C,0)+RANDBETWEEN(1,COUNTIF(Damage!$C:$C,Sheet1!$C374)))-1,0,1,1)</f>
        <v>aOriginPulse</v>
      </c>
      <c r="AC374" t="str">
        <f ca="1">OFFSET(Damage!$A$1,(MATCH(IF($D374&lt;&gt;"",$D374,"Normal"),Damage!$C:$C,0)+RANDBETWEEN(1,COUNTIF(Damage!$C:$C,IF($D374&lt;&gt;"",$D374,"Normal"))))-1,0,1,1)</f>
        <v>aStruggle</v>
      </c>
      <c r="AD374" t="str">
        <f ca="1">OFFSET(NonDamage!$A$1,(MATCH($C374,NonDamage!$C:$C,0)+RANDBETWEEN(1,COUNTIF(NonDamage!$C:$C,Sheet1!$C374)))-1,0,1,1)</f>
        <v>aWaterSport</v>
      </c>
      <c r="AE374" t="str">
        <f ca="1">OFFSET(DB!$A$1,RANDBETWEEN(1,COUNTA(DB!$C:$C))-1,0,1,1)</f>
        <v>aDisable</v>
      </c>
      <c r="AG374" t="str">
        <f t="shared" si="41"/>
        <v>var pClamperl= new Pokemon('Clamperl',366,'Water','',[,,,],[35,64,85,74,55,32],true,'assets/images/366Clamperl.png');</v>
      </c>
    </row>
    <row r="375" spans="1:33" x14ac:dyDescent="0.3">
      <c r="A375" t="s">
        <v>435</v>
      </c>
      <c r="B375">
        <v>367</v>
      </c>
      <c r="C375" t="s">
        <v>15</v>
      </c>
      <c r="E375">
        <v>55</v>
      </c>
      <c r="F375">
        <v>104</v>
      </c>
      <c r="G375">
        <v>105</v>
      </c>
      <c r="H375">
        <v>94</v>
      </c>
      <c r="I375">
        <v>75</v>
      </c>
      <c r="J375">
        <v>52</v>
      </c>
      <c r="K375">
        <f t="shared" si="35"/>
        <v>61</v>
      </c>
      <c r="L375">
        <f t="shared" si="36"/>
        <v>124</v>
      </c>
      <c r="M375">
        <f t="shared" si="37"/>
        <v>125</v>
      </c>
      <c r="N375">
        <f t="shared" si="38"/>
        <v>114</v>
      </c>
      <c r="O375">
        <f t="shared" si="39"/>
        <v>95</v>
      </c>
      <c r="P375">
        <f t="shared" si="40"/>
        <v>72</v>
      </c>
      <c r="Q375">
        <v>31</v>
      </c>
      <c r="R375">
        <v>31</v>
      </c>
      <c r="S375">
        <v>31</v>
      </c>
      <c r="T375">
        <v>31</v>
      </c>
      <c r="U375">
        <v>31</v>
      </c>
      <c r="V375">
        <v>31</v>
      </c>
      <c r="AB375" t="str">
        <f ca="1">OFFSET(Damage!$A$1,(MATCH($C375,Damage!$C:$C,0)+RANDBETWEEN(1,COUNTIF(Damage!$C:$C,Sheet1!$C375)))-1,0,1,1)</f>
        <v>aBrine</v>
      </c>
      <c r="AC375" t="str">
        <f ca="1">OFFSET(Damage!$A$1,(MATCH(IF($D375&lt;&gt;"",$D375,"Normal"),Damage!$C:$C,0)+RANDBETWEEN(1,COUNTIF(Damage!$C:$C,IF($D375&lt;&gt;"",$D375,"Normal"))))-1,0,1,1)</f>
        <v>aHyperVoice</v>
      </c>
      <c r="AD375" t="str">
        <f ca="1">OFFSET(NonDamage!$A$1,(MATCH($C375,NonDamage!$C:$C,0)+RANDBETWEEN(1,COUNTIF(NonDamage!$C:$C,Sheet1!$C375)))-1,0,1,1)</f>
        <v>aRainDance</v>
      </c>
      <c r="AE375" t="str">
        <f ca="1">OFFSET(DB!$A$1,RANDBETWEEN(1,COUNTA(DB!$C:$C))-1,0,1,1)</f>
        <v>aWonderRoom</v>
      </c>
      <c r="AG375" t="str">
        <f t="shared" si="41"/>
        <v>var pHuntail= new Pokemon('Huntail',367,'Water','',[,,,],[55,104,105,94,75,52],true,'assets/images/367Huntail.png');</v>
      </c>
    </row>
    <row r="376" spans="1:33" x14ac:dyDescent="0.3">
      <c r="A376" t="s">
        <v>437</v>
      </c>
      <c r="B376">
        <v>368</v>
      </c>
      <c r="C376" t="s">
        <v>15</v>
      </c>
      <c r="E376">
        <v>55</v>
      </c>
      <c r="F376">
        <v>84</v>
      </c>
      <c r="G376">
        <v>105</v>
      </c>
      <c r="H376">
        <v>114</v>
      </c>
      <c r="I376">
        <v>75</v>
      </c>
      <c r="J376">
        <v>52</v>
      </c>
      <c r="K376">
        <f t="shared" si="35"/>
        <v>61</v>
      </c>
      <c r="L376">
        <f t="shared" si="36"/>
        <v>104</v>
      </c>
      <c r="M376">
        <f t="shared" si="37"/>
        <v>125</v>
      </c>
      <c r="N376">
        <f t="shared" si="38"/>
        <v>134</v>
      </c>
      <c r="O376">
        <f t="shared" si="39"/>
        <v>95</v>
      </c>
      <c r="P376">
        <f t="shared" si="40"/>
        <v>72</v>
      </c>
      <c r="Q376">
        <v>31</v>
      </c>
      <c r="R376">
        <v>31</v>
      </c>
      <c r="S376">
        <v>31</v>
      </c>
      <c r="T376">
        <v>31</v>
      </c>
      <c r="U376">
        <v>31</v>
      </c>
      <c r="V376">
        <v>31</v>
      </c>
      <c r="AB376" t="str">
        <f ca="1">OFFSET(Damage!$A$1,(MATCH($C376,Damage!$C:$C,0)+RANDBETWEEN(1,COUNTIF(Damage!$C:$C,Sheet1!$C376)))-1,0,1,1)</f>
        <v>aDive</v>
      </c>
      <c r="AC376" t="str">
        <f ca="1">OFFSET(Damage!$A$1,(MATCH(IF($D376&lt;&gt;"",$D376,"Normal"),Damage!$C:$C,0)+RANDBETWEEN(1,COUNTIF(Damage!$C:$C,IF($D376&lt;&gt;"",$D376,"Normal"))))-1,0,1,1)</f>
        <v>aPound</v>
      </c>
      <c r="AD376">
        <f ca="1">OFFSET(NonDamage!$A$1,(MATCH($C376,NonDamage!$C:$C,0)+RANDBETWEEN(1,COUNTIF(NonDamage!$C:$C,Sheet1!$C376)))-1,0,1,1)</f>
        <v>0</v>
      </c>
      <c r="AE376" t="str">
        <f ca="1">OFFSET(DB!$A$1,RANDBETWEEN(1,COUNTA(DB!$C:$C))-1,0,1,1)</f>
        <v>aShadowPunch</v>
      </c>
      <c r="AG376" t="str">
        <f t="shared" si="41"/>
        <v>var pGorebyss= new Pokemon('Gorebyss',368,'Water','',[,,,],[55,84,105,114,75,52],true,'assets/images/368Gorebyss.png');</v>
      </c>
    </row>
    <row r="377" spans="1:33" x14ac:dyDescent="0.3">
      <c r="A377" t="s">
        <v>439</v>
      </c>
      <c r="B377">
        <v>369</v>
      </c>
      <c r="C377" t="s">
        <v>15</v>
      </c>
      <c r="D377" t="s">
        <v>109</v>
      </c>
      <c r="E377">
        <v>100</v>
      </c>
      <c r="F377">
        <v>90</v>
      </c>
      <c r="G377">
        <v>130</v>
      </c>
      <c r="H377">
        <v>45</v>
      </c>
      <c r="I377">
        <v>65</v>
      </c>
      <c r="J377">
        <v>55</v>
      </c>
      <c r="K377">
        <f t="shared" si="35"/>
        <v>62</v>
      </c>
      <c r="L377">
        <f t="shared" si="36"/>
        <v>110</v>
      </c>
      <c r="M377">
        <f t="shared" si="37"/>
        <v>150</v>
      </c>
      <c r="N377">
        <f t="shared" si="38"/>
        <v>65</v>
      </c>
      <c r="O377">
        <f t="shared" si="39"/>
        <v>85</v>
      </c>
      <c r="P377">
        <f t="shared" si="40"/>
        <v>75</v>
      </c>
      <c r="Q377">
        <v>31</v>
      </c>
      <c r="R377">
        <v>31</v>
      </c>
      <c r="S377">
        <v>31</v>
      </c>
      <c r="T377">
        <v>31</v>
      </c>
      <c r="U377">
        <v>31</v>
      </c>
      <c r="V377">
        <v>31</v>
      </c>
      <c r="AB377" t="str">
        <f ca="1">OFFSET(Damage!$A$1,(MATCH($C377,Damage!$C:$C,0)+RANDBETWEEN(1,COUNTIF(Damage!$C:$C,Sheet1!$C377)))-1,0,1,1)</f>
        <v>aLiquidation</v>
      </c>
      <c r="AC377" t="str">
        <f ca="1">OFFSET(Damage!$A$1,(MATCH(IF($D377&lt;&gt;"",$D377,"Normal"),Damage!$C:$C,0)+RANDBETWEEN(1,COUNTIF(Damage!$C:$C,IF($D377&lt;&gt;"",$D377,"Normal"))))-1,0,1,1)</f>
        <v>aRockWrecker</v>
      </c>
      <c r="AD377" t="str">
        <f ca="1">OFFSET(NonDamage!$A$1,(MATCH($C377,NonDamage!$C:$C,0)+RANDBETWEEN(1,COUNTIF(NonDamage!$C:$C,Sheet1!$C377)))-1,0,1,1)</f>
        <v>aWithdraw</v>
      </c>
      <c r="AE377" t="str">
        <f ca="1">OFFSET(DB!$A$1,RANDBETWEEN(1,COUNTA(DB!$C:$C))-1,0,1,1)</f>
        <v>aIronHead</v>
      </c>
      <c r="AG377" t="str">
        <f t="shared" si="41"/>
        <v>var pRelicanth= new Pokemon('Relicanth',369,'Water','Rock',[,,,],[100,90,130,45,65,55],true,'assets/images/369Relicanth.png');</v>
      </c>
    </row>
    <row r="378" spans="1:33" x14ac:dyDescent="0.3">
      <c r="A378" t="s">
        <v>440</v>
      </c>
      <c r="B378">
        <v>370</v>
      </c>
      <c r="C378" t="s">
        <v>15</v>
      </c>
      <c r="E378">
        <v>43</v>
      </c>
      <c r="F378">
        <v>30</v>
      </c>
      <c r="G378">
        <v>55</v>
      </c>
      <c r="H378">
        <v>40</v>
      </c>
      <c r="I378">
        <v>65</v>
      </c>
      <c r="J378">
        <v>97</v>
      </c>
      <c r="K378">
        <f t="shared" si="35"/>
        <v>61</v>
      </c>
      <c r="L378">
        <f t="shared" si="36"/>
        <v>50</v>
      </c>
      <c r="M378">
        <f t="shared" si="37"/>
        <v>75</v>
      </c>
      <c r="N378">
        <f t="shared" si="38"/>
        <v>60</v>
      </c>
      <c r="O378">
        <f t="shared" si="39"/>
        <v>85</v>
      </c>
      <c r="P378">
        <f t="shared" si="40"/>
        <v>117</v>
      </c>
      <c r="Q378">
        <v>31</v>
      </c>
      <c r="R378">
        <v>31</v>
      </c>
      <c r="S378">
        <v>31</v>
      </c>
      <c r="T378">
        <v>31</v>
      </c>
      <c r="U378">
        <v>31</v>
      </c>
      <c r="V378">
        <v>31</v>
      </c>
      <c r="AB378" t="str">
        <f ca="1">OFFSET(Damage!$A$1,(MATCH($C378,Damage!$C:$C,0)+RANDBETWEEN(1,COUNTIF(Damage!$C:$C,Sheet1!$C378)))-1,0,1,1)</f>
        <v>aSurf</v>
      </c>
      <c r="AC378" t="str">
        <f ca="1">OFFSET(Damage!$A$1,(MATCH(IF($D378&lt;&gt;"",$D378,"Normal"),Damage!$C:$C,0)+RANDBETWEEN(1,COUNTIF(Damage!$C:$C,IF($D378&lt;&gt;"",$D378,"Normal"))))-1,0,1,1)</f>
        <v>aSecretPower</v>
      </c>
      <c r="AD378" t="str">
        <f ca="1">OFFSET(NonDamage!$A$1,(MATCH($C378,NonDamage!$C:$C,0)+RANDBETWEEN(1,COUNTIF(NonDamage!$C:$C,Sheet1!$C378)))-1,0,1,1)</f>
        <v>aWithdraw</v>
      </c>
      <c r="AE378" t="str">
        <f ca="1">OFFSET(DB!$A$1,RANDBETWEEN(1,COUNTA(DB!$C:$C))-1,0,1,1)</f>
        <v>aSolarBlade</v>
      </c>
      <c r="AG378" t="str">
        <f t="shared" si="41"/>
        <v>var pLuvdisc= new Pokemon('Luvdisc',370,'Water','',[,,,],[43,30,55,40,65,97],true,'assets/images/370Luvdisc.png');</v>
      </c>
    </row>
    <row r="379" spans="1:33" x14ac:dyDescent="0.3">
      <c r="A379" t="s">
        <v>441</v>
      </c>
      <c r="B379">
        <v>371</v>
      </c>
      <c r="C379" t="s">
        <v>196</v>
      </c>
      <c r="E379">
        <v>45</v>
      </c>
      <c r="F379">
        <v>75</v>
      </c>
      <c r="G379">
        <v>60</v>
      </c>
      <c r="H379">
        <v>40</v>
      </c>
      <c r="I379">
        <v>30</v>
      </c>
      <c r="J379">
        <v>50</v>
      </c>
      <c r="K379">
        <f t="shared" si="35"/>
        <v>61</v>
      </c>
      <c r="L379">
        <f t="shared" si="36"/>
        <v>95</v>
      </c>
      <c r="M379">
        <f t="shared" si="37"/>
        <v>80</v>
      </c>
      <c r="N379">
        <f t="shared" si="38"/>
        <v>60</v>
      </c>
      <c r="O379">
        <f t="shared" si="39"/>
        <v>50</v>
      </c>
      <c r="P379">
        <f t="shared" si="40"/>
        <v>70</v>
      </c>
      <c r="Q379">
        <v>31</v>
      </c>
      <c r="R379">
        <v>31</v>
      </c>
      <c r="S379">
        <v>31</v>
      </c>
      <c r="T379">
        <v>31</v>
      </c>
      <c r="U379">
        <v>31</v>
      </c>
      <c r="V379">
        <v>31</v>
      </c>
      <c r="AB379" t="str">
        <f ca="1">OFFSET(Damage!$A$1,(MATCH($C379,Damage!$C:$C,0)+RANDBETWEEN(1,COUNTIF(Damage!$C:$C,Sheet1!$C379)))-1,0,1,1)</f>
        <v>aClangingScales</v>
      </c>
      <c r="AC379" t="str">
        <f ca="1">OFFSET(Damage!$A$1,(MATCH(IF($D379&lt;&gt;"",$D379,"Normal"),Damage!$C:$C,0)+RANDBETWEEN(1,COUNTIF(Damage!$C:$C,IF($D379&lt;&gt;"",$D379,"Normal"))))-1,0,1,1)</f>
        <v>aFalseSwipe</v>
      </c>
      <c r="AD379" t="str">
        <f ca="1">OFFSET(NonDamage!$A$1,(MATCH($C379,NonDamage!$C:$C,0)+RANDBETWEEN(1,COUNTIF(NonDamage!$C:$C,Sheet1!$C379)))-1,0,1,1)</f>
        <v>aDragonRage</v>
      </c>
      <c r="AE379" t="str">
        <f ca="1">OFFSET(DB!$A$1,RANDBETWEEN(1,COUNTA(DB!$C:$C))-1,0,1,1)</f>
        <v>aSubmission</v>
      </c>
      <c r="AG379" t="str">
        <f t="shared" si="41"/>
        <v>var pBagon= new Pokemon('Bagon',371,'Dragon','',[,,,],[45,75,60,40,30,50],true,'assets/images/371Bagon.png');</v>
      </c>
    </row>
    <row r="380" spans="1:33" x14ac:dyDescent="0.3">
      <c r="A380" t="s">
        <v>442</v>
      </c>
      <c r="B380">
        <v>372</v>
      </c>
      <c r="C380" t="s">
        <v>196</v>
      </c>
      <c r="E380">
        <v>65</v>
      </c>
      <c r="F380">
        <v>95</v>
      </c>
      <c r="G380">
        <v>100</v>
      </c>
      <c r="H380">
        <v>60</v>
      </c>
      <c r="I380">
        <v>50</v>
      </c>
      <c r="J380">
        <v>50</v>
      </c>
      <c r="K380">
        <f t="shared" si="35"/>
        <v>61</v>
      </c>
      <c r="L380">
        <f t="shared" si="36"/>
        <v>115</v>
      </c>
      <c r="M380">
        <f t="shared" si="37"/>
        <v>120</v>
      </c>
      <c r="N380">
        <f t="shared" si="38"/>
        <v>80</v>
      </c>
      <c r="O380">
        <f t="shared" si="39"/>
        <v>70</v>
      </c>
      <c r="P380">
        <f t="shared" si="40"/>
        <v>70</v>
      </c>
      <c r="Q380">
        <v>31</v>
      </c>
      <c r="R380">
        <v>31</v>
      </c>
      <c r="S380">
        <v>31</v>
      </c>
      <c r="T380">
        <v>31</v>
      </c>
      <c r="U380">
        <v>31</v>
      </c>
      <c r="V380">
        <v>31</v>
      </c>
      <c r="AB380" t="str">
        <f ca="1">OFFSET(Damage!$A$1,(MATCH($C380,Damage!$C:$C,0)+RANDBETWEEN(1,COUNTIF(Damage!$C:$C,Sheet1!$C380)))-1,0,1,1)</f>
        <v>aSpacialRend</v>
      </c>
      <c r="AC380" t="str">
        <f ca="1">OFFSET(Damage!$A$1,(MATCH(IF($D380&lt;&gt;"",$D380,"Normal"),Damage!$C:$C,0)+RANDBETWEEN(1,COUNTIF(Damage!$C:$C,IF($D380&lt;&gt;"",$D380,"Normal"))))-1,0,1,1)</f>
        <v>aBind</v>
      </c>
      <c r="AD380" t="str">
        <f ca="1">OFFSET(NonDamage!$A$1,(MATCH($C380,NonDamage!$C:$C,0)+RANDBETWEEN(1,COUNTIF(NonDamage!$C:$C,Sheet1!$C380)))-1,0,1,1)</f>
        <v>aDragonRage</v>
      </c>
      <c r="AE380" t="str">
        <f ca="1">OFFSET(DB!$A$1,RANDBETWEEN(1,COUNTA(DB!$C:$C))-1,0,1,1)</f>
        <v>aRollingKick</v>
      </c>
      <c r="AG380" t="str">
        <f t="shared" si="41"/>
        <v>var pShelgon= new Pokemon('Shelgon',372,'Dragon','',[,,,],[65,95,100,60,50,50],true,'assets/images/372Shelgon.png');</v>
      </c>
    </row>
    <row r="381" spans="1:33" x14ac:dyDescent="0.3">
      <c r="A381" t="s">
        <v>443</v>
      </c>
      <c r="B381">
        <v>373</v>
      </c>
      <c r="C381" t="s">
        <v>196</v>
      </c>
      <c r="D381" t="s">
        <v>12</v>
      </c>
      <c r="E381">
        <v>95</v>
      </c>
      <c r="F381">
        <v>135</v>
      </c>
      <c r="G381">
        <v>80</v>
      </c>
      <c r="H381">
        <v>110</v>
      </c>
      <c r="I381">
        <v>80</v>
      </c>
      <c r="J381">
        <v>100</v>
      </c>
      <c r="K381">
        <f t="shared" si="35"/>
        <v>62</v>
      </c>
      <c r="L381">
        <f t="shared" si="36"/>
        <v>155</v>
      </c>
      <c r="M381">
        <f t="shared" si="37"/>
        <v>100</v>
      </c>
      <c r="N381">
        <f t="shared" si="38"/>
        <v>130</v>
      </c>
      <c r="O381">
        <f t="shared" si="39"/>
        <v>100</v>
      </c>
      <c r="P381">
        <f t="shared" si="40"/>
        <v>120</v>
      </c>
      <c r="Q381">
        <v>31</v>
      </c>
      <c r="R381">
        <v>31</v>
      </c>
      <c r="S381">
        <v>31</v>
      </c>
      <c r="T381">
        <v>31</v>
      </c>
      <c r="U381">
        <v>31</v>
      </c>
      <c r="V381">
        <v>31</v>
      </c>
      <c r="AB381" t="str">
        <f ca="1">OFFSET(Damage!$A$1,(MATCH($C381,Damage!$C:$C,0)+RANDBETWEEN(1,COUNTIF(Damage!$C:$C,Sheet1!$C381)))-1,0,1,1)</f>
        <v>aDragonClaw</v>
      </c>
      <c r="AC381" t="str">
        <f ca="1">OFFSET(Damage!$A$1,(MATCH(IF($D381&lt;&gt;"",$D381,"Normal"),Damage!$C:$C,0)+RANDBETWEEN(1,COUNTIF(Damage!$C:$C,IF($D381&lt;&gt;"",$D381,"Normal"))))-1,0,1,1)</f>
        <v>aSkyDrop</v>
      </c>
      <c r="AD381" t="str">
        <f ca="1">OFFSET(NonDamage!$A$1,(MATCH($C381,NonDamage!$C:$C,0)+RANDBETWEEN(1,COUNTIF(NonDamage!$C:$C,Sheet1!$C381)))-1,0,1,1)</f>
        <v>aDragonDance</v>
      </c>
      <c r="AE381" t="str">
        <f ca="1">OFFSET(DB!$A$1,RANDBETWEEN(1,COUNTA(DB!$C:$C))-1,0,1,1)</f>
        <v>aWaterfall</v>
      </c>
      <c r="AG381" t="str">
        <f t="shared" si="41"/>
        <v>var pSalamence= new Pokemon('Salamence',373,'Dragon','Flying',[,,,],[95,135,80,110,80,100],true,'assets/images/373Salamence.png');</v>
      </c>
    </row>
    <row r="382" spans="1:33" x14ac:dyDescent="0.3">
      <c r="A382" t="s">
        <v>445</v>
      </c>
      <c r="B382">
        <v>374</v>
      </c>
      <c r="C382" t="s">
        <v>119</v>
      </c>
      <c r="D382" t="s">
        <v>94</v>
      </c>
      <c r="E382">
        <v>40</v>
      </c>
      <c r="F382">
        <v>55</v>
      </c>
      <c r="G382">
        <v>80</v>
      </c>
      <c r="H382">
        <v>35</v>
      </c>
      <c r="I382">
        <v>60</v>
      </c>
      <c r="J382">
        <v>30</v>
      </c>
      <c r="K382">
        <f t="shared" si="35"/>
        <v>61</v>
      </c>
      <c r="L382">
        <f t="shared" si="36"/>
        <v>75</v>
      </c>
      <c r="M382">
        <f t="shared" si="37"/>
        <v>100</v>
      </c>
      <c r="N382">
        <f t="shared" si="38"/>
        <v>55</v>
      </c>
      <c r="O382">
        <f t="shared" si="39"/>
        <v>80</v>
      </c>
      <c r="P382">
        <f t="shared" si="40"/>
        <v>50</v>
      </c>
      <c r="Q382">
        <v>31</v>
      </c>
      <c r="R382">
        <v>31</v>
      </c>
      <c r="S382">
        <v>31</v>
      </c>
      <c r="T382">
        <v>31</v>
      </c>
      <c r="U382">
        <v>31</v>
      </c>
      <c r="V382">
        <v>31</v>
      </c>
      <c r="AB382" t="str">
        <f ca="1">OFFSET(Damage!$A$1,(MATCH($C382,Damage!$C:$C,0)+RANDBETWEEN(1,COUNTIF(Damage!$C:$C,Sheet1!$C382)))-1,0,1,1)</f>
        <v>aWaterShuriken</v>
      </c>
      <c r="AC382" t="str">
        <f ca="1">OFFSET(Damage!$A$1,(MATCH(IF($D382&lt;&gt;"",$D382,"Normal"),Damage!$C:$C,0)+RANDBETWEEN(1,COUNTIF(Damage!$C:$C,IF($D382&lt;&gt;"",$D382,"Normal"))))-1,0,1,1)</f>
        <v>aPsychoCut</v>
      </c>
      <c r="AD382" t="str">
        <f ca="1">OFFSET(NonDamage!$A$1,(MATCH($C382,NonDamage!$C:$C,0)+RANDBETWEEN(1,COUNTIF(NonDamage!$C:$C,Sheet1!$C382)))-1,0,1,1)</f>
        <v>aKingsShield</v>
      </c>
      <c r="AE382" t="str">
        <f ca="1">OFFSET(DB!$A$1,RANDBETWEEN(1,COUNTA(DB!$C:$C))-1,0,1,1)</f>
        <v>aTackle</v>
      </c>
      <c r="AG382" t="str">
        <f t="shared" si="41"/>
        <v>var pBeldum= new Pokemon('Beldum',374,'Steel','Psychic',[,,,],[40,55,80,35,60,30],true,'assets/images/374Beldum.png');</v>
      </c>
    </row>
    <row r="383" spans="1:33" x14ac:dyDescent="0.3">
      <c r="A383" t="s">
        <v>446</v>
      </c>
      <c r="B383">
        <v>375</v>
      </c>
      <c r="C383" t="s">
        <v>119</v>
      </c>
      <c r="D383" t="s">
        <v>94</v>
      </c>
      <c r="E383">
        <v>60</v>
      </c>
      <c r="F383">
        <v>75</v>
      </c>
      <c r="G383">
        <v>100</v>
      </c>
      <c r="H383">
        <v>55</v>
      </c>
      <c r="I383">
        <v>80</v>
      </c>
      <c r="J383">
        <v>50</v>
      </c>
      <c r="K383">
        <f t="shared" si="35"/>
        <v>61</v>
      </c>
      <c r="L383">
        <f t="shared" si="36"/>
        <v>95</v>
      </c>
      <c r="M383">
        <f t="shared" si="37"/>
        <v>120</v>
      </c>
      <c r="N383">
        <f t="shared" si="38"/>
        <v>75</v>
      </c>
      <c r="O383">
        <f t="shared" si="39"/>
        <v>100</v>
      </c>
      <c r="P383">
        <f t="shared" si="40"/>
        <v>70</v>
      </c>
      <c r="Q383">
        <v>31</v>
      </c>
      <c r="R383">
        <v>31</v>
      </c>
      <c r="S383">
        <v>31</v>
      </c>
      <c r="T383">
        <v>31</v>
      </c>
      <c r="U383">
        <v>31</v>
      </c>
      <c r="V383">
        <v>31</v>
      </c>
      <c r="AB383" t="str">
        <f ca="1">OFFSET(Damage!$A$1,(MATCH($C383,Damage!$C:$C,0)+RANDBETWEEN(1,COUNTIF(Damage!$C:$C,Sheet1!$C383)))-1,0,1,1)</f>
        <v>aIronTail</v>
      </c>
      <c r="AC383" t="str">
        <f ca="1">OFFSET(Damage!$A$1,(MATCH(IF($D383&lt;&gt;"",$D383,"Normal"),Damage!$C:$C,0)+RANDBETWEEN(1,COUNTIF(Damage!$C:$C,IF($D383&lt;&gt;"",$D383,"Normal"))))-1,0,1,1)</f>
        <v>aLusterPurge</v>
      </c>
      <c r="AD383" t="str">
        <f ca="1">OFFSET(NonDamage!$A$1,(MATCH($C383,NonDamage!$C:$C,0)+RANDBETWEEN(1,COUNTIF(NonDamage!$C:$C,Sheet1!$C383)))-1,0,1,1)</f>
        <v>aHeavySlam</v>
      </c>
      <c r="AE383" t="str">
        <f ca="1">OFFSET(DB!$A$1,RANDBETWEEN(1,COUNTA(DB!$C:$C))-1,0,1,1)</f>
        <v>aRockThrow</v>
      </c>
      <c r="AG383" t="str">
        <f t="shared" si="41"/>
        <v>var pMetang= new Pokemon('Metang',375,'Steel','Psychic',[,,,],[60,75,100,55,80,50],true,'assets/images/375Metang.png');</v>
      </c>
    </row>
    <row r="384" spans="1:33" x14ac:dyDescent="0.3">
      <c r="A384" t="s">
        <v>447</v>
      </c>
      <c r="B384">
        <v>376</v>
      </c>
      <c r="C384" t="s">
        <v>119</v>
      </c>
      <c r="D384" t="s">
        <v>94</v>
      </c>
      <c r="E384">
        <v>80</v>
      </c>
      <c r="F384">
        <v>135</v>
      </c>
      <c r="G384">
        <v>130</v>
      </c>
      <c r="H384">
        <v>95</v>
      </c>
      <c r="I384">
        <v>90</v>
      </c>
      <c r="J384">
        <v>70</v>
      </c>
      <c r="K384">
        <f t="shared" si="35"/>
        <v>61</v>
      </c>
      <c r="L384">
        <f t="shared" si="36"/>
        <v>155</v>
      </c>
      <c r="M384">
        <f t="shared" si="37"/>
        <v>150</v>
      </c>
      <c r="N384">
        <f t="shared" si="38"/>
        <v>115</v>
      </c>
      <c r="O384">
        <f t="shared" si="39"/>
        <v>110</v>
      </c>
      <c r="P384">
        <f t="shared" si="40"/>
        <v>90</v>
      </c>
      <c r="Q384">
        <v>31</v>
      </c>
      <c r="R384">
        <v>31</v>
      </c>
      <c r="S384">
        <v>31</v>
      </c>
      <c r="T384">
        <v>31</v>
      </c>
      <c r="U384">
        <v>31</v>
      </c>
      <c r="V384">
        <v>31</v>
      </c>
      <c r="AB384" t="str">
        <f ca="1">OFFSET(Damage!$A$1,(MATCH($C384,Damage!$C:$C,0)+RANDBETWEEN(1,COUNTIF(Damage!$C:$C,Sheet1!$C384)))-1,0,1,1)</f>
        <v>aMetalClaw</v>
      </c>
      <c r="AC384" t="str">
        <f ca="1">OFFSET(Damage!$A$1,(MATCH(IF($D384&lt;&gt;"",$D384,"Normal"),Damage!$C:$C,0)+RANDBETWEEN(1,COUNTIF(Damage!$C:$C,IF($D384&lt;&gt;"",$D384,"Normal"))))-1,0,1,1)</f>
        <v>aPsyshock</v>
      </c>
      <c r="AD384" t="str">
        <f ca="1">OFFSET(NonDamage!$A$1,(MATCH($C384,NonDamage!$C:$C,0)+RANDBETWEEN(1,COUNTIF(NonDamage!$C:$C,Sheet1!$C384)))-1,0,1,1)</f>
        <v>aAquaRing</v>
      </c>
      <c r="AE384" t="str">
        <f ca="1">OFFSET(DB!$A$1,RANDBETWEEN(1,COUNTA(DB!$C:$C))-1,0,1,1)</f>
        <v>aTransform</v>
      </c>
      <c r="AG384" t="str">
        <f t="shared" si="41"/>
        <v>var pMetagross= new Pokemon('Metagross',376,'Steel','Psychic',[,,,],[80,135,130,95,90,70],true,'assets/images/376Metagross.png');</v>
      </c>
    </row>
    <row r="385" spans="1:33" x14ac:dyDescent="0.3">
      <c r="A385" t="s">
        <v>448</v>
      </c>
      <c r="B385">
        <v>377</v>
      </c>
      <c r="C385" t="s">
        <v>109</v>
      </c>
      <c r="E385">
        <v>80</v>
      </c>
      <c r="F385">
        <v>100</v>
      </c>
      <c r="G385">
        <v>200</v>
      </c>
      <c r="H385">
        <v>50</v>
      </c>
      <c r="I385">
        <v>100</v>
      </c>
      <c r="J385">
        <v>50</v>
      </c>
      <c r="K385">
        <f t="shared" si="35"/>
        <v>61</v>
      </c>
      <c r="L385">
        <f t="shared" si="36"/>
        <v>120</v>
      </c>
      <c r="M385">
        <f t="shared" si="37"/>
        <v>220</v>
      </c>
      <c r="N385">
        <f t="shared" si="38"/>
        <v>70</v>
      </c>
      <c r="O385">
        <f t="shared" si="39"/>
        <v>120</v>
      </c>
      <c r="P385">
        <f t="shared" si="40"/>
        <v>70</v>
      </c>
      <c r="Q385">
        <v>31</v>
      </c>
      <c r="R385">
        <v>31</v>
      </c>
      <c r="S385">
        <v>31</v>
      </c>
      <c r="T385">
        <v>31</v>
      </c>
      <c r="U385">
        <v>31</v>
      </c>
      <c r="V385">
        <v>31</v>
      </c>
      <c r="AB385" t="str">
        <f ca="1">OFFSET(Damage!$A$1,(MATCH($C385,Damage!$C:$C,0)+RANDBETWEEN(1,COUNTIF(Damage!$C:$C,Sheet1!$C385)))-1,0,1,1)</f>
        <v>aRockTomb</v>
      </c>
      <c r="AC385" t="str">
        <f ca="1">OFFSET(Damage!$A$1,(MATCH(IF($D385&lt;&gt;"",$D385,"Normal"),Damage!$C:$C,0)+RANDBETWEEN(1,COUNTIF(Damage!$C:$C,IF($D385&lt;&gt;"",$D385,"Normal"))))-1,0,1,1)</f>
        <v>aMegaPunch</v>
      </c>
      <c r="AD385" t="str">
        <f ca="1">OFFSET(NonDamage!$A$1,(MATCH($C385,NonDamage!$C:$C,0)+RANDBETWEEN(1,COUNTIF(NonDamage!$C:$C,Sheet1!$C385)))-1,0,1,1)</f>
        <v>aSandstorm</v>
      </c>
      <c r="AE385" t="str">
        <f ca="1">OFFSET(DB!$A$1,RANDBETWEEN(1,COUNTA(DB!$C:$C))-1,0,1,1)</f>
        <v>aNightDaze</v>
      </c>
      <c r="AG385" t="str">
        <f t="shared" si="41"/>
        <v>var pRegirock= new Pokemon('Regirock',377,'Rock','',[,,,],[80,100,200,50,100,50],true,'assets/images/377Regirock.png');</v>
      </c>
    </row>
    <row r="386" spans="1:33" x14ac:dyDescent="0.3">
      <c r="A386" t="s">
        <v>449</v>
      </c>
      <c r="B386">
        <v>378</v>
      </c>
      <c r="C386" t="s">
        <v>126</v>
      </c>
      <c r="E386">
        <v>80</v>
      </c>
      <c r="F386">
        <v>50</v>
      </c>
      <c r="G386">
        <v>100</v>
      </c>
      <c r="H386">
        <v>100</v>
      </c>
      <c r="I386">
        <v>200</v>
      </c>
      <c r="J386">
        <v>50</v>
      </c>
      <c r="K386">
        <f t="shared" ref="K386:K449" si="42">ROUNDDOWN((((2*E386)+Q386+(0/4))/100)+$R$1+10,0)</f>
        <v>61</v>
      </c>
      <c r="L386">
        <f t="shared" ref="L386:L449" si="43">ROUNDDOWN(((((2*F386)+R386+(0/4))*$R$1)/100)+5,0)</f>
        <v>70</v>
      </c>
      <c r="M386">
        <f t="shared" ref="M386:M449" si="44">ROUNDDOWN(((((2*G386)+S386+(0/4))*$R$1)/100)+5,0)</f>
        <v>120</v>
      </c>
      <c r="N386">
        <f t="shared" ref="N386:N449" si="45">ROUNDDOWN(((((2*H386)+T386+(0/4))*$R$1)/100)+5,0)</f>
        <v>120</v>
      </c>
      <c r="O386">
        <f t="shared" ref="O386:O449" si="46">ROUNDDOWN(((((2*I386)+U386+(0/4))*$R$1)/100)+5,0)</f>
        <v>220</v>
      </c>
      <c r="P386">
        <f t="shared" ref="P386:P449" si="47">ROUNDDOWN(((((2*J386)+V386+(0/4))*$R$1)/100)+5,0)</f>
        <v>70</v>
      </c>
      <c r="Q386">
        <v>31</v>
      </c>
      <c r="R386">
        <v>31</v>
      </c>
      <c r="S386">
        <v>31</v>
      </c>
      <c r="T386">
        <v>31</v>
      </c>
      <c r="U386">
        <v>31</v>
      </c>
      <c r="V386">
        <v>31</v>
      </c>
      <c r="AB386" t="str">
        <f ca="1">OFFSET(Damage!$A$1,(MATCH($C386,Damage!$C:$C,0)+RANDBETWEEN(1,COUNTIF(Damage!$C:$C,Sheet1!$C386)))-1,0,1,1)</f>
        <v>aAuroraBeam</v>
      </c>
      <c r="AC386" t="str">
        <f ca="1">OFFSET(Damage!$A$1,(MATCH(IF($D386&lt;&gt;"",$D386,"Normal"),Damage!$C:$C,0)+RANDBETWEEN(1,COUNTIF(Damage!$C:$C,IF($D386&lt;&gt;"",$D386,"Normal"))))-1,0,1,1)</f>
        <v>aStrength</v>
      </c>
      <c r="AD386" t="str">
        <f ca="1">OFFSET(NonDamage!$A$1,(MATCH($C386,NonDamage!$C:$C,0)+RANDBETWEEN(1,COUNTIF(NonDamage!$C:$C,Sheet1!$C386)))-1,0,1,1)</f>
        <v>aHaze</v>
      </c>
      <c r="AE386" t="str">
        <f ca="1">OFFSET(DB!$A$1,RANDBETWEEN(1,COUNTA(DB!$C:$C))-1,0,1,1)</f>
        <v>aSunsteelStrike</v>
      </c>
      <c r="AG386" t="str">
        <f t="shared" si="41"/>
        <v>var pRegice= new Pokemon('Regice',378,'Ice','',[,,,],[80,50,100,100,200,50],true,'assets/images/378Regice.png');</v>
      </c>
    </row>
    <row r="387" spans="1:33" x14ac:dyDescent="0.3">
      <c r="A387" t="s">
        <v>450</v>
      </c>
      <c r="B387">
        <v>379</v>
      </c>
      <c r="C387" t="s">
        <v>119</v>
      </c>
      <c r="E387">
        <v>80</v>
      </c>
      <c r="F387">
        <v>75</v>
      </c>
      <c r="G387">
        <v>150</v>
      </c>
      <c r="H387">
        <v>75</v>
      </c>
      <c r="I387">
        <v>150</v>
      </c>
      <c r="J387">
        <v>50</v>
      </c>
      <c r="K387">
        <f t="shared" si="42"/>
        <v>61</v>
      </c>
      <c r="L387">
        <f t="shared" si="43"/>
        <v>95</v>
      </c>
      <c r="M387">
        <f t="shared" si="44"/>
        <v>170</v>
      </c>
      <c r="N387">
        <f t="shared" si="45"/>
        <v>95</v>
      </c>
      <c r="O387">
        <f t="shared" si="46"/>
        <v>170</v>
      </c>
      <c r="P387">
        <f t="shared" si="47"/>
        <v>70</v>
      </c>
      <c r="Q387">
        <v>31</v>
      </c>
      <c r="R387">
        <v>31</v>
      </c>
      <c r="S387">
        <v>31</v>
      </c>
      <c r="T387">
        <v>31</v>
      </c>
      <c r="U387">
        <v>31</v>
      </c>
      <c r="V387">
        <v>31</v>
      </c>
      <c r="AB387" t="str">
        <f ca="1">OFFSET(Damage!$A$1,(MATCH($C387,Damage!$C:$C,0)+RANDBETWEEN(1,COUNTIF(Damage!$C:$C,Sheet1!$C387)))-1,0,1,1)</f>
        <v>aWaterShuriken</v>
      </c>
      <c r="AC387" t="str">
        <f ca="1">OFFSET(Damage!$A$1,(MATCH(IF($D387&lt;&gt;"",$D387,"Normal"),Damage!$C:$C,0)+RANDBETWEEN(1,COUNTIF(Damage!$C:$C,IF($D387&lt;&gt;"",$D387,"Normal"))))-1,0,1,1)</f>
        <v>aRockClimb</v>
      </c>
      <c r="AD387" t="str">
        <f ca="1">OFFSET(NonDamage!$A$1,(MATCH($C387,NonDamage!$C:$C,0)+RANDBETWEEN(1,COUNTIF(NonDamage!$C:$C,Sheet1!$C387)))-1,0,1,1)</f>
        <v>aIronDefense</v>
      </c>
      <c r="AE387" t="str">
        <f ca="1">OFFSET(DB!$A$1,RANDBETWEEN(1,COUNTA(DB!$C:$C))-1,0,1,1)</f>
        <v>aMirrorShot</v>
      </c>
      <c r="AG387" t="str">
        <f t="shared" ref="AG387:AG450" si="48">CONCATENATE("var p",A387,"= new Pokemon(",$S$1,A387,$S$1,$Q$1,B387,$Q$1,$S$1,C387,$S$1,$Q$1,$S$1,D387,$S$1,$Q$1,"[",X387,$Q$1,Y387,$Q$1,Z387,$Q$1,AA387,"]",$Q$1,"[",E387,$Q$1,F387,$Q$1,G387,$Q$1,H387,$Q$1,I387,$Q$1,J387,"]",$Q$1,"true,'assets/images/",B387,,A387,".png');")</f>
        <v>var pRegisteel= new Pokemon('Registeel',379,'Steel','',[,,,],[80,75,150,75,150,50],true,'assets/images/379Registeel.png');</v>
      </c>
    </row>
    <row r="388" spans="1:33" x14ac:dyDescent="0.3">
      <c r="A388" t="s">
        <v>451</v>
      </c>
      <c r="B388">
        <v>380</v>
      </c>
      <c r="C388" t="s">
        <v>196</v>
      </c>
      <c r="D388" t="s">
        <v>94</v>
      </c>
      <c r="E388">
        <v>80</v>
      </c>
      <c r="F388">
        <v>80</v>
      </c>
      <c r="G388">
        <v>90</v>
      </c>
      <c r="H388">
        <v>110</v>
      </c>
      <c r="I388">
        <v>130</v>
      </c>
      <c r="J388">
        <v>110</v>
      </c>
      <c r="K388">
        <f t="shared" si="42"/>
        <v>61</v>
      </c>
      <c r="L388">
        <f t="shared" si="43"/>
        <v>100</v>
      </c>
      <c r="M388">
        <f t="shared" si="44"/>
        <v>110</v>
      </c>
      <c r="N388">
        <f t="shared" si="45"/>
        <v>130</v>
      </c>
      <c r="O388">
        <f t="shared" si="46"/>
        <v>150</v>
      </c>
      <c r="P388">
        <f t="shared" si="47"/>
        <v>130</v>
      </c>
      <c r="Q388">
        <v>31</v>
      </c>
      <c r="R388">
        <v>31</v>
      </c>
      <c r="S388">
        <v>31</v>
      </c>
      <c r="T388">
        <v>31</v>
      </c>
      <c r="U388">
        <v>31</v>
      </c>
      <c r="V388">
        <v>31</v>
      </c>
      <c r="AB388" t="str">
        <f ca="1">OFFSET(Damage!$A$1,(MATCH($C388,Damage!$C:$C,0)+RANDBETWEEN(1,COUNTIF(Damage!$C:$C,Sheet1!$C388)))-1,0,1,1)</f>
        <v>aRoarofTime</v>
      </c>
      <c r="AC388" t="str">
        <f ca="1">OFFSET(Damage!$A$1,(MATCH(IF($D388&lt;&gt;"",$D388,"Normal"),Damage!$C:$C,0)+RANDBETWEEN(1,COUNTIF(Damage!$C:$C,IF($D388&lt;&gt;"",$D388,"Normal"))))-1,0,1,1)</f>
        <v>aLusterPurge</v>
      </c>
      <c r="AD388" t="str">
        <f ca="1">OFFSET(NonDamage!$A$1,(MATCH($C388,NonDamage!$C:$C,0)+RANDBETWEEN(1,COUNTIF(NonDamage!$C:$C,Sheet1!$C388)))-1,0,1,1)</f>
        <v>aDragonDance</v>
      </c>
      <c r="AE388" t="str">
        <f ca="1">OFFSET(DB!$A$1,RANDBETWEEN(1,COUNTA(DB!$C:$C))-1,0,1,1)</f>
        <v>aSwagger</v>
      </c>
      <c r="AG388" t="str">
        <f t="shared" si="48"/>
        <v>var pLatias= new Pokemon('Latias',380,'Dragon','Psychic',[,,,],[80,80,90,110,130,110],true,'assets/images/380Latias.png');</v>
      </c>
    </row>
    <row r="389" spans="1:33" x14ac:dyDescent="0.3">
      <c r="A389" t="s">
        <v>452</v>
      </c>
      <c r="B389">
        <v>381</v>
      </c>
      <c r="C389" t="s">
        <v>196</v>
      </c>
      <c r="D389" t="s">
        <v>94</v>
      </c>
      <c r="E389">
        <v>80</v>
      </c>
      <c r="F389">
        <v>90</v>
      </c>
      <c r="G389">
        <v>80</v>
      </c>
      <c r="H389">
        <v>130</v>
      </c>
      <c r="I389">
        <v>110</v>
      </c>
      <c r="J389">
        <v>110</v>
      </c>
      <c r="K389">
        <f t="shared" si="42"/>
        <v>61</v>
      </c>
      <c r="L389">
        <f t="shared" si="43"/>
        <v>110</v>
      </c>
      <c r="M389">
        <f t="shared" si="44"/>
        <v>100</v>
      </c>
      <c r="N389">
        <f t="shared" si="45"/>
        <v>150</v>
      </c>
      <c r="O389">
        <f t="shared" si="46"/>
        <v>130</v>
      </c>
      <c r="P389">
        <f t="shared" si="47"/>
        <v>130</v>
      </c>
      <c r="Q389">
        <v>31</v>
      </c>
      <c r="R389">
        <v>31</v>
      </c>
      <c r="S389">
        <v>31</v>
      </c>
      <c r="T389">
        <v>31</v>
      </c>
      <c r="U389">
        <v>31</v>
      </c>
      <c r="V389">
        <v>31</v>
      </c>
      <c r="AB389" t="str">
        <f ca="1">OFFSET(Damage!$A$1,(MATCH($C389,Damage!$C:$C,0)+RANDBETWEEN(1,COUNTIF(Damage!$C:$C,Sheet1!$C389)))-1,0,1,1)</f>
        <v>aDragonBreath</v>
      </c>
      <c r="AC389" t="str">
        <f ca="1">OFFSET(Damage!$A$1,(MATCH(IF($D389&lt;&gt;"",$D389,"Normal"),Damage!$C:$C,0)+RANDBETWEEN(1,COUNTIF(Damage!$C:$C,IF($D389&lt;&gt;"",$D389,"Normal"))))-1,0,1,1)</f>
        <v>aExtrasensory</v>
      </c>
      <c r="AD389" t="str">
        <f ca="1">OFFSET(NonDamage!$A$1,(MATCH($C389,NonDamage!$C:$C,0)+RANDBETWEEN(1,COUNTIF(NonDamage!$C:$C,Sheet1!$C389)))-1,0,1,1)</f>
        <v>aDragonRage</v>
      </c>
      <c r="AE389" t="str">
        <f ca="1">OFFSET(DB!$A$1,RANDBETWEEN(1,COUNTA(DB!$C:$C))-1,0,1,1)</f>
        <v>aMeditate</v>
      </c>
      <c r="AG389" t="str">
        <f t="shared" si="48"/>
        <v>var pLatios= new Pokemon('Latios',381,'Dragon','Psychic',[,,,],[80,90,80,130,110,110],true,'assets/images/381Latios.png');</v>
      </c>
    </row>
    <row r="390" spans="1:33" x14ac:dyDescent="0.3">
      <c r="A390" t="s">
        <v>453</v>
      </c>
      <c r="B390">
        <v>382</v>
      </c>
      <c r="C390" t="s">
        <v>15</v>
      </c>
      <c r="E390">
        <v>100</v>
      </c>
      <c r="F390">
        <v>100</v>
      </c>
      <c r="G390">
        <v>90</v>
      </c>
      <c r="H390">
        <v>150</v>
      </c>
      <c r="I390">
        <v>140</v>
      </c>
      <c r="J390">
        <v>90</v>
      </c>
      <c r="K390">
        <f t="shared" si="42"/>
        <v>62</v>
      </c>
      <c r="L390">
        <f t="shared" si="43"/>
        <v>120</v>
      </c>
      <c r="M390">
        <f t="shared" si="44"/>
        <v>110</v>
      </c>
      <c r="N390">
        <f t="shared" si="45"/>
        <v>170</v>
      </c>
      <c r="O390">
        <f t="shared" si="46"/>
        <v>160</v>
      </c>
      <c r="P390">
        <f t="shared" si="47"/>
        <v>110</v>
      </c>
      <c r="Q390">
        <v>31</v>
      </c>
      <c r="R390">
        <v>31</v>
      </c>
      <c r="S390">
        <v>31</v>
      </c>
      <c r="T390">
        <v>31</v>
      </c>
      <c r="U390">
        <v>31</v>
      </c>
      <c r="V390">
        <v>31</v>
      </c>
      <c r="AB390" t="str">
        <f ca="1">OFFSET(Damage!$A$1,(MATCH($C390,Damage!$C:$C,0)+RANDBETWEEN(1,COUNTIF(Damage!$C:$C,Sheet1!$C390)))-1,0,1,1)</f>
        <v>aSparklingAria</v>
      </c>
      <c r="AC390" t="str">
        <f ca="1">OFFSET(Damage!$A$1,(MATCH(IF($D390&lt;&gt;"",$D390,"Normal"),Damage!$C:$C,0)+RANDBETWEEN(1,COUNTIF(Damage!$C:$C,IF($D390&lt;&gt;"",$D390,"Normal"))))-1,0,1,1)</f>
        <v>aLastResort</v>
      </c>
      <c r="AD390" t="str">
        <f ca="1">OFFSET(NonDamage!$A$1,(MATCH($C390,NonDamage!$C:$C,0)+RANDBETWEEN(1,COUNTIF(NonDamage!$C:$C,Sheet1!$C390)))-1,0,1,1)</f>
        <v>aWithdraw</v>
      </c>
      <c r="AE390" t="str">
        <f ca="1">OFFSET(DB!$A$1,RANDBETWEEN(1,COUNTA(DB!$C:$C))-1,0,1,1)</f>
        <v>aSlackOff</v>
      </c>
      <c r="AG390" t="str">
        <f t="shared" si="48"/>
        <v>var pKyogre= new Pokemon('Kyogre',382,'Water','',[,,,],[100,100,90,150,140,90],true,'assets/images/382Kyogre.png');</v>
      </c>
    </row>
    <row r="391" spans="1:33" x14ac:dyDescent="0.3">
      <c r="A391" t="s">
        <v>454</v>
      </c>
      <c r="B391">
        <v>383</v>
      </c>
      <c r="C391" t="s">
        <v>46</v>
      </c>
      <c r="E391">
        <v>100</v>
      </c>
      <c r="F391">
        <v>150</v>
      </c>
      <c r="G391">
        <v>140</v>
      </c>
      <c r="H391">
        <v>100</v>
      </c>
      <c r="I391">
        <v>90</v>
      </c>
      <c r="J391">
        <v>90</v>
      </c>
      <c r="K391">
        <f t="shared" si="42"/>
        <v>62</v>
      </c>
      <c r="L391">
        <f t="shared" si="43"/>
        <v>170</v>
      </c>
      <c r="M391">
        <f t="shared" si="44"/>
        <v>160</v>
      </c>
      <c r="N391">
        <f t="shared" si="45"/>
        <v>120</v>
      </c>
      <c r="O391">
        <f t="shared" si="46"/>
        <v>110</v>
      </c>
      <c r="P391">
        <f t="shared" si="47"/>
        <v>110</v>
      </c>
      <c r="Q391">
        <v>31</v>
      </c>
      <c r="R391">
        <v>31</v>
      </c>
      <c r="S391">
        <v>31</v>
      </c>
      <c r="T391">
        <v>31</v>
      </c>
      <c r="U391">
        <v>31</v>
      </c>
      <c r="V391">
        <v>31</v>
      </c>
      <c r="AB391" t="str">
        <f ca="1">OFFSET(Damage!$A$1,(MATCH($C391,Damage!$C:$C,0)+RANDBETWEEN(1,COUNTIF(Damage!$C:$C,Sheet1!$C391)))-1,0,1,1)</f>
        <v>aBoneRush</v>
      </c>
      <c r="AC391" t="str">
        <f ca="1">OFFSET(Damage!$A$1,(MATCH(IF($D391&lt;&gt;"",$D391,"Normal"),Damage!$C:$C,0)+RANDBETWEEN(1,COUNTIF(Damage!$C:$C,IF($D391&lt;&gt;"",$D391,"Normal"))))-1,0,1,1)</f>
        <v>aTriAttack</v>
      </c>
      <c r="AD391" t="str">
        <f ca="1">OFFSET(NonDamage!$A$1,(MATCH($C391,NonDamage!$C:$C,0)+RANDBETWEEN(1,COUNTIF(NonDamage!$C:$C,Sheet1!$C391)))-1,0,1,1)</f>
        <v>aAuroraVeil</v>
      </c>
      <c r="AE391" t="str">
        <f ca="1">OFFSET(DB!$A$1,RANDBETWEEN(1,COUNTA(DB!$C:$C))-1,0,1,1)</f>
        <v>aSlash</v>
      </c>
      <c r="AG391" t="str">
        <f t="shared" si="48"/>
        <v>var pGroudon= new Pokemon('Groudon',383,'Ground','',[,,,],[100,150,140,100,90,90],true,'assets/images/383Groudon.png');</v>
      </c>
    </row>
    <row r="392" spans="1:33" x14ac:dyDescent="0.3">
      <c r="A392" t="s">
        <v>455</v>
      </c>
      <c r="B392">
        <v>384</v>
      </c>
      <c r="C392" t="s">
        <v>196</v>
      </c>
      <c r="D392" t="s">
        <v>12</v>
      </c>
      <c r="E392">
        <v>105</v>
      </c>
      <c r="F392">
        <v>150</v>
      </c>
      <c r="G392">
        <v>90</v>
      </c>
      <c r="H392">
        <v>150</v>
      </c>
      <c r="I392">
        <v>90</v>
      </c>
      <c r="J392">
        <v>95</v>
      </c>
      <c r="K392">
        <f t="shared" si="42"/>
        <v>62</v>
      </c>
      <c r="L392">
        <f t="shared" si="43"/>
        <v>170</v>
      </c>
      <c r="M392">
        <f t="shared" si="44"/>
        <v>110</v>
      </c>
      <c r="N392">
        <f t="shared" si="45"/>
        <v>170</v>
      </c>
      <c r="O392">
        <f t="shared" si="46"/>
        <v>110</v>
      </c>
      <c r="P392">
        <f t="shared" si="47"/>
        <v>115</v>
      </c>
      <c r="Q392">
        <v>31</v>
      </c>
      <c r="R392">
        <v>31</v>
      </c>
      <c r="S392">
        <v>31</v>
      </c>
      <c r="T392">
        <v>31</v>
      </c>
      <c r="U392">
        <v>31</v>
      </c>
      <c r="V392">
        <v>31</v>
      </c>
      <c r="AB392" t="str">
        <f ca="1">OFFSET(Damage!$A$1,(MATCH($C392,Damage!$C:$C,0)+RANDBETWEEN(1,COUNTIF(Damage!$C:$C,Sheet1!$C392)))-1,0,1,1)</f>
        <v>aSpacialRend</v>
      </c>
      <c r="AC392" t="str">
        <f ca="1">OFFSET(Damage!$A$1,(MATCH(IF($D392&lt;&gt;"",$D392,"Normal"),Damage!$C:$C,0)+RANDBETWEEN(1,COUNTIF(Damage!$C:$C,IF($D392&lt;&gt;"",$D392,"Normal"))))-1,0,1,1)</f>
        <v>aAirSlash</v>
      </c>
      <c r="AD392" t="str">
        <f ca="1">OFFSET(NonDamage!$A$1,(MATCH($C392,NonDamage!$C:$C,0)+RANDBETWEEN(1,COUNTIF(NonDamage!$C:$C,Sheet1!$C392)))-1,0,1,1)</f>
        <v>aDragonDance</v>
      </c>
      <c r="AE392" t="str">
        <f ca="1">OFFSET(DB!$A$1,RANDBETWEEN(1,COUNTA(DB!$C:$C))-1,0,1,1)</f>
        <v>aLunge</v>
      </c>
      <c r="AG392" t="str">
        <f t="shared" si="48"/>
        <v>var pRayquaza= new Pokemon('Rayquaza',384,'Dragon','Flying',[,,,],[105,150,90,150,90,95],true,'assets/images/384Rayquaza.png');</v>
      </c>
    </row>
    <row r="393" spans="1:33" x14ac:dyDescent="0.3">
      <c r="A393" t="s">
        <v>456</v>
      </c>
      <c r="B393">
        <v>385</v>
      </c>
      <c r="C393" t="s">
        <v>119</v>
      </c>
      <c r="D393" t="s">
        <v>94</v>
      </c>
      <c r="E393">
        <v>100</v>
      </c>
      <c r="F393">
        <v>100</v>
      </c>
      <c r="G393">
        <v>100</v>
      </c>
      <c r="H393">
        <v>100</v>
      </c>
      <c r="I393">
        <v>100</v>
      </c>
      <c r="J393">
        <v>100</v>
      </c>
      <c r="K393">
        <f t="shared" si="42"/>
        <v>62</v>
      </c>
      <c r="L393">
        <f t="shared" si="43"/>
        <v>120</v>
      </c>
      <c r="M393">
        <f t="shared" si="44"/>
        <v>120</v>
      </c>
      <c r="N393">
        <f t="shared" si="45"/>
        <v>120</v>
      </c>
      <c r="O393">
        <f t="shared" si="46"/>
        <v>120</v>
      </c>
      <c r="P393">
        <f t="shared" si="47"/>
        <v>120</v>
      </c>
      <c r="Q393">
        <v>31</v>
      </c>
      <c r="R393">
        <v>31</v>
      </c>
      <c r="S393">
        <v>31</v>
      </c>
      <c r="T393">
        <v>31</v>
      </c>
      <c r="U393">
        <v>31</v>
      </c>
      <c r="V393">
        <v>31</v>
      </c>
      <c r="AB393" t="str">
        <f ca="1">OFFSET(Damage!$A$1,(MATCH($C393,Damage!$C:$C,0)+RANDBETWEEN(1,COUNTIF(Damage!$C:$C,Sheet1!$C393)))-1,0,1,1)</f>
        <v>aIronTail</v>
      </c>
      <c r="AC393" t="str">
        <f ca="1">OFFSET(Damage!$A$1,(MATCH(IF($D393&lt;&gt;"",$D393,"Normal"),Damage!$C:$C,0)+RANDBETWEEN(1,COUNTIF(Damage!$C:$C,IF($D393&lt;&gt;"",$D393,"Normal"))))-1,0,1,1)</f>
        <v>aPsychicFangs</v>
      </c>
      <c r="AD393" t="str">
        <f ca="1">OFFSET(NonDamage!$A$1,(MATCH($C393,NonDamage!$C:$C,0)+RANDBETWEEN(1,COUNTIF(NonDamage!$C:$C,Sheet1!$C393)))-1,0,1,1)</f>
        <v>aShiftGear</v>
      </c>
      <c r="AE393" t="str">
        <f ca="1">OFFSET(DB!$A$1,RANDBETWEEN(1,COUNTA(DB!$C:$C))-1,0,1,1)</f>
        <v>aPayDay</v>
      </c>
      <c r="AG393" t="str">
        <f t="shared" si="48"/>
        <v>var pJirachi= new Pokemon('Jirachi',385,'Steel','Psychic',[,,,],[100,100,100,100,100,100],true,'assets/images/385Jirachi.png');</v>
      </c>
    </row>
    <row r="394" spans="1:33" x14ac:dyDescent="0.3">
      <c r="A394" t="s">
        <v>457</v>
      </c>
      <c r="B394">
        <v>386</v>
      </c>
      <c r="C394" t="s">
        <v>94</v>
      </c>
      <c r="E394">
        <v>50</v>
      </c>
      <c r="F394">
        <v>150</v>
      </c>
      <c r="G394">
        <v>50</v>
      </c>
      <c r="H394">
        <v>150</v>
      </c>
      <c r="I394">
        <v>50</v>
      </c>
      <c r="J394">
        <v>150</v>
      </c>
      <c r="K394">
        <f t="shared" si="42"/>
        <v>61</v>
      </c>
      <c r="L394">
        <f t="shared" si="43"/>
        <v>170</v>
      </c>
      <c r="M394">
        <f t="shared" si="44"/>
        <v>70</v>
      </c>
      <c r="N394">
        <f t="shared" si="45"/>
        <v>170</v>
      </c>
      <c r="O394">
        <f t="shared" si="46"/>
        <v>70</v>
      </c>
      <c r="P394">
        <f t="shared" si="47"/>
        <v>170</v>
      </c>
      <c r="Q394">
        <v>31</v>
      </c>
      <c r="R394">
        <v>31</v>
      </c>
      <c r="S394">
        <v>31</v>
      </c>
      <c r="T394">
        <v>31</v>
      </c>
      <c r="U394">
        <v>31</v>
      </c>
      <c r="V394">
        <v>31</v>
      </c>
      <c r="AB394" t="str">
        <f ca="1">OFFSET(Damage!$A$1,(MATCH($C394,Damage!$C:$C,0)+RANDBETWEEN(1,COUNTIF(Damage!$C:$C,Sheet1!$C394)))-1,0,1,1)</f>
        <v>aHeartStamp</v>
      </c>
      <c r="AC394" t="str">
        <f ca="1">OFFSET(Damage!$A$1,(MATCH(IF($D394&lt;&gt;"",$D394,"Normal"),Damage!$C:$C,0)+RANDBETWEEN(1,COUNTIF(Damage!$C:$C,IF($D394&lt;&gt;"",$D394,"Normal"))))-1,0,1,1)</f>
        <v>aEchoedVoice</v>
      </c>
      <c r="AD394" t="str">
        <f ca="1">OFFSET(NonDamage!$A$1,(MATCH($C394,NonDamage!$C:$C,0)+RANDBETWEEN(1,COUNTIF(NonDamage!$C:$C,Sheet1!$C394)))-1,0,1,1)</f>
        <v>aWonderRoom</v>
      </c>
      <c r="AE394" t="str">
        <f ca="1">OFFSET(DB!$A$1,RANDBETWEEN(1,COUNTA(DB!$C:$C))-1,0,1,1)</f>
        <v>aTectonicRage</v>
      </c>
      <c r="AG394" t="str">
        <f t="shared" si="48"/>
        <v>var pDeoxys= new Pokemon('Deoxys',386,'Psychic','',[,,,],[50,150,50,150,50,150],true,'assets/images/386Deoxys.png');</v>
      </c>
    </row>
    <row r="395" spans="1:33" x14ac:dyDescent="0.3">
      <c r="A395" t="s">
        <v>458</v>
      </c>
      <c r="B395">
        <v>387</v>
      </c>
      <c r="C395" t="s">
        <v>2</v>
      </c>
      <c r="E395">
        <v>55</v>
      </c>
      <c r="F395">
        <v>68</v>
      </c>
      <c r="G395">
        <v>64</v>
      </c>
      <c r="H395">
        <v>45</v>
      </c>
      <c r="I395">
        <v>55</v>
      </c>
      <c r="J395">
        <v>31</v>
      </c>
      <c r="K395">
        <f t="shared" si="42"/>
        <v>61</v>
      </c>
      <c r="L395">
        <f t="shared" si="43"/>
        <v>88</v>
      </c>
      <c r="M395">
        <f t="shared" si="44"/>
        <v>84</v>
      </c>
      <c r="N395">
        <f t="shared" si="45"/>
        <v>65</v>
      </c>
      <c r="O395">
        <f t="shared" si="46"/>
        <v>75</v>
      </c>
      <c r="P395">
        <f t="shared" si="47"/>
        <v>51</v>
      </c>
      <c r="Q395">
        <v>31</v>
      </c>
      <c r="R395">
        <v>31</v>
      </c>
      <c r="S395">
        <v>31</v>
      </c>
      <c r="T395">
        <v>31</v>
      </c>
      <c r="U395">
        <v>31</v>
      </c>
      <c r="V395">
        <v>31</v>
      </c>
      <c r="AB395" t="str">
        <f ca="1">OFFSET(Damage!$A$1,(MATCH($C395,Damage!$C:$C,0)+RANDBETWEEN(1,COUNTIF(Damage!$C:$C,Sheet1!$C395)))-1,0,1,1)</f>
        <v>aSolarBeam</v>
      </c>
      <c r="AC395" t="str">
        <f ca="1">OFFSET(Damage!$A$1,(MATCH(IF($D395&lt;&gt;"",$D395,"Normal"),Damage!$C:$C,0)+RANDBETWEEN(1,COUNTIF(Damage!$C:$C,IF($D395&lt;&gt;"",$D395,"Normal"))))-1,0,1,1)</f>
        <v>aQuickAttack</v>
      </c>
      <c r="AD395" t="str">
        <f ca="1">OFFSET(NonDamage!$A$1,(MATCH($C395,NonDamage!$C:$C,0)+RANDBETWEEN(1,COUNTIF(NonDamage!$C:$C,Sheet1!$C395)))-1,0,1,1)</f>
        <v>aSpore</v>
      </c>
      <c r="AE395" t="str">
        <f ca="1">OFFSET(DB!$A$1,RANDBETWEEN(1,COUNTA(DB!$C:$C))-1,0,1,1)</f>
        <v>aHealOrder</v>
      </c>
      <c r="AG395" t="str">
        <f t="shared" si="48"/>
        <v>var pTurtwig= new Pokemon('Turtwig',387,'Grass','',[,,,],[55,68,64,45,55,31],true,'assets/images/387Turtwig.png');</v>
      </c>
    </row>
    <row r="396" spans="1:33" x14ac:dyDescent="0.3">
      <c r="A396" t="s">
        <v>459</v>
      </c>
      <c r="B396">
        <v>388</v>
      </c>
      <c r="C396" t="s">
        <v>2</v>
      </c>
      <c r="E396">
        <v>75</v>
      </c>
      <c r="F396">
        <v>89</v>
      </c>
      <c r="G396">
        <v>85</v>
      </c>
      <c r="H396">
        <v>55</v>
      </c>
      <c r="I396">
        <v>65</v>
      </c>
      <c r="J396">
        <v>36</v>
      </c>
      <c r="K396">
        <f t="shared" si="42"/>
        <v>61</v>
      </c>
      <c r="L396">
        <f t="shared" si="43"/>
        <v>109</v>
      </c>
      <c r="M396">
        <f t="shared" si="44"/>
        <v>105</v>
      </c>
      <c r="N396">
        <f t="shared" si="45"/>
        <v>75</v>
      </c>
      <c r="O396">
        <f t="shared" si="46"/>
        <v>85</v>
      </c>
      <c r="P396">
        <f t="shared" si="47"/>
        <v>56</v>
      </c>
      <c r="Q396">
        <v>31</v>
      </c>
      <c r="R396">
        <v>31</v>
      </c>
      <c r="S396">
        <v>31</v>
      </c>
      <c r="T396">
        <v>31</v>
      </c>
      <c r="U396">
        <v>31</v>
      </c>
      <c r="V396">
        <v>31</v>
      </c>
      <c r="AB396" t="str">
        <f ca="1">OFFSET(Damage!$A$1,(MATCH($C396,Damage!$C:$C,0)+RANDBETWEEN(1,COUNTIF(Damage!$C:$C,Sheet1!$C396)))-1,0,1,1)</f>
        <v>aNeedleArm</v>
      </c>
      <c r="AC396" t="str">
        <f ca="1">OFFSET(Damage!$A$1,(MATCH(IF($D396&lt;&gt;"",$D396,"Normal"),Damage!$C:$C,0)+RANDBETWEEN(1,COUNTIF(Damage!$C:$C,IF($D396&lt;&gt;"",$D396,"Normal"))))-1,0,1,1)</f>
        <v>aPoisonSting</v>
      </c>
      <c r="AD396" t="str">
        <f ca="1">OFFSET(NonDamage!$A$1,(MATCH($C396,NonDamage!$C:$C,0)+RANDBETWEEN(1,COUNTIF(NonDamage!$C:$C,Sheet1!$C396)))-1,0,1,1)</f>
        <v>aSynthesis</v>
      </c>
      <c r="AE396" t="str">
        <f ca="1">OFFSET(DB!$A$1,RANDBETWEEN(1,COUNTA(DB!$C:$C))-1,0,1,1)</f>
        <v>aGrassyTerrain</v>
      </c>
      <c r="AG396" t="str">
        <f t="shared" si="48"/>
        <v>var pGrotle= new Pokemon('Grotle',388,'Grass','',[,,,],[75,89,85,55,65,36],true,'assets/images/388Grotle.png');</v>
      </c>
    </row>
    <row r="397" spans="1:33" x14ac:dyDescent="0.3">
      <c r="A397" t="s">
        <v>460</v>
      </c>
      <c r="B397">
        <v>389</v>
      </c>
      <c r="C397" t="s">
        <v>2</v>
      </c>
      <c r="D397" t="s">
        <v>46</v>
      </c>
      <c r="E397">
        <v>95</v>
      </c>
      <c r="F397">
        <v>109</v>
      </c>
      <c r="G397">
        <v>105</v>
      </c>
      <c r="H397">
        <v>75</v>
      </c>
      <c r="I397">
        <v>85</v>
      </c>
      <c r="J397">
        <v>56</v>
      </c>
      <c r="K397">
        <f t="shared" si="42"/>
        <v>62</v>
      </c>
      <c r="L397">
        <f t="shared" si="43"/>
        <v>129</v>
      </c>
      <c r="M397">
        <f t="shared" si="44"/>
        <v>125</v>
      </c>
      <c r="N397">
        <f t="shared" si="45"/>
        <v>95</v>
      </c>
      <c r="O397">
        <f t="shared" si="46"/>
        <v>105</v>
      </c>
      <c r="P397">
        <f t="shared" si="47"/>
        <v>76</v>
      </c>
      <c r="Q397">
        <v>31</v>
      </c>
      <c r="R397">
        <v>31</v>
      </c>
      <c r="S397">
        <v>31</v>
      </c>
      <c r="T397">
        <v>31</v>
      </c>
      <c r="U397">
        <v>31</v>
      </c>
      <c r="V397">
        <v>31</v>
      </c>
      <c r="AB397" t="str">
        <f ca="1">OFFSET(Damage!$A$1,(MATCH($C397,Damage!$C:$C,0)+RANDBETWEEN(1,COUNTIF(Damage!$C:$C,Sheet1!$C397)))-1,0,1,1)</f>
        <v>aMegaDrain</v>
      </c>
      <c r="AC397" t="str">
        <f ca="1">OFFSET(Damage!$A$1,(MATCH(IF($D397&lt;&gt;"",$D397,"Normal"),Damage!$C:$C,0)+RANDBETWEEN(1,COUNTIF(Damage!$C:$C,IF($D397&lt;&gt;"",$D397,"Normal"))))-1,0,1,1)</f>
        <v>aBoneRush</v>
      </c>
      <c r="AD397" t="str">
        <f ca="1">OFFSET(NonDamage!$A$1,(MATCH($C397,NonDamage!$C:$C,0)+RANDBETWEEN(1,COUNTIF(NonDamage!$C:$C,Sheet1!$C397)))-1,0,1,1)</f>
        <v>aSpore</v>
      </c>
      <c r="AE397" t="str">
        <f ca="1">OFFSET(DB!$A$1,RANDBETWEEN(1,COUNTA(DB!$C:$C))-1,0,1,1)</f>
        <v>aWeatherBall</v>
      </c>
      <c r="AG397" t="str">
        <f t="shared" si="48"/>
        <v>var pTorterra= new Pokemon('Torterra',389,'Grass','Ground',[,,,],[95,109,105,75,85,56],true,'assets/images/389Torterra.png');</v>
      </c>
    </row>
    <row r="398" spans="1:33" x14ac:dyDescent="0.3">
      <c r="A398" t="s">
        <v>461</v>
      </c>
      <c r="B398">
        <v>390</v>
      </c>
      <c r="C398" t="s">
        <v>9</v>
      </c>
      <c r="E398">
        <v>44</v>
      </c>
      <c r="F398">
        <v>58</v>
      </c>
      <c r="G398">
        <v>44</v>
      </c>
      <c r="H398">
        <v>58</v>
      </c>
      <c r="I398">
        <v>44</v>
      </c>
      <c r="J398">
        <v>61</v>
      </c>
      <c r="K398">
        <f t="shared" si="42"/>
        <v>61</v>
      </c>
      <c r="L398">
        <f t="shared" si="43"/>
        <v>78</v>
      </c>
      <c r="M398">
        <f t="shared" si="44"/>
        <v>64</v>
      </c>
      <c r="N398">
        <f t="shared" si="45"/>
        <v>78</v>
      </c>
      <c r="O398">
        <f t="shared" si="46"/>
        <v>64</v>
      </c>
      <c r="P398">
        <f t="shared" si="47"/>
        <v>81</v>
      </c>
      <c r="Q398">
        <v>31</v>
      </c>
      <c r="R398">
        <v>31</v>
      </c>
      <c r="S398">
        <v>31</v>
      </c>
      <c r="T398">
        <v>31</v>
      </c>
      <c r="U398">
        <v>31</v>
      </c>
      <c r="V398">
        <v>31</v>
      </c>
      <c r="AB398" t="str">
        <f ca="1">OFFSET(Damage!$A$1,(MATCH($C398,Damage!$C:$C,0)+RANDBETWEEN(1,COUNTIF(Damage!$C:$C,Sheet1!$C398)))-1,0,1,1)</f>
        <v>aSearingShot</v>
      </c>
      <c r="AC398" t="str">
        <f ca="1">OFFSET(Damage!$A$1,(MATCH(IF($D398&lt;&gt;"",$D398,"Normal"),Damage!$C:$C,0)+RANDBETWEEN(1,COUNTIF(Damage!$C:$C,IF($D398&lt;&gt;"",$D398,"Normal"))))-1,0,1,1)</f>
        <v>aScratch</v>
      </c>
      <c r="AD398" t="str">
        <f ca="1">OFFSET(NonDamage!$A$1,(MATCH($C398,NonDamage!$C:$C,0)+RANDBETWEEN(1,COUNTIF(NonDamage!$C:$C,Sheet1!$C398)))-1,0,1,1)</f>
        <v>aSunnyDay</v>
      </c>
      <c r="AE398" t="str">
        <f ca="1">OFFSET(DB!$A$1,RANDBETWEEN(1,COUNTA(DB!$C:$C))-1,0,1,1)</f>
        <v>aThroatChop</v>
      </c>
      <c r="AG398" t="str">
        <f t="shared" si="48"/>
        <v>var pChimchar= new Pokemon('Chimchar',390,'Fire','',[,,,],[44,58,44,58,44,61],true,'assets/images/390Chimchar.png');</v>
      </c>
    </row>
    <row r="399" spans="1:33" x14ac:dyDescent="0.3">
      <c r="A399" t="s">
        <v>462</v>
      </c>
      <c r="B399">
        <v>391</v>
      </c>
      <c r="C399" t="s">
        <v>9</v>
      </c>
      <c r="D399" t="s">
        <v>1051</v>
      </c>
      <c r="E399">
        <v>64</v>
      </c>
      <c r="F399">
        <v>78</v>
      </c>
      <c r="G399">
        <v>52</v>
      </c>
      <c r="H399">
        <v>78</v>
      </c>
      <c r="I399">
        <v>52</v>
      </c>
      <c r="J399">
        <v>81</v>
      </c>
      <c r="K399">
        <f t="shared" si="42"/>
        <v>61</v>
      </c>
      <c r="L399">
        <f t="shared" si="43"/>
        <v>98</v>
      </c>
      <c r="M399">
        <f t="shared" si="44"/>
        <v>72</v>
      </c>
      <c r="N399">
        <f t="shared" si="45"/>
        <v>98</v>
      </c>
      <c r="O399">
        <f t="shared" si="46"/>
        <v>72</v>
      </c>
      <c r="P399">
        <f t="shared" si="47"/>
        <v>101</v>
      </c>
      <c r="Q399">
        <v>31</v>
      </c>
      <c r="R399">
        <v>31</v>
      </c>
      <c r="S399">
        <v>31</v>
      </c>
      <c r="T399">
        <v>31</v>
      </c>
      <c r="U399">
        <v>31</v>
      </c>
      <c r="V399">
        <v>31</v>
      </c>
      <c r="AB399" t="str">
        <f ca="1">OFFSET(Damage!$A$1,(MATCH($C399,Damage!$C:$C,0)+RANDBETWEEN(1,COUNTIF(Damage!$C:$C,Sheet1!$C399)))-1,0,1,1)</f>
        <v>aBlueFlare</v>
      </c>
      <c r="AC399" t="str">
        <f ca="1">OFFSET(Damage!$A$1,(MATCH(IF($D399&lt;&gt;"",$D399,"Normal"),Damage!$C:$C,0)+RANDBETWEEN(1,COUNTIF(Damage!$C:$C,IF($D399&lt;&gt;"",$D399,"Normal"))))-1,0,1,1)</f>
        <v>aSacredSword</v>
      </c>
      <c r="AD399" t="str">
        <f ca="1">OFFSET(NonDamage!$A$1,(MATCH($C399,NonDamage!$C:$C,0)+RANDBETWEEN(1,COUNTIF(NonDamage!$C:$C,Sheet1!$C399)))-1,0,1,1)</f>
        <v>aDefog</v>
      </c>
      <c r="AE399" t="str">
        <f ca="1">OFFSET(DB!$A$1,RANDBETWEEN(1,COUNTA(DB!$C:$C))-1,0,1,1)</f>
        <v>aFlashCannon</v>
      </c>
      <c r="AG399" t="str">
        <f t="shared" si="48"/>
        <v>var pMonferno= new Pokemon('Monferno',391,'Fire','Fighting',[,,,],[64,78,52,78,52,81],true,'assets/images/391Monferno.png');</v>
      </c>
    </row>
    <row r="400" spans="1:33" x14ac:dyDescent="0.3">
      <c r="A400" t="s">
        <v>463</v>
      </c>
      <c r="B400">
        <v>392</v>
      </c>
      <c r="C400" t="s">
        <v>9</v>
      </c>
      <c r="D400" t="s">
        <v>1051</v>
      </c>
      <c r="E400">
        <v>76</v>
      </c>
      <c r="F400">
        <v>104</v>
      </c>
      <c r="G400">
        <v>71</v>
      </c>
      <c r="H400">
        <v>104</v>
      </c>
      <c r="I400">
        <v>71</v>
      </c>
      <c r="J400">
        <v>108</v>
      </c>
      <c r="K400">
        <f t="shared" si="42"/>
        <v>61</v>
      </c>
      <c r="L400">
        <f t="shared" si="43"/>
        <v>124</v>
      </c>
      <c r="M400">
        <f t="shared" si="44"/>
        <v>91</v>
      </c>
      <c r="N400">
        <f t="shared" si="45"/>
        <v>124</v>
      </c>
      <c r="O400">
        <f t="shared" si="46"/>
        <v>91</v>
      </c>
      <c r="P400">
        <f t="shared" si="47"/>
        <v>128</v>
      </c>
      <c r="Q400">
        <v>31</v>
      </c>
      <c r="R400">
        <v>31</v>
      </c>
      <c r="S400">
        <v>31</v>
      </c>
      <c r="T400">
        <v>31</v>
      </c>
      <c r="U400">
        <v>31</v>
      </c>
      <c r="V400">
        <v>31</v>
      </c>
      <c r="AB400" t="str">
        <f ca="1">OFFSET(Damage!$A$1,(MATCH($C400,Damage!$C:$C,0)+RANDBETWEEN(1,COUNTIF(Damage!$C:$C,Sheet1!$C400)))-1,0,1,1)</f>
        <v>aPeck</v>
      </c>
      <c r="AC400" t="str">
        <f ca="1">OFFSET(Damage!$A$1,(MATCH(IF($D400&lt;&gt;"",$D400,"Normal"),Damage!$C:$C,0)+RANDBETWEEN(1,COUNTIF(Damage!$C:$C,IF($D400&lt;&gt;"",$D400,"Normal"))))-1,0,1,1)</f>
        <v>aRevenge</v>
      </c>
      <c r="AD400" t="str">
        <f ca="1">OFFSET(NonDamage!$A$1,(MATCH($C400,NonDamage!$C:$C,0)+RANDBETWEEN(1,COUNTIF(NonDamage!$C:$C,Sheet1!$C400)))-1,0,1,1)</f>
        <v>aSunnyDay</v>
      </c>
      <c r="AE400" t="str">
        <f ca="1">OFFSET(DB!$A$1,RANDBETWEEN(1,COUNTA(DB!$C:$C))-1,0,1,1)</f>
        <v>aDoubleHit</v>
      </c>
      <c r="AG400" t="str">
        <f t="shared" si="48"/>
        <v>var pInfernape= new Pokemon('Infernape',392,'Fire','Fighting',[,,,],[76,104,71,104,71,108],true,'assets/images/392Infernape.png');</v>
      </c>
    </row>
    <row r="401" spans="1:33" x14ac:dyDescent="0.3">
      <c r="A401" t="s">
        <v>464</v>
      </c>
      <c r="B401">
        <v>393</v>
      </c>
      <c r="C401" t="s">
        <v>15</v>
      </c>
      <c r="E401">
        <v>53</v>
      </c>
      <c r="F401">
        <v>51</v>
      </c>
      <c r="G401">
        <v>53</v>
      </c>
      <c r="H401">
        <v>61</v>
      </c>
      <c r="I401">
        <v>56</v>
      </c>
      <c r="J401">
        <v>40</v>
      </c>
      <c r="K401">
        <f t="shared" si="42"/>
        <v>61</v>
      </c>
      <c r="L401">
        <f t="shared" si="43"/>
        <v>71</v>
      </c>
      <c r="M401">
        <f t="shared" si="44"/>
        <v>73</v>
      </c>
      <c r="N401">
        <f t="shared" si="45"/>
        <v>81</v>
      </c>
      <c r="O401">
        <f t="shared" si="46"/>
        <v>76</v>
      </c>
      <c r="P401">
        <f t="shared" si="47"/>
        <v>60</v>
      </c>
      <c r="Q401">
        <v>31</v>
      </c>
      <c r="R401">
        <v>31</v>
      </c>
      <c r="S401">
        <v>31</v>
      </c>
      <c r="T401">
        <v>31</v>
      </c>
      <c r="U401">
        <v>31</v>
      </c>
      <c r="V401">
        <v>31</v>
      </c>
      <c r="AB401" t="str">
        <f ca="1">OFFSET(Damage!$A$1,(MATCH($C401,Damage!$C:$C,0)+RANDBETWEEN(1,COUNTIF(Damage!$C:$C,Sheet1!$C401)))-1,0,1,1)</f>
        <v>aSteamEruption</v>
      </c>
      <c r="AC401" t="str">
        <f ca="1">OFFSET(Damage!$A$1,(MATCH(IF($D401&lt;&gt;"",$D401,"Normal"),Damage!$C:$C,0)+RANDBETWEEN(1,COUNTIF(Damage!$C:$C,IF($D401&lt;&gt;"",$D401,"Normal"))))-1,0,1,1)</f>
        <v>aFeint</v>
      </c>
      <c r="AD401" t="str">
        <f ca="1">OFFSET(NonDamage!$A$1,(MATCH($C401,NonDamage!$C:$C,0)+RANDBETWEEN(1,COUNTIF(NonDamage!$C:$C,Sheet1!$C401)))-1,0,1,1)</f>
        <v>aRainDance</v>
      </c>
      <c r="AE401" t="str">
        <f ca="1">OFFSET(DB!$A$1,RANDBETWEEN(1,COUNTA(DB!$C:$C))-1,0,1,1)</f>
        <v>aSnatch</v>
      </c>
      <c r="AG401" t="str">
        <f t="shared" si="48"/>
        <v>var pPiplup= new Pokemon('Piplup',393,'Water','',[,,,],[53,51,53,61,56,40],true,'assets/images/393Piplup.png');</v>
      </c>
    </row>
    <row r="402" spans="1:33" x14ac:dyDescent="0.3">
      <c r="A402" t="s">
        <v>465</v>
      </c>
      <c r="B402">
        <v>394</v>
      </c>
      <c r="C402" t="s">
        <v>15</v>
      </c>
      <c r="E402">
        <v>64</v>
      </c>
      <c r="F402">
        <v>66</v>
      </c>
      <c r="G402">
        <v>68</v>
      </c>
      <c r="H402">
        <v>81</v>
      </c>
      <c r="I402">
        <v>76</v>
      </c>
      <c r="J402">
        <v>50</v>
      </c>
      <c r="K402">
        <f t="shared" si="42"/>
        <v>61</v>
      </c>
      <c r="L402">
        <f t="shared" si="43"/>
        <v>86</v>
      </c>
      <c r="M402">
        <f t="shared" si="44"/>
        <v>88</v>
      </c>
      <c r="N402">
        <f t="shared" si="45"/>
        <v>101</v>
      </c>
      <c r="O402">
        <f t="shared" si="46"/>
        <v>96</v>
      </c>
      <c r="P402">
        <f t="shared" si="47"/>
        <v>70</v>
      </c>
      <c r="Q402">
        <v>31</v>
      </c>
      <c r="R402">
        <v>31</v>
      </c>
      <c r="S402">
        <v>31</v>
      </c>
      <c r="T402">
        <v>31</v>
      </c>
      <c r="U402">
        <v>31</v>
      </c>
      <c r="V402">
        <v>31</v>
      </c>
      <c r="AB402" t="str">
        <f ca="1">OFFSET(Damage!$A$1,(MATCH($C402,Damage!$C:$C,0)+RANDBETWEEN(1,COUNTIF(Damage!$C:$C,Sheet1!$C402)))-1,0,1,1)</f>
        <v>aOriginPulse</v>
      </c>
      <c r="AC402" t="str">
        <f ca="1">OFFSET(Damage!$A$1,(MATCH(IF($D402&lt;&gt;"",$D402,"Normal"),Damage!$C:$C,0)+RANDBETWEEN(1,COUNTIF(Damage!$C:$C,IF($D402&lt;&gt;"",$D402,"Normal"))))-1,0,1,1)</f>
        <v>aPound</v>
      </c>
      <c r="AD402" t="str">
        <f ca="1">OFFSET(NonDamage!$A$1,(MATCH($C402,NonDamage!$C:$C,0)+RANDBETWEEN(1,COUNTIF(NonDamage!$C:$C,Sheet1!$C402)))-1,0,1,1)</f>
        <v>aSoak</v>
      </c>
      <c r="AE402" t="str">
        <f ca="1">OFFSET(DB!$A$1,RANDBETWEEN(1,COUNTA(DB!$C:$C))-1,0,1,1)</f>
        <v>aQuiverDance</v>
      </c>
      <c r="AG402" t="str">
        <f t="shared" si="48"/>
        <v>var pPrinplup= new Pokemon('Prinplup',394,'Water','',[,,,],[64,66,68,81,76,50],true,'assets/images/394Prinplup.png');</v>
      </c>
    </row>
    <row r="403" spans="1:33" x14ac:dyDescent="0.3">
      <c r="A403" t="s">
        <v>466</v>
      </c>
      <c r="B403">
        <v>395</v>
      </c>
      <c r="C403" t="s">
        <v>15</v>
      </c>
      <c r="D403" t="s">
        <v>119</v>
      </c>
      <c r="E403">
        <v>84</v>
      </c>
      <c r="F403">
        <v>86</v>
      </c>
      <c r="G403">
        <v>88</v>
      </c>
      <c r="H403">
        <v>111</v>
      </c>
      <c r="I403">
        <v>101</v>
      </c>
      <c r="J403">
        <v>60</v>
      </c>
      <c r="K403">
        <f t="shared" si="42"/>
        <v>61</v>
      </c>
      <c r="L403">
        <f t="shared" si="43"/>
        <v>106</v>
      </c>
      <c r="M403">
        <f t="shared" si="44"/>
        <v>108</v>
      </c>
      <c r="N403">
        <f t="shared" si="45"/>
        <v>131</v>
      </c>
      <c r="O403">
        <f t="shared" si="46"/>
        <v>121</v>
      </c>
      <c r="P403">
        <f t="shared" si="47"/>
        <v>80</v>
      </c>
      <c r="Q403">
        <v>31</v>
      </c>
      <c r="R403">
        <v>31</v>
      </c>
      <c r="S403">
        <v>31</v>
      </c>
      <c r="T403">
        <v>31</v>
      </c>
      <c r="U403">
        <v>31</v>
      </c>
      <c r="V403">
        <v>31</v>
      </c>
      <c r="AB403" t="str">
        <f ca="1">OFFSET(Damage!$A$1,(MATCH($C403,Damage!$C:$C,0)+RANDBETWEEN(1,COUNTIF(Damage!$C:$C,Sheet1!$C403)))-1,0,1,1)</f>
        <v>aRazorShell</v>
      </c>
      <c r="AC403" t="str">
        <f ca="1">OFFSET(Damage!$A$1,(MATCH(IF($D403&lt;&gt;"",$D403,"Normal"),Damage!$C:$C,0)+RANDBETWEEN(1,COUNTIF(Damage!$C:$C,IF($D403&lt;&gt;"",$D403,"Normal"))))-1,0,1,1)</f>
        <v>aSunsteelStrike</v>
      </c>
      <c r="AD403">
        <f ca="1">OFFSET(NonDamage!$A$1,(MATCH($C403,NonDamage!$C:$C,0)+RANDBETWEEN(1,COUNTIF(NonDamage!$C:$C,Sheet1!$C403)))-1,0,1,1)</f>
        <v>0</v>
      </c>
      <c r="AE403" t="str">
        <f ca="1">OFFSET(DB!$A$1,RANDBETWEEN(1,COUNTA(DB!$C:$C))-1,0,1,1)</f>
        <v>aMegaPunch</v>
      </c>
      <c r="AG403" t="str">
        <f t="shared" si="48"/>
        <v>var pEmpoleon= new Pokemon('Empoleon',395,'Water','Steel',[,,,],[84,86,88,111,101,60],true,'assets/images/395Empoleon.png');</v>
      </c>
    </row>
    <row r="404" spans="1:33" x14ac:dyDescent="0.3">
      <c r="A404" t="s">
        <v>467</v>
      </c>
      <c r="B404">
        <v>396</v>
      </c>
      <c r="C404" t="s">
        <v>28</v>
      </c>
      <c r="D404" t="s">
        <v>12</v>
      </c>
      <c r="E404">
        <v>40</v>
      </c>
      <c r="F404">
        <v>55</v>
      </c>
      <c r="G404">
        <v>30</v>
      </c>
      <c r="H404">
        <v>30</v>
      </c>
      <c r="I404">
        <v>30</v>
      </c>
      <c r="J404">
        <v>60</v>
      </c>
      <c r="K404">
        <f t="shared" si="42"/>
        <v>61</v>
      </c>
      <c r="L404">
        <f t="shared" si="43"/>
        <v>75</v>
      </c>
      <c r="M404">
        <f t="shared" si="44"/>
        <v>50</v>
      </c>
      <c r="N404">
        <f t="shared" si="45"/>
        <v>50</v>
      </c>
      <c r="O404">
        <f t="shared" si="46"/>
        <v>50</v>
      </c>
      <c r="P404">
        <f t="shared" si="47"/>
        <v>80</v>
      </c>
      <c r="Q404">
        <v>31</v>
      </c>
      <c r="R404">
        <v>31</v>
      </c>
      <c r="S404">
        <v>31</v>
      </c>
      <c r="T404">
        <v>31</v>
      </c>
      <c r="U404">
        <v>31</v>
      </c>
      <c r="V404">
        <v>31</v>
      </c>
      <c r="AB404" t="str">
        <f ca="1">OFFSET(Damage!$A$1,(MATCH($C404,Damage!$C:$C,0)+RANDBETWEEN(1,COUNTIF(Damage!$C:$C,Sheet1!$C404)))-1,0,1,1)</f>
        <v>aTechnoBlast</v>
      </c>
      <c r="AC404" t="str">
        <f ca="1">OFFSET(Damage!$A$1,(MATCH(IF($D404&lt;&gt;"",$D404,"Normal"),Damage!$C:$C,0)+RANDBETWEEN(1,COUNTIF(Damage!$C:$C,IF($D404&lt;&gt;"",$D404,"Normal"))))-1,0,1,1)</f>
        <v>aBraveBird</v>
      </c>
      <c r="AD404" t="str">
        <f ca="1">OFFSET(NonDamage!$A$1,(MATCH($C404,NonDamage!$C:$C,0)+RANDBETWEEN(1,COUNTIF(NonDamage!$C:$C,Sheet1!$C404)))-1,0,1,1)</f>
        <v>aScreech</v>
      </c>
      <c r="AE404" t="str">
        <f ca="1">OFFSET(DB!$A$1,RANDBETWEEN(1,COUNTA(DB!$C:$C))-1,0,1,1)</f>
        <v>aSpikeCannon</v>
      </c>
      <c r="AG404" t="str">
        <f t="shared" si="48"/>
        <v>var pStarly= new Pokemon('Starly',396,'Normal','Flying',[,,,],[40,55,30,30,30,60],true,'assets/images/396Starly.png');</v>
      </c>
    </row>
    <row r="405" spans="1:33" x14ac:dyDescent="0.3">
      <c r="A405" t="s">
        <v>468</v>
      </c>
      <c r="B405">
        <v>397</v>
      </c>
      <c r="C405" t="s">
        <v>28</v>
      </c>
      <c r="D405" t="s">
        <v>12</v>
      </c>
      <c r="E405">
        <v>55</v>
      </c>
      <c r="F405">
        <v>75</v>
      </c>
      <c r="G405">
        <v>50</v>
      </c>
      <c r="H405">
        <v>40</v>
      </c>
      <c r="I405">
        <v>40</v>
      </c>
      <c r="J405">
        <v>80</v>
      </c>
      <c r="K405">
        <f t="shared" si="42"/>
        <v>61</v>
      </c>
      <c r="L405">
        <f t="shared" si="43"/>
        <v>95</v>
      </c>
      <c r="M405">
        <f t="shared" si="44"/>
        <v>70</v>
      </c>
      <c r="N405">
        <f t="shared" si="45"/>
        <v>60</v>
      </c>
      <c r="O405">
        <f t="shared" si="46"/>
        <v>60</v>
      </c>
      <c r="P405">
        <f t="shared" si="47"/>
        <v>100</v>
      </c>
      <c r="Q405">
        <v>31</v>
      </c>
      <c r="R405">
        <v>31</v>
      </c>
      <c r="S405">
        <v>31</v>
      </c>
      <c r="T405">
        <v>31</v>
      </c>
      <c r="U405">
        <v>31</v>
      </c>
      <c r="V405">
        <v>31</v>
      </c>
      <c r="AB405" t="str">
        <f ca="1">OFFSET(Damage!$A$1,(MATCH($C405,Damage!$C:$C,0)+RANDBETWEEN(1,COUNTIF(Damage!$C:$C,Sheet1!$C405)))-1,0,1,1)</f>
        <v>aWeatherBall</v>
      </c>
      <c r="AC405" t="str">
        <f ca="1">OFFSET(Damage!$A$1,(MATCH(IF($D405&lt;&gt;"",$D405,"Normal"),Damage!$C:$C,0)+RANDBETWEEN(1,COUNTIF(Damage!$C:$C,IF($D405&lt;&gt;"",$D405,"Normal"))))-1,0,1,1)</f>
        <v>aAeroblast</v>
      </c>
      <c r="AD405" t="str">
        <f ca="1">OFFSET(NonDamage!$A$1,(MATCH($C405,NonDamage!$C:$C,0)+RANDBETWEEN(1,COUNTIF(NonDamage!$C:$C,Sheet1!$C405)))-1,0,1,1)</f>
        <v>aNaturalGift</v>
      </c>
      <c r="AE405" t="str">
        <f ca="1">OFFSET(DB!$A$1,RANDBETWEEN(1,COUNTA(DB!$C:$C))-1,0,1,1)</f>
        <v>aToxicSpikes</v>
      </c>
      <c r="AG405" t="str">
        <f t="shared" si="48"/>
        <v>var pStaravia= new Pokemon('Staravia',397,'Normal','Flying',[,,,],[55,75,50,40,40,80],true,'assets/images/397Staravia.png');</v>
      </c>
    </row>
    <row r="406" spans="1:33" x14ac:dyDescent="0.3">
      <c r="A406" t="s">
        <v>469</v>
      </c>
      <c r="B406">
        <v>398</v>
      </c>
      <c r="C406" t="s">
        <v>28</v>
      </c>
      <c r="D406" t="s">
        <v>12</v>
      </c>
      <c r="E406">
        <v>85</v>
      </c>
      <c r="F406">
        <v>120</v>
      </c>
      <c r="G406">
        <v>70</v>
      </c>
      <c r="H406">
        <v>50</v>
      </c>
      <c r="I406">
        <v>50</v>
      </c>
      <c r="J406">
        <v>100</v>
      </c>
      <c r="K406">
        <f t="shared" si="42"/>
        <v>62</v>
      </c>
      <c r="L406">
        <f t="shared" si="43"/>
        <v>140</v>
      </c>
      <c r="M406">
        <f t="shared" si="44"/>
        <v>90</v>
      </c>
      <c r="N406">
        <f t="shared" si="45"/>
        <v>70</v>
      </c>
      <c r="O406">
        <f t="shared" si="46"/>
        <v>70</v>
      </c>
      <c r="P406">
        <f t="shared" si="47"/>
        <v>120</v>
      </c>
      <c r="Q406">
        <v>31</v>
      </c>
      <c r="R406">
        <v>31</v>
      </c>
      <c r="S406">
        <v>31</v>
      </c>
      <c r="T406">
        <v>31</v>
      </c>
      <c r="U406">
        <v>31</v>
      </c>
      <c r="V406">
        <v>31</v>
      </c>
      <c r="AB406" t="str">
        <f ca="1">OFFSET(Damage!$A$1,(MATCH($C406,Damage!$C:$C,0)+RANDBETWEEN(1,COUNTIF(Damage!$C:$C,Sheet1!$C406)))-1,0,1,1)</f>
        <v>aSkullBash</v>
      </c>
      <c r="AC406" t="str">
        <f ca="1">OFFSET(Damage!$A$1,(MATCH(IF($D406&lt;&gt;"",$D406,"Normal"),Damage!$C:$C,0)+RANDBETWEEN(1,COUNTIF(Damage!$C:$C,IF($D406&lt;&gt;"",$D406,"Normal"))))-1,0,1,1)</f>
        <v>aDragonAscent</v>
      </c>
      <c r="AD406" t="str">
        <f ca="1">OFFSET(NonDamage!$A$1,(MATCH($C406,NonDamage!$C:$C,0)+RANDBETWEEN(1,COUNTIF(NonDamage!$C:$C,Sheet1!$C406)))-1,0,1,1)</f>
        <v>aBellyDrum</v>
      </c>
      <c r="AE406" t="str">
        <f ca="1">OFFSET(DB!$A$1,RANDBETWEEN(1,COUNTA(DB!$C:$C))-1,0,1,1)</f>
        <v>aSnore</v>
      </c>
      <c r="AG406" t="str">
        <f t="shared" si="48"/>
        <v>var pStaraptor= new Pokemon('Staraptor',398,'Normal','Flying',[,,,],[85,120,70,50,50,100],true,'assets/images/398Staraptor.png');</v>
      </c>
    </row>
    <row r="407" spans="1:33" x14ac:dyDescent="0.3">
      <c r="A407" t="s">
        <v>470</v>
      </c>
      <c r="B407">
        <v>399</v>
      </c>
      <c r="C407" t="s">
        <v>28</v>
      </c>
      <c r="E407">
        <v>59</v>
      </c>
      <c r="F407">
        <v>45</v>
      </c>
      <c r="G407">
        <v>40</v>
      </c>
      <c r="H407">
        <v>35</v>
      </c>
      <c r="I407">
        <v>40</v>
      </c>
      <c r="J407">
        <v>31</v>
      </c>
      <c r="K407">
        <f t="shared" si="42"/>
        <v>61</v>
      </c>
      <c r="L407">
        <f t="shared" si="43"/>
        <v>65</v>
      </c>
      <c r="M407">
        <f t="shared" si="44"/>
        <v>60</v>
      </c>
      <c r="N407">
        <f t="shared" si="45"/>
        <v>55</v>
      </c>
      <c r="O407">
        <f t="shared" si="46"/>
        <v>60</v>
      </c>
      <c r="P407">
        <f t="shared" si="47"/>
        <v>51</v>
      </c>
      <c r="Q407">
        <v>31</v>
      </c>
      <c r="R407">
        <v>31</v>
      </c>
      <c r="S407">
        <v>31</v>
      </c>
      <c r="T407">
        <v>31</v>
      </c>
      <c r="U407">
        <v>31</v>
      </c>
      <c r="V407">
        <v>31</v>
      </c>
      <c r="AB407" t="str">
        <f ca="1">OFFSET(Damage!$A$1,(MATCH($C407,Damage!$C:$C,0)+RANDBETWEEN(1,COUNTIF(Damage!$C:$C,Sheet1!$C407)))-1,0,1,1)</f>
        <v>aTakeDown</v>
      </c>
      <c r="AC407" t="str">
        <f ca="1">OFFSET(Damage!$A$1,(MATCH(IF($D407&lt;&gt;"",$D407,"Normal"),Damage!$C:$C,0)+RANDBETWEEN(1,COUNTIF(Damage!$C:$C,IF($D407&lt;&gt;"",$D407,"Normal"))))-1,0,1,1)</f>
        <v>aExtremeSpeed</v>
      </c>
      <c r="AD407" t="str">
        <f ca="1">OFFSET(NonDamage!$A$1,(MATCH($C407,NonDamage!$C:$C,0)+RANDBETWEEN(1,COUNTIF(NonDamage!$C:$C,Sheet1!$C407)))-1,0,1,1)</f>
        <v>aSlackOff</v>
      </c>
      <c r="AE407" t="str">
        <f ca="1">OFFSET(DB!$A$1,RANDBETWEEN(1,COUNTA(DB!$C:$C))-1,0,1,1)</f>
        <v>aOminousWind</v>
      </c>
      <c r="AG407" t="str">
        <f t="shared" si="48"/>
        <v>var pBidoof= new Pokemon('Bidoof',399,'Normal','',[,,,],[59,45,40,35,40,31],true,'assets/images/399Bidoof.png');</v>
      </c>
    </row>
    <row r="408" spans="1:33" x14ac:dyDescent="0.3">
      <c r="A408" t="s">
        <v>471</v>
      </c>
      <c r="B408">
        <v>400</v>
      </c>
      <c r="C408" t="s">
        <v>28</v>
      </c>
      <c r="D408" t="s">
        <v>15</v>
      </c>
      <c r="E408">
        <v>79</v>
      </c>
      <c r="F408">
        <v>85</v>
      </c>
      <c r="G408">
        <v>60</v>
      </c>
      <c r="H408">
        <v>60</v>
      </c>
      <c r="I408">
        <v>71</v>
      </c>
      <c r="J408">
        <v>55</v>
      </c>
      <c r="K408">
        <f t="shared" si="42"/>
        <v>61</v>
      </c>
      <c r="L408">
        <f t="shared" si="43"/>
        <v>105</v>
      </c>
      <c r="M408">
        <f t="shared" si="44"/>
        <v>80</v>
      </c>
      <c r="N408">
        <f t="shared" si="45"/>
        <v>80</v>
      </c>
      <c r="O408">
        <f t="shared" si="46"/>
        <v>91</v>
      </c>
      <c r="P408">
        <f t="shared" si="47"/>
        <v>75</v>
      </c>
      <c r="Q408">
        <v>31</v>
      </c>
      <c r="R408">
        <v>31</v>
      </c>
      <c r="S408">
        <v>31</v>
      </c>
      <c r="T408">
        <v>31</v>
      </c>
      <c r="U408">
        <v>31</v>
      </c>
      <c r="V408">
        <v>31</v>
      </c>
      <c r="AB408" t="str">
        <f ca="1">OFFSET(Damage!$A$1,(MATCH($C408,Damage!$C:$C,0)+RANDBETWEEN(1,COUNTIF(Damage!$C:$C,Sheet1!$C408)))-1,0,1,1)</f>
        <v>aPound</v>
      </c>
      <c r="AC408" t="str">
        <f ca="1">OFFSET(Damage!$A$1,(MATCH(IF($D408&lt;&gt;"",$D408,"Normal"),Damage!$C:$C,0)+RANDBETWEEN(1,COUNTIF(Damage!$C:$C,IF($D408&lt;&gt;"",$D408,"Normal"))))-1,0,1,1)</f>
        <v>aClamp</v>
      </c>
      <c r="AD408" t="str">
        <f ca="1">OFFSET(NonDamage!$A$1,(MATCH($C408,NonDamage!$C:$C,0)+RANDBETWEEN(1,COUNTIF(NonDamage!$C:$C,Sheet1!$C408)))-1,0,1,1)</f>
        <v>aPainSplit</v>
      </c>
      <c r="AE408" t="str">
        <f ca="1">OFFSET(DB!$A$1,RANDBETWEEN(1,COUNTA(DB!$C:$C))-1,0,1,1)</f>
        <v>aSolarBlade</v>
      </c>
      <c r="AG408" t="str">
        <f t="shared" si="48"/>
        <v>var pBibarel= new Pokemon('Bibarel',400,'Normal','Water',[,,,],[79,85,60,60,71,55],true,'assets/images/400Bibarel.png');</v>
      </c>
    </row>
    <row r="409" spans="1:33" x14ac:dyDescent="0.3">
      <c r="A409" t="s">
        <v>472</v>
      </c>
      <c r="B409">
        <v>401</v>
      </c>
      <c r="C409" t="s">
        <v>19</v>
      </c>
      <c r="E409">
        <v>37</v>
      </c>
      <c r="F409">
        <v>25</v>
      </c>
      <c r="G409">
        <v>41</v>
      </c>
      <c r="H409">
        <v>25</v>
      </c>
      <c r="I409">
        <v>41</v>
      </c>
      <c r="J409">
        <v>25</v>
      </c>
      <c r="K409">
        <f t="shared" si="42"/>
        <v>61</v>
      </c>
      <c r="L409">
        <f t="shared" si="43"/>
        <v>45</v>
      </c>
      <c r="M409">
        <f t="shared" si="44"/>
        <v>61</v>
      </c>
      <c r="N409">
        <f t="shared" si="45"/>
        <v>45</v>
      </c>
      <c r="O409">
        <f t="shared" si="46"/>
        <v>61</v>
      </c>
      <c r="P409">
        <f t="shared" si="47"/>
        <v>45</v>
      </c>
      <c r="Q409">
        <v>31</v>
      </c>
      <c r="R409">
        <v>31</v>
      </c>
      <c r="S409">
        <v>31</v>
      </c>
      <c r="T409">
        <v>31</v>
      </c>
      <c r="U409">
        <v>31</v>
      </c>
      <c r="V409">
        <v>31</v>
      </c>
      <c r="AB409" t="str">
        <f ca="1">OFFSET(Damage!$A$1,(MATCH($C409,Damage!$C:$C,0)+RANDBETWEEN(1,COUNTIF(Damage!$C:$C,Sheet1!$C409)))-1,0,1,1)</f>
        <v>aStruggleBug</v>
      </c>
      <c r="AC409" t="str">
        <f ca="1">OFFSET(Damage!$A$1,(MATCH(IF($D409&lt;&gt;"",$D409,"Normal"),Damage!$C:$C,0)+RANDBETWEEN(1,COUNTIF(Damage!$C:$C,IF($D409&lt;&gt;"",$D409,"Normal"))))-1,0,1,1)</f>
        <v>aHyperBeam</v>
      </c>
      <c r="AD409" t="str">
        <f ca="1">OFFSET(NonDamage!$A$1,(MATCH($C409,NonDamage!$C:$C,0)+RANDBETWEEN(1,COUNTIF(NonDamage!$C:$C,Sheet1!$C409)))-1,0,1,1)</f>
        <v>aSpiderWeb</v>
      </c>
      <c r="AE409" t="str">
        <f ca="1">OFFSET(DB!$A$1,RANDBETWEEN(1,COUNTA(DB!$C:$C))-1,0,1,1)</f>
        <v>aGyroBall</v>
      </c>
      <c r="AG409" t="str">
        <f t="shared" si="48"/>
        <v>var pKricketot= new Pokemon('Kricketot',401,'Bug','',[,,,],[37,25,41,25,41,25],true,'assets/images/401Kricketot.png');</v>
      </c>
    </row>
    <row r="410" spans="1:33" x14ac:dyDescent="0.3">
      <c r="A410" t="s">
        <v>473</v>
      </c>
      <c r="B410">
        <v>402</v>
      </c>
      <c r="C410" t="s">
        <v>19</v>
      </c>
      <c r="E410">
        <v>77</v>
      </c>
      <c r="F410">
        <v>85</v>
      </c>
      <c r="G410">
        <v>51</v>
      </c>
      <c r="H410">
        <v>55</v>
      </c>
      <c r="I410">
        <v>51</v>
      </c>
      <c r="J410">
        <v>65</v>
      </c>
      <c r="K410">
        <f t="shared" si="42"/>
        <v>61</v>
      </c>
      <c r="L410">
        <f t="shared" si="43"/>
        <v>105</v>
      </c>
      <c r="M410">
        <f t="shared" si="44"/>
        <v>71</v>
      </c>
      <c r="N410">
        <f t="shared" si="45"/>
        <v>75</v>
      </c>
      <c r="O410">
        <f t="shared" si="46"/>
        <v>71</v>
      </c>
      <c r="P410">
        <f t="shared" si="47"/>
        <v>85</v>
      </c>
      <c r="Q410">
        <v>31</v>
      </c>
      <c r="R410">
        <v>31</v>
      </c>
      <c r="S410">
        <v>31</v>
      </c>
      <c r="T410">
        <v>31</v>
      </c>
      <c r="U410">
        <v>31</v>
      </c>
      <c r="V410">
        <v>31</v>
      </c>
      <c r="AB410" t="str">
        <f ca="1">OFFSET(Damage!$A$1,(MATCH($C410,Damage!$C:$C,0)+RANDBETWEEN(1,COUNTIF(Damage!$C:$C,Sheet1!$C410)))-1,0,1,1)</f>
        <v>aFuryCutter</v>
      </c>
      <c r="AC410" t="str">
        <f ca="1">OFFSET(Damage!$A$1,(MATCH(IF($D410&lt;&gt;"",$D410,"Normal"),Damage!$C:$C,0)+RANDBETWEEN(1,COUNTIF(Damage!$C:$C,IF($D410&lt;&gt;"",$D410,"Normal"))))-1,0,1,1)</f>
        <v>aExplosion</v>
      </c>
      <c r="AD410" t="str">
        <f ca="1">OFFSET(NonDamage!$A$1,(MATCH($C410,NonDamage!$C:$C,0)+RANDBETWEEN(1,COUNTIF(NonDamage!$C:$C,Sheet1!$C410)))-1,0,1,1)</f>
        <v>aSavageSpin-Out</v>
      </c>
      <c r="AE410" t="str">
        <f ca="1">OFFSET(DB!$A$1,RANDBETWEEN(1,COUNTA(DB!$C:$C))-1,0,1,1)</f>
        <v>aPound</v>
      </c>
      <c r="AG410" t="str">
        <f t="shared" si="48"/>
        <v>var pKricketune= new Pokemon('Kricketune',402,'Bug','',[,,,],[77,85,51,55,51,65],true,'assets/images/402Kricketune.png');</v>
      </c>
    </row>
    <row r="411" spans="1:33" x14ac:dyDescent="0.3">
      <c r="A411" t="s">
        <v>474</v>
      </c>
      <c r="B411">
        <v>403</v>
      </c>
      <c r="C411" t="s">
        <v>41</v>
      </c>
      <c r="E411">
        <v>45</v>
      </c>
      <c r="F411">
        <v>65</v>
      </c>
      <c r="G411">
        <v>34</v>
      </c>
      <c r="H411">
        <v>40</v>
      </c>
      <c r="I411">
        <v>34</v>
      </c>
      <c r="J411">
        <v>45</v>
      </c>
      <c r="K411">
        <f t="shared" si="42"/>
        <v>61</v>
      </c>
      <c r="L411">
        <f t="shared" si="43"/>
        <v>85</v>
      </c>
      <c r="M411">
        <f t="shared" si="44"/>
        <v>54</v>
      </c>
      <c r="N411">
        <f t="shared" si="45"/>
        <v>60</v>
      </c>
      <c r="O411">
        <f t="shared" si="46"/>
        <v>54</v>
      </c>
      <c r="P411">
        <f t="shared" si="47"/>
        <v>65</v>
      </c>
      <c r="Q411">
        <v>31</v>
      </c>
      <c r="R411">
        <v>31</v>
      </c>
      <c r="S411">
        <v>31</v>
      </c>
      <c r="T411">
        <v>31</v>
      </c>
      <c r="U411">
        <v>31</v>
      </c>
      <c r="V411">
        <v>31</v>
      </c>
      <c r="AB411" t="str">
        <f ca="1">OFFSET(Damage!$A$1,(MATCH($C411,Damage!$C:$C,0)+RANDBETWEEN(1,COUNTIF(Damage!$C:$C,Sheet1!$C411)))-1,0,1,1)</f>
        <v>aDischarge</v>
      </c>
      <c r="AC411" t="str">
        <f ca="1">OFFSET(Damage!$A$1,(MATCH(IF($D411&lt;&gt;"",$D411,"Normal"),Damage!$C:$C,0)+RANDBETWEEN(1,COUNTIF(Damage!$C:$C,IF($D411&lt;&gt;"",$D411,"Normal"))))-1,0,1,1)</f>
        <v>aLastResort</v>
      </c>
      <c r="AD411" t="str">
        <f ca="1">OFFSET(NonDamage!$A$1,(MATCH($C411,NonDamage!$C:$C,0)+RANDBETWEEN(1,COUNTIF(NonDamage!$C:$C,Sheet1!$C411)))-1,0,1,1)</f>
        <v>aThunderWave</v>
      </c>
      <c r="AE411" t="str">
        <f ca="1">OFFSET(DB!$A$1,RANDBETWEEN(1,COUNTA(DB!$C:$C))-1,0,1,1)</f>
        <v>aHurricane</v>
      </c>
      <c r="AG411" t="str">
        <f t="shared" si="48"/>
        <v>var pShinx= new Pokemon('Shinx',403,'Electric','',[,,,],[45,65,34,40,34,45],true,'assets/images/403Shinx.png');</v>
      </c>
    </row>
    <row r="412" spans="1:33" x14ac:dyDescent="0.3">
      <c r="A412" t="s">
        <v>475</v>
      </c>
      <c r="B412">
        <v>404</v>
      </c>
      <c r="C412" t="s">
        <v>41</v>
      </c>
      <c r="E412">
        <v>60</v>
      </c>
      <c r="F412">
        <v>85</v>
      </c>
      <c r="G412">
        <v>49</v>
      </c>
      <c r="H412">
        <v>60</v>
      </c>
      <c r="I412">
        <v>49</v>
      </c>
      <c r="J412">
        <v>60</v>
      </c>
      <c r="K412">
        <f t="shared" si="42"/>
        <v>61</v>
      </c>
      <c r="L412">
        <f t="shared" si="43"/>
        <v>105</v>
      </c>
      <c r="M412">
        <f t="shared" si="44"/>
        <v>69</v>
      </c>
      <c r="N412">
        <f t="shared" si="45"/>
        <v>80</v>
      </c>
      <c r="O412">
        <f t="shared" si="46"/>
        <v>69</v>
      </c>
      <c r="P412">
        <f t="shared" si="47"/>
        <v>80</v>
      </c>
      <c r="Q412">
        <v>31</v>
      </c>
      <c r="R412">
        <v>31</v>
      </c>
      <c r="S412">
        <v>31</v>
      </c>
      <c r="T412">
        <v>31</v>
      </c>
      <c r="U412">
        <v>31</v>
      </c>
      <c r="V412">
        <v>31</v>
      </c>
      <c r="AB412" t="str">
        <f ca="1">OFFSET(Damage!$A$1,(MATCH($C412,Damage!$C:$C,0)+RANDBETWEEN(1,COUNTIF(Damage!$C:$C,Sheet1!$C412)))-1,0,1,1)</f>
        <v>aThunderShock</v>
      </c>
      <c r="AC412" t="str">
        <f ca="1">OFFSET(Damage!$A$1,(MATCH(IF($D412&lt;&gt;"",$D412,"Normal"),Damage!$C:$C,0)+RANDBETWEEN(1,COUNTIF(Damage!$C:$C,IF($D412&lt;&gt;"",$D412,"Normal"))))-1,0,1,1)</f>
        <v>aHiddenPower</v>
      </c>
      <c r="AD412" t="str">
        <f ca="1">OFFSET(NonDamage!$A$1,(MATCH($C412,NonDamage!$C:$C,0)+RANDBETWEEN(1,COUNTIF(NonDamage!$C:$C,Sheet1!$C412)))-1,0,1,1)</f>
        <v>aThunderWave</v>
      </c>
      <c r="AE412" t="str">
        <f ca="1">OFFSET(DB!$A$1,RANDBETWEEN(1,COUNTA(DB!$C:$C))-1,0,1,1)</f>
        <v>aDefenseCurl</v>
      </c>
      <c r="AG412" t="str">
        <f t="shared" si="48"/>
        <v>var pLuxio= new Pokemon('Luxio',404,'Electric','',[,,,],[60,85,49,60,49,60],true,'assets/images/404Luxio.png');</v>
      </c>
    </row>
    <row r="413" spans="1:33" x14ac:dyDescent="0.3">
      <c r="A413" t="s">
        <v>476</v>
      </c>
      <c r="B413">
        <v>405</v>
      </c>
      <c r="C413" t="s">
        <v>41</v>
      </c>
      <c r="E413">
        <v>80</v>
      </c>
      <c r="F413">
        <v>120</v>
      </c>
      <c r="G413">
        <v>79</v>
      </c>
      <c r="H413">
        <v>95</v>
      </c>
      <c r="I413">
        <v>79</v>
      </c>
      <c r="J413">
        <v>70</v>
      </c>
      <c r="K413">
        <f t="shared" si="42"/>
        <v>61</v>
      </c>
      <c r="L413">
        <f t="shared" si="43"/>
        <v>140</v>
      </c>
      <c r="M413">
        <f t="shared" si="44"/>
        <v>99</v>
      </c>
      <c r="N413">
        <f t="shared" si="45"/>
        <v>115</v>
      </c>
      <c r="O413">
        <f t="shared" si="46"/>
        <v>99</v>
      </c>
      <c r="P413">
        <f t="shared" si="47"/>
        <v>90</v>
      </c>
      <c r="Q413">
        <v>31</v>
      </c>
      <c r="R413">
        <v>31</v>
      </c>
      <c r="S413">
        <v>31</v>
      </c>
      <c r="T413">
        <v>31</v>
      </c>
      <c r="U413">
        <v>31</v>
      </c>
      <c r="V413">
        <v>31</v>
      </c>
      <c r="AB413" t="str">
        <f ca="1">OFFSET(Damage!$A$1,(MATCH($C413,Damage!$C:$C,0)+RANDBETWEEN(1,COUNTIF(Damage!$C:$C,Sheet1!$C413)))-1,0,1,1)</f>
        <v>aZapCannon</v>
      </c>
      <c r="AC413" t="str">
        <f ca="1">OFFSET(Damage!$A$1,(MATCH(IF($D413&lt;&gt;"",$D413,"Normal"),Damage!$C:$C,0)+RANDBETWEEN(1,COUNTIF(Damage!$C:$C,IF($D413&lt;&gt;"",$D413,"Normal"))))-1,0,1,1)</f>
        <v>aDoubleHit</v>
      </c>
      <c r="AD413" t="str">
        <f ca="1">OFFSET(NonDamage!$A$1,(MATCH($C413,NonDamage!$C:$C,0)+RANDBETWEEN(1,COUNTIF(NonDamage!$C:$C,Sheet1!$C413)))-1,0,1,1)</f>
        <v>aMagneticFlux</v>
      </c>
      <c r="AE413" t="str">
        <f ca="1">OFFSET(DB!$A$1,RANDBETWEEN(1,COUNTA(DB!$C:$C))-1,0,1,1)</f>
        <v>aStormThrow</v>
      </c>
      <c r="AG413" t="str">
        <f t="shared" si="48"/>
        <v>var pLuxray= new Pokemon('Luxray',405,'Electric','',[,,,],[80,120,79,95,79,70],true,'assets/images/405Luxray.png');</v>
      </c>
    </row>
    <row r="414" spans="1:33" x14ac:dyDescent="0.3">
      <c r="A414" t="s">
        <v>477</v>
      </c>
      <c r="B414">
        <v>406</v>
      </c>
      <c r="C414" t="s">
        <v>2</v>
      </c>
      <c r="D414" t="s">
        <v>3</v>
      </c>
      <c r="E414">
        <v>40</v>
      </c>
      <c r="F414">
        <v>30</v>
      </c>
      <c r="G414">
        <v>35</v>
      </c>
      <c r="H414">
        <v>50</v>
      </c>
      <c r="I414">
        <v>70</v>
      </c>
      <c r="J414">
        <v>55</v>
      </c>
      <c r="K414">
        <f t="shared" si="42"/>
        <v>61</v>
      </c>
      <c r="L414">
        <f t="shared" si="43"/>
        <v>50</v>
      </c>
      <c r="M414">
        <f t="shared" si="44"/>
        <v>55</v>
      </c>
      <c r="N414">
        <f t="shared" si="45"/>
        <v>70</v>
      </c>
      <c r="O414">
        <f t="shared" si="46"/>
        <v>90</v>
      </c>
      <c r="P414">
        <f t="shared" si="47"/>
        <v>75</v>
      </c>
      <c r="Q414">
        <v>31</v>
      </c>
      <c r="R414">
        <v>31</v>
      </c>
      <c r="S414">
        <v>31</v>
      </c>
      <c r="T414">
        <v>31</v>
      </c>
      <c r="U414">
        <v>31</v>
      </c>
      <c r="V414">
        <v>31</v>
      </c>
      <c r="AB414" t="str">
        <f ca="1">OFFSET(Damage!$A$1,(MATCH($C414,Damage!$C:$C,0)+RANDBETWEEN(1,COUNTIF(Damage!$C:$C,Sheet1!$C414)))-1,0,1,1)</f>
        <v>aTropKick</v>
      </c>
      <c r="AC414" t="str">
        <f ca="1">OFFSET(Damage!$A$1,(MATCH(IF($D414&lt;&gt;"",$D414,"Normal"),Damage!$C:$C,0)+RANDBETWEEN(1,COUNTIF(Damage!$C:$C,IF($D414&lt;&gt;"",$D414,"Normal"))))-1,0,1,1)</f>
        <v>aGunkShot</v>
      </c>
      <c r="AD414" t="str">
        <f ca="1">OFFSET(NonDamage!$A$1,(MATCH($C414,NonDamage!$C:$C,0)+RANDBETWEEN(1,COUNTIF(NonDamage!$C:$C,Sheet1!$C414)))-1,0,1,1)</f>
        <v>aCottonGuard</v>
      </c>
      <c r="AE414" t="str">
        <f ca="1">OFFSET(DB!$A$1,RANDBETWEEN(1,COUNTA(DB!$C:$C))-1,0,1,1)</f>
        <v>aSharpen</v>
      </c>
      <c r="AG414" t="str">
        <f t="shared" si="48"/>
        <v>var pBudew= new Pokemon('Budew',406,'Grass','Poison',[,,,],[40,30,35,50,70,55],true,'assets/images/406Budew.png');</v>
      </c>
    </row>
    <row r="415" spans="1:33" x14ac:dyDescent="0.3">
      <c r="A415" t="s">
        <v>478</v>
      </c>
      <c r="B415">
        <v>407</v>
      </c>
      <c r="C415" t="s">
        <v>2</v>
      </c>
      <c r="D415" t="s">
        <v>3</v>
      </c>
      <c r="E415">
        <v>60</v>
      </c>
      <c r="F415">
        <v>70</v>
      </c>
      <c r="G415">
        <v>55</v>
      </c>
      <c r="H415">
        <v>125</v>
      </c>
      <c r="I415">
        <v>105</v>
      </c>
      <c r="J415">
        <v>90</v>
      </c>
      <c r="K415">
        <f t="shared" si="42"/>
        <v>61</v>
      </c>
      <c r="L415">
        <f t="shared" si="43"/>
        <v>90</v>
      </c>
      <c r="M415">
        <f t="shared" si="44"/>
        <v>75</v>
      </c>
      <c r="N415">
        <f t="shared" si="45"/>
        <v>145</v>
      </c>
      <c r="O415">
        <f t="shared" si="46"/>
        <v>125</v>
      </c>
      <c r="P415">
        <f t="shared" si="47"/>
        <v>110</v>
      </c>
      <c r="Q415">
        <v>31</v>
      </c>
      <c r="R415">
        <v>31</v>
      </c>
      <c r="S415">
        <v>31</v>
      </c>
      <c r="T415">
        <v>31</v>
      </c>
      <c r="U415">
        <v>31</v>
      </c>
      <c r="V415">
        <v>31</v>
      </c>
      <c r="AB415" t="str">
        <f ca="1">OFFSET(Damage!$A$1,(MATCH($C415,Damage!$C:$C,0)+RANDBETWEEN(1,COUNTIF(Damage!$C:$C,Sheet1!$C415)))-1,0,1,1)</f>
        <v>aRazorLeaf</v>
      </c>
      <c r="AC415" t="str">
        <f ca="1">OFFSET(Damage!$A$1,(MATCH(IF($D415&lt;&gt;"",$D415,"Normal"),Damage!$C:$C,0)+RANDBETWEEN(1,COUNTIF(Damage!$C:$C,IF($D415&lt;&gt;"",$D415,"Normal"))))-1,0,1,1)</f>
        <v>aCrossPoison</v>
      </c>
      <c r="AD415" t="str">
        <f ca="1">OFFSET(NonDamage!$A$1,(MATCH($C415,NonDamage!$C:$C,0)+RANDBETWEEN(1,COUNTIF(NonDamage!$C:$C,Sheet1!$C415)))-1,0,1,1)</f>
        <v>aSleepPowder</v>
      </c>
      <c r="AE415" t="str">
        <f ca="1">OFFSET(DB!$A$1,RANDBETWEEN(1,COUNTA(DB!$C:$C))-1,0,1,1)</f>
        <v>aGunkShot</v>
      </c>
      <c r="AG415" t="str">
        <f t="shared" si="48"/>
        <v>var pRoserade= new Pokemon('Roserade',407,'Grass','Poison',[,,,],[60,70,55,125,105,90],true,'assets/images/407Roserade.png');</v>
      </c>
    </row>
    <row r="416" spans="1:33" x14ac:dyDescent="0.3">
      <c r="A416" t="s">
        <v>480</v>
      </c>
      <c r="B416">
        <v>408</v>
      </c>
      <c r="C416" t="s">
        <v>109</v>
      </c>
      <c r="E416">
        <v>67</v>
      </c>
      <c r="F416">
        <v>125</v>
      </c>
      <c r="G416">
        <v>40</v>
      </c>
      <c r="H416">
        <v>30</v>
      </c>
      <c r="I416">
        <v>30</v>
      </c>
      <c r="J416">
        <v>58</v>
      </c>
      <c r="K416">
        <f t="shared" si="42"/>
        <v>61</v>
      </c>
      <c r="L416">
        <f t="shared" si="43"/>
        <v>145</v>
      </c>
      <c r="M416">
        <f t="shared" si="44"/>
        <v>60</v>
      </c>
      <c r="N416">
        <f t="shared" si="45"/>
        <v>50</v>
      </c>
      <c r="O416">
        <f t="shared" si="46"/>
        <v>50</v>
      </c>
      <c r="P416">
        <f t="shared" si="47"/>
        <v>78</v>
      </c>
      <c r="Q416">
        <v>31</v>
      </c>
      <c r="R416">
        <v>31</v>
      </c>
      <c r="S416">
        <v>31</v>
      </c>
      <c r="T416">
        <v>31</v>
      </c>
      <c r="U416">
        <v>31</v>
      </c>
      <c r="V416">
        <v>31</v>
      </c>
      <c r="AB416" t="str">
        <f ca="1">OFFSET(Damage!$A$1,(MATCH($C416,Damage!$C:$C,0)+RANDBETWEEN(1,COUNTIF(Damage!$C:$C,Sheet1!$C416)))-1,0,1,1)</f>
        <v>aRockSlide</v>
      </c>
      <c r="AC416" t="str">
        <f ca="1">OFFSET(Damage!$A$1,(MATCH(IF($D416&lt;&gt;"",$D416,"Normal"),Damage!$C:$C,0)+RANDBETWEEN(1,COUNTIF(Damage!$C:$C,IF($D416&lt;&gt;"",$D416,"Normal"))))-1,0,1,1)</f>
        <v>aFuryAttack</v>
      </c>
      <c r="AD416" t="str">
        <f ca="1">OFFSET(NonDamage!$A$1,(MATCH($C416,NonDamage!$C:$C,0)+RANDBETWEEN(1,COUNTIF(NonDamage!$C:$C,Sheet1!$C416)))-1,0,1,1)</f>
        <v>aStealthRock</v>
      </c>
      <c r="AE416" t="str">
        <f ca="1">OFFSET(DB!$A$1,RANDBETWEEN(1,COUNTA(DB!$C:$C))-1,0,1,1)</f>
        <v>aHyperBeam</v>
      </c>
      <c r="AG416" t="str">
        <f t="shared" si="48"/>
        <v>var pCranidos= new Pokemon('Cranidos',408,'Rock','',[,,,],[67,125,40,30,30,58],true,'assets/images/408Cranidos.png');</v>
      </c>
    </row>
    <row r="417" spans="1:33" x14ac:dyDescent="0.3">
      <c r="A417" t="s">
        <v>481</v>
      </c>
      <c r="B417">
        <v>409</v>
      </c>
      <c r="C417" t="s">
        <v>109</v>
      </c>
      <c r="E417">
        <v>97</v>
      </c>
      <c r="F417">
        <v>165</v>
      </c>
      <c r="G417">
        <v>60</v>
      </c>
      <c r="H417">
        <v>65</v>
      </c>
      <c r="I417">
        <v>50</v>
      </c>
      <c r="J417">
        <v>58</v>
      </c>
      <c r="K417">
        <f t="shared" si="42"/>
        <v>62</v>
      </c>
      <c r="L417">
        <f t="shared" si="43"/>
        <v>185</v>
      </c>
      <c r="M417">
        <f t="shared" si="44"/>
        <v>80</v>
      </c>
      <c r="N417">
        <f t="shared" si="45"/>
        <v>85</v>
      </c>
      <c r="O417">
        <f t="shared" si="46"/>
        <v>70</v>
      </c>
      <c r="P417">
        <f t="shared" si="47"/>
        <v>78</v>
      </c>
      <c r="Q417">
        <v>31</v>
      </c>
      <c r="R417">
        <v>31</v>
      </c>
      <c r="S417">
        <v>31</v>
      </c>
      <c r="T417">
        <v>31</v>
      </c>
      <c r="U417">
        <v>31</v>
      </c>
      <c r="V417">
        <v>31</v>
      </c>
      <c r="AB417" t="str">
        <f ca="1">OFFSET(Damage!$A$1,(MATCH($C417,Damage!$C:$C,0)+RANDBETWEEN(1,COUNTIF(Damage!$C:$C,Sheet1!$C417)))-1,0,1,1)</f>
        <v>aRollout</v>
      </c>
      <c r="AC417" t="str">
        <f ca="1">OFFSET(Damage!$A$1,(MATCH(IF($D417&lt;&gt;"",$D417,"Normal"),Damage!$C:$C,0)+RANDBETWEEN(1,COUNTIF(Damage!$C:$C,IF($D417&lt;&gt;"",$D417,"Normal"))))-1,0,1,1)</f>
        <v>aStomp</v>
      </c>
      <c r="AD417" t="str">
        <f ca="1">OFFSET(NonDamage!$A$1,(MATCH($C417,NonDamage!$C:$C,0)+RANDBETWEEN(1,COUNTIF(NonDamage!$C:$C,Sheet1!$C417)))-1,0,1,1)</f>
        <v>aStealthRock</v>
      </c>
      <c r="AE417" t="str">
        <f ca="1">OFFSET(DB!$A$1,RANDBETWEEN(1,COUNTA(DB!$C:$C))-1,0,1,1)</f>
        <v>aArmThrust</v>
      </c>
      <c r="AG417" t="str">
        <f t="shared" si="48"/>
        <v>var pRampardos= new Pokemon('Rampardos',409,'Rock','',[,,,],[97,165,60,65,50,58],true,'assets/images/409Rampardos.png');</v>
      </c>
    </row>
    <row r="418" spans="1:33" x14ac:dyDescent="0.3">
      <c r="A418" t="s">
        <v>482</v>
      </c>
      <c r="B418">
        <v>410</v>
      </c>
      <c r="C418" t="s">
        <v>109</v>
      </c>
      <c r="D418" t="s">
        <v>119</v>
      </c>
      <c r="E418">
        <v>30</v>
      </c>
      <c r="F418">
        <v>42</v>
      </c>
      <c r="G418">
        <v>118</v>
      </c>
      <c r="H418">
        <v>42</v>
      </c>
      <c r="I418">
        <v>88</v>
      </c>
      <c r="J418">
        <v>30</v>
      </c>
      <c r="K418">
        <f t="shared" si="42"/>
        <v>60</v>
      </c>
      <c r="L418">
        <f t="shared" si="43"/>
        <v>62</v>
      </c>
      <c r="M418">
        <f t="shared" si="44"/>
        <v>138</v>
      </c>
      <c r="N418">
        <f t="shared" si="45"/>
        <v>62</v>
      </c>
      <c r="O418">
        <f t="shared" si="46"/>
        <v>108</v>
      </c>
      <c r="P418">
        <f t="shared" si="47"/>
        <v>50</v>
      </c>
      <c r="Q418">
        <v>31</v>
      </c>
      <c r="R418">
        <v>31</v>
      </c>
      <c r="S418">
        <v>31</v>
      </c>
      <c r="T418">
        <v>31</v>
      </c>
      <c r="U418">
        <v>31</v>
      </c>
      <c r="V418">
        <v>31</v>
      </c>
      <c r="AB418" t="str">
        <f ca="1">OFFSET(Damage!$A$1,(MATCH($C418,Damage!$C:$C,0)+RANDBETWEEN(1,COUNTIF(Damage!$C:$C,Sheet1!$C418)))-1,0,1,1)</f>
        <v>aRockSlide</v>
      </c>
      <c r="AC418" t="str">
        <f ca="1">OFFSET(Damage!$A$1,(MATCH(IF($D418&lt;&gt;"",$D418,"Normal"),Damage!$C:$C,0)+RANDBETWEEN(1,COUNTIF(Damage!$C:$C,IF($D418&lt;&gt;"",$D418,"Normal"))))-1,0,1,1)</f>
        <v>aDoomDesire</v>
      </c>
      <c r="AD418" t="str">
        <f ca="1">OFFSET(NonDamage!$A$1,(MATCH($C418,NonDamage!$C:$C,0)+RANDBETWEEN(1,COUNTIF(NonDamage!$C:$C,Sheet1!$C418)))-1,0,1,1)</f>
        <v>aAutotomize</v>
      </c>
      <c r="AE418" t="str">
        <f ca="1">OFFSET(DB!$A$1,RANDBETWEEN(1,COUNTA(DB!$C:$C))-1,0,1,1)</f>
        <v>aSubstitute</v>
      </c>
      <c r="AG418" t="str">
        <f t="shared" si="48"/>
        <v>var pShieldon= new Pokemon('Shieldon',410,'Rock','Steel',[,,,],[30,42,118,42,88,30],true,'assets/images/410Shieldon.png');</v>
      </c>
    </row>
    <row r="419" spans="1:33" x14ac:dyDescent="0.3">
      <c r="A419" t="s">
        <v>483</v>
      </c>
      <c r="B419">
        <v>411</v>
      </c>
      <c r="C419" t="s">
        <v>109</v>
      </c>
      <c r="D419" t="s">
        <v>119</v>
      </c>
      <c r="E419">
        <v>60</v>
      </c>
      <c r="F419">
        <v>52</v>
      </c>
      <c r="G419">
        <v>168</v>
      </c>
      <c r="H419">
        <v>47</v>
      </c>
      <c r="I419">
        <v>138</v>
      </c>
      <c r="J419">
        <v>30</v>
      </c>
      <c r="K419">
        <f t="shared" si="42"/>
        <v>61</v>
      </c>
      <c r="L419">
        <f t="shared" si="43"/>
        <v>72</v>
      </c>
      <c r="M419">
        <f t="shared" si="44"/>
        <v>188</v>
      </c>
      <c r="N419">
        <f t="shared" si="45"/>
        <v>67</v>
      </c>
      <c r="O419">
        <f t="shared" si="46"/>
        <v>158</v>
      </c>
      <c r="P419">
        <f t="shared" si="47"/>
        <v>50</v>
      </c>
      <c r="Q419">
        <v>31</v>
      </c>
      <c r="R419">
        <v>31</v>
      </c>
      <c r="S419">
        <v>31</v>
      </c>
      <c r="T419">
        <v>31</v>
      </c>
      <c r="U419">
        <v>31</v>
      </c>
      <c r="V419">
        <v>31</v>
      </c>
      <c r="AB419" t="str">
        <f ca="1">OFFSET(Damage!$A$1,(MATCH($C419,Damage!$C:$C,0)+RANDBETWEEN(1,COUNTIF(Damage!$C:$C,Sheet1!$C419)))-1,0,1,1)</f>
        <v>aPowerGem</v>
      </c>
      <c r="AC419" t="str">
        <f ca="1">OFFSET(Damage!$A$1,(MATCH(IF($D419&lt;&gt;"",$D419,"Normal"),Damage!$C:$C,0)+RANDBETWEEN(1,COUNTIF(Damage!$C:$C,IF($D419&lt;&gt;"",$D419,"Normal"))))-1,0,1,1)</f>
        <v>aMirrorShot</v>
      </c>
      <c r="AD419" t="str">
        <f ca="1">OFFSET(NonDamage!$A$1,(MATCH($C419,NonDamage!$C:$C,0)+RANDBETWEEN(1,COUNTIF(NonDamage!$C:$C,Sheet1!$C419)))-1,0,1,1)</f>
        <v>aStealthRock</v>
      </c>
      <c r="AE419" t="str">
        <f ca="1">OFFSET(DB!$A$1,RANDBETWEEN(1,COUNTA(DB!$C:$C))-1,0,1,1)</f>
        <v>aCrunch</v>
      </c>
      <c r="AG419" t="str">
        <f t="shared" si="48"/>
        <v>var pBastiodon= new Pokemon('Bastiodon',411,'Rock','Steel',[,,,],[60,52,168,47,138,30],true,'assets/images/411Bastiodon.png');</v>
      </c>
    </row>
    <row r="420" spans="1:33" x14ac:dyDescent="0.3">
      <c r="A420" t="s">
        <v>484</v>
      </c>
      <c r="B420">
        <v>412</v>
      </c>
      <c r="C420" t="s">
        <v>19</v>
      </c>
      <c r="E420">
        <v>40</v>
      </c>
      <c r="F420">
        <v>29</v>
      </c>
      <c r="G420">
        <v>45</v>
      </c>
      <c r="H420">
        <v>29</v>
      </c>
      <c r="I420">
        <v>45</v>
      </c>
      <c r="J420">
        <v>36</v>
      </c>
      <c r="K420">
        <f t="shared" si="42"/>
        <v>61</v>
      </c>
      <c r="L420">
        <f t="shared" si="43"/>
        <v>49</v>
      </c>
      <c r="M420">
        <f t="shared" si="44"/>
        <v>65</v>
      </c>
      <c r="N420">
        <f t="shared" si="45"/>
        <v>49</v>
      </c>
      <c r="O420">
        <f t="shared" si="46"/>
        <v>65</v>
      </c>
      <c r="P420">
        <f t="shared" si="47"/>
        <v>56</v>
      </c>
      <c r="Q420">
        <v>31</v>
      </c>
      <c r="R420">
        <v>31</v>
      </c>
      <c r="S420">
        <v>31</v>
      </c>
      <c r="T420">
        <v>31</v>
      </c>
      <c r="U420">
        <v>31</v>
      </c>
      <c r="V420">
        <v>31</v>
      </c>
      <c r="AB420" t="str">
        <f ca="1">OFFSET(Damage!$A$1,(MATCH($C420,Damage!$C:$C,0)+RANDBETWEEN(1,COUNTIF(Damage!$C:$C,Sheet1!$C420)))-1,0,1,1)</f>
        <v>aBugBite</v>
      </c>
      <c r="AC420" t="str">
        <f ca="1">OFFSET(Damage!$A$1,(MATCH(IF($D420&lt;&gt;"",$D420,"Normal"),Damage!$C:$C,0)+RANDBETWEEN(1,COUNTIF(Damage!$C:$C,IF($D420&lt;&gt;"",$D420,"Normal"))))-1,0,1,1)</f>
        <v>aHornAttack</v>
      </c>
      <c r="AD420" t="str">
        <f ca="1">OFFSET(NonDamage!$A$1,(MATCH($C420,NonDamage!$C:$C,0)+RANDBETWEEN(1,COUNTIF(NonDamage!$C:$C,Sheet1!$C420)))-1,0,1,1)</f>
        <v>aHealOrder</v>
      </c>
      <c r="AE420" t="str">
        <f ca="1">OFFSET(DB!$A$1,RANDBETWEEN(1,COUNTA(DB!$C:$C))-1,0,1,1)</f>
        <v>aFusionFlare</v>
      </c>
      <c r="AG420" t="str">
        <f t="shared" si="48"/>
        <v>var pBurmy= new Pokemon('Burmy',412,'Bug','',[,,,],[40,29,45,29,45,36],true,'assets/images/412Burmy.png');</v>
      </c>
    </row>
    <row r="421" spans="1:33" x14ac:dyDescent="0.3">
      <c r="A421" t="s">
        <v>485</v>
      </c>
      <c r="B421">
        <v>413</v>
      </c>
      <c r="C421" t="s">
        <v>19</v>
      </c>
      <c r="D421" t="s">
        <v>2</v>
      </c>
      <c r="E421">
        <v>60</v>
      </c>
      <c r="F421">
        <v>59</v>
      </c>
      <c r="G421">
        <v>85</v>
      </c>
      <c r="H421">
        <v>79</v>
      </c>
      <c r="I421">
        <v>105</v>
      </c>
      <c r="J421">
        <v>36</v>
      </c>
      <c r="K421">
        <f t="shared" si="42"/>
        <v>61</v>
      </c>
      <c r="L421">
        <f t="shared" si="43"/>
        <v>79</v>
      </c>
      <c r="M421">
        <f t="shared" si="44"/>
        <v>105</v>
      </c>
      <c r="N421">
        <f t="shared" si="45"/>
        <v>99</v>
      </c>
      <c r="O421">
        <f t="shared" si="46"/>
        <v>125</v>
      </c>
      <c r="P421">
        <f t="shared" si="47"/>
        <v>56</v>
      </c>
      <c r="Q421">
        <v>31</v>
      </c>
      <c r="R421">
        <v>31</v>
      </c>
      <c r="S421">
        <v>31</v>
      </c>
      <c r="T421">
        <v>31</v>
      </c>
      <c r="U421">
        <v>31</v>
      </c>
      <c r="V421">
        <v>31</v>
      </c>
      <c r="AB421" t="str">
        <f ca="1">OFFSET(Damage!$A$1,(MATCH($C421,Damage!$C:$C,0)+RANDBETWEEN(1,COUNTIF(Damage!$C:$C,Sheet1!$C421)))-1,0,1,1)</f>
        <v>aFirstImpression</v>
      </c>
      <c r="AC421" t="str">
        <f ca="1">OFFSET(Damage!$A$1,(MATCH(IF($D421&lt;&gt;"",$D421,"Normal"),Damage!$C:$C,0)+RANDBETWEEN(1,COUNTIF(Damage!$C:$C,IF($D421&lt;&gt;"",$D421,"Normal"))))-1,0,1,1)</f>
        <v>aSeedFlare</v>
      </c>
      <c r="AD421" t="str">
        <f ca="1">OFFSET(NonDamage!$A$1,(MATCH($C421,NonDamage!$C:$C,0)+RANDBETWEEN(1,COUNTIF(NonDamage!$C:$C,Sheet1!$C421)))-1,0,1,1)</f>
        <v>aStickyWeb</v>
      </c>
      <c r="AE421" t="str">
        <f ca="1">OFFSET(DB!$A$1,RANDBETWEEN(1,COUNTA(DB!$C:$C))-1,0,1,1)</f>
        <v>aGeomancy</v>
      </c>
      <c r="AG421" t="str">
        <f t="shared" si="48"/>
        <v>var pWormadam= new Pokemon('Wormadam',413,'Bug','Grass',[,,,],[60,59,85,79,105,36],true,'assets/images/413Wormadam.png');</v>
      </c>
    </row>
    <row r="422" spans="1:33" x14ac:dyDescent="0.3">
      <c r="A422" t="s">
        <v>487</v>
      </c>
      <c r="B422">
        <v>414</v>
      </c>
      <c r="C422" t="s">
        <v>19</v>
      </c>
      <c r="D422" t="s">
        <v>12</v>
      </c>
      <c r="E422">
        <v>70</v>
      </c>
      <c r="F422">
        <v>94</v>
      </c>
      <c r="G422">
        <v>50</v>
      </c>
      <c r="H422">
        <v>94</v>
      </c>
      <c r="I422">
        <v>50</v>
      </c>
      <c r="J422">
        <v>66</v>
      </c>
      <c r="K422">
        <f t="shared" si="42"/>
        <v>61</v>
      </c>
      <c r="L422">
        <f t="shared" si="43"/>
        <v>114</v>
      </c>
      <c r="M422">
        <f t="shared" si="44"/>
        <v>70</v>
      </c>
      <c r="N422">
        <f t="shared" si="45"/>
        <v>114</v>
      </c>
      <c r="O422">
        <f t="shared" si="46"/>
        <v>70</v>
      </c>
      <c r="P422">
        <f t="shared" si="47"/>
        <v>86</v>
      </c>
      <c r="Q422">
        <v>31</v>
      </c>
      <c r="R422">
        <v>31</v>
      </c>
      <c r="S422">
        <v>31</v>
      </c>
      <c r="T422">
        <v>31</v>
      </c>
      <c r="U422">
        <v>31</v>
      </c>
      <c r="V422">
        <v>31</v>
      </c>
      <c r="AB422" t="str">
        <f ca="1">OFFSET(Damage!$A$1,(MATCH($C422,Damage!$C:$C,0)+RANDBETWEEN(1,COUNTIF(Damage!$C:$C,Sheet1!$C422)))-1,0,1,1)</f>
        <v>aFuryCutter</v>
      </c>
      <c r="AC422" t="str">
        <f ca="1">OFFSET(Damage!$A$1,(MATCH(IF($D422&lt;&gt;"",$D422,"Normal"),Damage!$C:$C,0)+RANDBETWEEN(1,COUNTIF(Damage!$C:$C,IF($D422&lt;&gt;"",$D422,"Normal"))))-1,0,1,1)</f>
        <v>aOblivionWing</v>
      </c>
      <c r="AD422" t="str">
        <f ca="1">OFFSET(NonDamage!$A$1,(MATCH($C422,NonDamage!$C:$C,0)+RANDBETWEEN(1,COUNTIF(NonDamage!$C:$C,Sheet1!$C422)))-1,0,1,1)</f>
        <v>aPowder</v>
      </c>
      <c r="AE422" t="str">
        <f ca="1">OFFSET(DB!$A$1,RANDBETWEEN(1,COUNTA(DB!$C:$C))-1,0,1,1)</f>
        <v>aJumpKick</v>
      </c>
      <c r="AG422" t="str">
        <f t="shared" si="48"/>
        <v>var pMothim= new Pokemon('Mothim',414,'Bug','Flying',[,,,],[70,94,50,94,50,66],true,'assets/images/414Mothim.png');</v>
      </c>
    </row>
    <row r="423" spans="1:33" x14ac:dyDescent="0.3">
      <c r="A423" t="s">
        <v>489</v>
      </c>
      <c r="B423">
        <v>415</v>
      </c>
      <c r="C423" t="s">
        <v>19</v>
      </c>
      <c r="D423" t="s">
        <v>12</v>
      </c>
      <c r="E423">
        <v>30</v>
      </c>
      <c r="F423">
        <v>30</v>
      </c>
      <c r="G423">
        <v>42</v>
      </c>
      <c r="H423">
        <v>30</v>
      </c>
      <c r="I423">
        <v>42</v>
      </c>
      <c r="J423">
        <v>70</v>
      </c>
      <c r="K423">
        <f t="shared" si="42"/>
        <v>60</v>
      </c>
      <c r="L423">
        <f t="shared" si="43"/>
        <v>50</v>
      </c>
      <c r="M423">
        <f t="shared" si="44"/>
        <v>62</v>
      </c>
      <c r="N423">
        <f t="shared" si="45"/>
        <v>50</v>
      </c>
      <c r="O423">
        <f t="shared" si="46"/>
        <v>62</v>
      </c>
      <c r="P423">
        <f t="shared" si="47"/>
        <v>90</v>
      </c>
      <c r="Q423">
        <v>31</v>
      </c>
      <c r="R423">
        <v>31</v>
      </c>
      <c r="S423">
        <v>31</v>
      </c>
      <c r="T423">
        <v>31</v>
      </c>
      <c r="U423">
        <v>31</v>
      </c>
      <c r="V423">
        <v>31</v>
      </c>
      <c r="AB423" t="str">
        <f ca="1">OFFSET(Damage!$A$1,(MATCH($C423,Damage!$C:$C,0)+RANDBETWEEN(1,COUNTIF(Damage!$C:$C,Sheet1!$C423)))-1,0,1,1)</f>
        <v>aFuryCutter</v>
      </c>
      <c r="AC423" t="str">
        <f ca="1">OFFSET(Damage!$A$1,(MATCH(IF($D423&lt;&gt;"",$D423,"Normal"),Damage!$C:$C,0)+RANDBETWEEN(1,COUNTIF(Damage!$C:$C,IF($D423&lt;&gt;"",$D423,"Normal"))))-1,0,1,1)</f>
        <v>aBraveBird</v>
      </c>
      <c r="AD423" t="str">
        <f ca="1">OFFSET(NonDamage!$A$1,(MATCH($C423,NonDamage!$C:$C,0)+RANDBETWEEN(1,COUNTIF(NonDamage!$C:$C,Sheet1!$C423)))-1,0,1,1)</f>
        <v>aStringShot</v>
      </c>
      <c r="AE423" t="str">
        <f ca="1">OFFSET(DB!$A$1,RANDBETWEEN(1,COUNTA(DB!$C:$C))-1,0,1,1)</f>
        <v>aPowerSwap</v>
      </c>
      <c r="AG423" t="str">
        <f t="shared" si="48"/>
        <v>var pCombee= new Pokemon('Combee',415,'Bug','Flying',[,,,],[30,30,42,30,42,70],true,'assets/images/415Combee.png');</v>
      </c>
    </row>
    <row r="424" spans="1:33" x14ac:dyDescent="0.3">
      <c r="A424" t="s">
        <v>490</v>
      </c>
      <c r="B424">
        <v>416</v>
      </c>
      <c r="C424" t="s">
        <v>19</v>
      </c>
      <c r="D424" t="s">
        <v>12</v>
      </c>
      <c r="E424">
        <v>70</v>
      </c>
      <c r="F424">
        <v>80</v>
      </c>
      <c r="G424">
        <v>102</v>
      </c>
      <c r="H424">
        <v>80</v>
      </c>
      <c r="I424">
        <v>102</v>
      </c>
      <c r="J424">
        <v>40</v>
      </c>
      <c r="K424">
        <f t="shared" si="42"/>
        <v>61</v>
      </c>
      <c r="L424">
        <f t="shared" si="43"/>
        <v>100</v>
      </c>
      <c r="M424">
        <f t="shared" si="44"/>
        <v>122</v>
      </c>
      <c r="N424">
        <f t="shared" si="45"/>
        <v>100</v>
      </c>
      <c r="O424">
        <f t="shared" si="46"/>
        <v>122</v>
      </c>
      <c r="P424">
        <f t="shared" si="47"/>
        <v>60</v>
      </c>
      <c r="Q424">
        <v>31</v>
      </c>
      <c r="R424">
        <v>31</v>
      </c>
      <c r="S424">
        <v>31</v>
      </c>
      <c r="T424">
        <v>31</v>
      </c>
      <c r="U424">
        <v>31</v>
      </c>
      <c r="V424">
        <v>31</v>
      </c>
      <c r="AB424" t="str">
        <f ca="1">OFFSET(Damage!$A$1,(MATCH($C424,Damage!$C:$C,0)+RANDBETWEEN(1,COUNTIF(Damage!$C:$C,Sheet1!$C424)))-1,0,1,1)</f>
        <v>aStruggleBug</v>
      </c>
      <c r="AC424" t="str">
        <f ca="1">OFFSET(Damage!$A$1,(MATCH(IF($D424&lt;&gt;"",$D424,"Normal"),Damage!$C:$C,0)+RANDBETWEEN(1,COUNTIF(Damage!$C:$C,IF($D424&lt;&gt;"",$D424,"Normal"))))-1,0,1,1)</f>
        <v>aBraveBird</v>
      </c>
      <c r="AD424" t="str">
        <f ca="1">OFFSET(NonDamage!$A$1,(MATCH($C424,NonDamage!$C:$C,0)+RANDBETWEEN(1,COUNTIF(NonDamage!$C:$C,Sheet1!$C424)))-1,0,1,1)</f>
        <v>aStickyWeb</v>
      </c>
      <c r="AE424" t="str">
        <f ca="1">OFFSET(DB!$A$1,RANDBETWEEN(1,COUNTA(DB!$C:$C))-1,0,1,1)</f>
        <v>varName</v>
      </c>
      <c r="AG424" t="str">
        <f t="shared" si="48"/>
        <v>var pVespiquen= new Pokemon('Vespiquen',416,'Bug','Flying',[,,,],[70,80,102,80,102,40],true,'assets/images/416Vespiquen.png');</v>
      </c>
    </row>
    <row r="425" spans="1:33" x14ac:dyDescent="0.3">
      <c r="A425" t="s">
        <v>492</v>
      </c>
      <c r="B425">
        <v>417</v>
      </c>
      <c r="C425" t="s">
        <v>41</v>
      </c>
      <c r="E425">
        <v>60</v>
      </c>
      <c r="F425">
        <v>45</v>
      </c>
      <c r="G425">
        <v>70</v>
      </c>
      <c r="H425">
        <v>45</v>
      </c>
      <c r="I425">
        <v>90</v>
      </c>
      <c r="J425">
        <v>95</v>
      </c>
      <c r="K425">
        <f t="shared" si="42"/>
        <v>61</v>
      </c>
      <c r="L425">
        <f t="shared" si="43"/>
        <v>65</v>
      </c>
      <c r="M425">
        <f t="shared" si="44"/>
        <v>90</v>
      </c>
      <c r="N425">
        <f t="shared" si="45"/>
        <v>65</v>
      </c>
      <c r="O425">
        <f t="shared" si="46"/>
        <v>110</v>
      </c>
      <c r="P425">
        <f t="shared" si="47"/>
        <v>115</v>
      </c>
      <c r="Q425">
        <v>31</v>
      </c>
      <c r="R425">
        <v>31</v>
      </c>
      <c r="S425">
        <v>31</v>
      </c>
      <c r="T425">
        <v>31</v>
      </c>
      <c r="U425">
        <v>31</v>
      </c>
      <c r="V425">
        <v>31</v>
      </c>
      <c r="AB425" t="str">
        <f ca="1">OFFSET(Damage!$A$1,(MATCH($C425,Damage!$C:$C,0)+RANDBETWEEN(1,COUNTIF(Damage!$C:$C,Sheet1!$C425)))-1,0,1,1)</f>
        <v>aZapCannon</v>
      </c>
      <c r="AC425" t="str">
        <f ca="1">OFFSET(Damage!$A$1,(MATCH(IF($D425&lt;&gt;"",$D425,"Normal"),Damage!$C:$C,0)+RANDBETWEEN(1,COUNTIF(Damage!$C:$C,IF($D425&lt;&gt;"",$D425,"Normal"))))-1,0,1,1)</f>
        <v>aPound</v>
      </c>
      <c r="AD425" t="str">
        <f ca="1">OFFSET(NonDamage!$A$1,(MATCH($C425,NonDamage!$C:$C,0)+RANDBETWEEN(1,COUNTIF(NonDamage!$C:$C,Sheet1!$C425)))-1,0,1,1)</f>
        <v>aElectroBall</v>
      </c>
      <c r="AE425" t="str">
        <f ca="1">OFFSET(DB!$A$1,RANDBETWEEN(1,COUNTA(DB!$C:$C))-1,0,1,1)</f>
        <v>aAstonish</v>
      </c>
      <c r="AG425" t="str">
        <f t="shared" si="48"/>
        <v>var pPachirisu= new Pokemon('Pachirisu',417,'Electric','',[,,,],[60,45,70,45,90,95],true,'assets/images/417Pachirisu.png');</v>
      </c>
    </row>
    <row r="426" spans="1:33" x14ac:dyDescent="0.3">
      <c r="A426" t="s">
        <v>493</v>
      </c>
      <c r="B426">
        <v>418</v>
      </c>
      <c r="C426" t="s">
        <v>15</v>
      </c>
      <c r="E426">
        <v>55</v>
      </c>
      <c r="F426">
        <v>65</v>
      </c>
      <c r="G426">
        <v>35</v>
      </c>
      <c r="H426">
        <v>60</v>
      </c>
      <c r="I426">
        <v>30</v>
      </c>
      <c r="J426">
        <v>85</v>
      </c>
      <c r="K426">
        <f t="shared" si="42"/>
        <v>61</v>
      </c>
      <c r="L426">
        <f t="shared" si="43"/>
        <v>85</v>
      </c>
      <c r="M426">
        <f t="shared" si="44"/>
        <v>55</v>
      </c>
      <c r="N426">
        <f t="shared" si="45"/>
        <v>80</v>
      </c>
      <c r="O426">
        <f t="shared" si="46"/>
        <v>50</v>
      </c>
      <c r="P426">
        <f t="shared" si="47"/>
        <v>105</v>
      </c>
      <c r="Q426">
        <v>31</v>
      </c>
      <c r="R426">
        <v>31</v>
      </c>
      <c r="S426">
        <v>31</v>
      </c>
      <c r="T426">
        <v>31</v>
      </c>
      <c r="U426">
        <v>31</v>
      </c>
      <c r="V426">
        <v>31</v>
      </c>
      <c r="AB426" t="str">
        <f ca="1">OFFSET(Damage!$A$1,(MATCH($C426,Damage!$C:$C,0)+RANDBETWEEN(1,COUNTIF(Damage!$C:$C,Sheet1!$C426)))-1,0,1,1)</f>
        <v>aScald</v>
      </c>
      <c r="AC426" t="str">
        <f ca="1">OFFSET(Damage!$A$1,(MATCH(IF($D426&lt;&gt;"",$D426,"Normal"),Damage!$C:$C,0)+RANDBETWEEN(1,COUNTIF(Damage!$C:$C,IF($D426&lt;&gt;"",$D426,"Normal"))))-1,0,1,1)</f>
        <v>aHyperVoice</v>
      </c>
      <c r="AD426">
        <f ca="1">OFFSET(NonDamage!$A$1,(MATCH($C426,NonDamage!$C:$C,0)+RANDBETWEEN(1,COUNTIF(NonDamage!$C:$C,Sheet1!$C426)))-1,0,1,1)</f>
        <v>0</v>
      </c>
      <c r="AE426" t="str">
        <f ca="1">OFFSET(DB!$A$1,RANDBETWEEN(1,COUNTA(DB!$C:$C))-1,0,1,1)</f>
        <v>aNever_EndingNightmare</v>
      </c>
      <c r="AG426" t="str">
        <f t="shared" si="48"/>
        <v>var pBuizel= new Pokemon('Buizel',418,'Water','',[,,,],[55,65,35,60,30,85],true,'assets/images/418Buizel.png');</v>
      </c>
    </row>
    <row r="427" spans="1:33" x14ac:dyDescent="0.3">
      <c r="A427" t="s">
        <v>494</v>
      </c>
      <c r="B427">
        <v>419</v>
      </c>
      <c r="C427" t="s">
        <v>15</v>
      </c>
      <c r="E427">
        <v>85</v>
      </c>
      <c r="F427">
        <v>105</v>
      </c>
      <c r="G427">
        <v>55</v>
      </c>
      <c r="H427">
        <v>85</v>
      </c>
      <c r="I427">
        <v>50</v>
      </c>
      <c r="J427">
        <v>115</v>
      </c>
      <c r="K427">
        <f t="shared" si="42"/>
        <v>62</v>
      </c>
      <c r="L427">
        <f t="shared" si="43"/>
        <v>125</v>
      </c>
      <c r="M427">
        <f t="shared" si="44"/>
        <v>75</v>
      </c>
      <c r="N427">
        <f t="shared" si="45"/>
        <v>105</v>
      </c>
      <c r="O427">
        <f t="shared" si="46"/>
        <v>70</v>
      </c>
      <c r="P427">
        <f t="shared" si="47"/>
        <v>135</v>
      </c>
      <c r="Q427">
        <v>31</v>
      </c>
      <c r="R427">
        <v>31</v>
      </c>
      <c r="S427">
        <v>31</v>
      </c>
      <c r="T427">
        <v>31</v>
      </c>
      <c r="U427">
        <v>31</v>
      </c>
      <c r="V427">
        <v>31</v>
      </c>
      <c r="AB427" t="str">
        <f ca="1">OFFSET(Damage!$A$1,(MATCH($C427,Damage!$C:$C,0)+RANDBETWEEN(1,COUNTIF(Damage!$C:$C,Sheet1!$C427)))-1,0,1,1)</f>
        <v>aBubbleBeam</v>
      </c>
      <c r="AC427" t="str">
        <f ca="1">OFFSET(Damage!$A$1,(MATCH(IF($D427&lt;&gt;"",$D427,"Normal"),Damage!$C:$C,0)+RANDBETWEEN(1,COUNTIF(Damage!$C:$C,IF($D427&lt;&gt;"",$D427,"Normal"))))-1,0,1,1)</f>
        <v>aExplosion</v>
      </c>
      <c r="AD427" t="str">
        <f ca="1">OFFSET(NonDamage!$A$1,(MATCH($C427,NonDamage!$C:$C,0)+RANDBETWEEN(1,COUNTIF(NonDamage!$C:$C,Sheet1!$C427)))-1,0,1,1)</f>
        <v>aWaterSport</v>
      </c>
      <c r="AE427" t="str">
        <f ca="1">OFFSET(DB!$A$1,RANDBETWEEN(1,COUNTA(DB!$C:$C))-1,0,1,1)</f>
        <v>aFuryAttack</v>
      </c>
      <c r="AG427" t="str">
        <f t="shared" si="48"/>
        <v>var pFloatzel= new Pokemon('Floatzel',419,'Water','',[,,,],[85,105,55,85,50,115],true,'assets/images/419Floatzel.png');</v>
      </c>
    </row>
    <row r="428" spans="1:33" x14ac:dyDescent="0.3">
      <c r="A428" t="s">
        <v>495</v>
      </c>
      <c r="B428">
        <v>420</v>
      </c>
      <c r="C428" t="s">
        <v>2</v>
      </c>
      <c r="E428">
        <v>45</v>
      </c>
      <c r="F428">
        <v>35</v>
      </c>
      <c r="G428">
        <v>45</v>
      </c>
      <c r="H428">
        <v>62</v>
      </c>
      <c r="I428">
        <v>53</v>
      </c>
      <c r="J428">
        <v>35</v>
      </c>
      <c r="K428">
        <f t="shared" si="42"/>
        <v>61</v>
      </c>
      <c r="L428">
        <f t="shared" si="43"/>
        <v>55</v>
      </c>
      <c r="M428">
        <f t="shared" si="44"/>
        <v>65</v>
      </c>
      <c r="N428">
        <f t="shared" si="45"/>
        <v>82</v>
      </c>
      <c r="O428">
        <f t="shared" si="46"/>
        <v>73</v>
      </c>
      <c r="P428">
        <f t="shared" si="47"/>
        <v>55</v>
      </c>
      <c r="Q428">
        <v>31</v>
      </c>
      <c r="R428">
        <v>31</v>
      </c>
      <c r="S428">
        <v>31</v>
      </c>
      <c r="T428">
        <v>31</v>
      </c>
      <c r="U428">
        <v>31</v>
      </c>
      <c r="V428">
        <v>31</v>
      </c>
      <c r="AB428" t="str">
        <f ca="1">OFFSET(Damage!$A$1,(MATCH($C428,Damage!$C:$C,0)+RANDBETWEEN(1,COUNTIF(Damage!$C:$C,Sheet1!$C428)))-1,0,1,1)</f>
        <v>aMud-Slap</v>
      </c>
      <c r="AC428" t="str">
        <f ca="1">OFFSET(Damage!$A$1,(MATCH(IF($D428&lt;&gt;"",$D428,"Normal"),Damage!$C:$C,0)+RANDBETWEEN(1,COUNTIF(Damage!$C:$C,IF($D428&lt;&gt;"",$D428,"Normal"))))-1,0,1,1)</f>
        <v>aTechnoBlast</v>
      </c>
      <c r="AD428" t="str">
        <f ca="1">OFFSET(NonDamage!$A$1,(MATCH($C428,NonDamage!$C:$C,0)+RANDBETWEEN(1,COUNTIF(NonDamage!$C:$C,Sheet1!$C428)))-1,0,1,1)</f>
        <v>aIngrain</v>
      </c>
      <c r="AE428" t="str">
        <f ca="1">OFFSET(DB!$A$1,RANDBETWEEN(1,COUNTA(DB!$C:$C))-1,0,1,1)</f>
        <v>aDoomDesire</v>
      </c>
      <c r="AG428" t="str">
        <f t="shared" si="48"/>
        <v>var pCherubi= new Pokemon('Cherubi',420,'Grass','',[,,,],[45,35,45,62,53,35],true,'assets/images/420Cherubi.png');</v>
      </c>
    </row>
    <row r="429" spans="1:33" x14ac:dyDescent="0.3">
      <c r="A429" t="s">
        <v>496</v>
      </c>
      <c r="B429">
        <v>421</v>
      </c>
      <c r="C429" t="s">
        <v>2</v>
      </c>
      <c r="E429">
        <v>70</v>
      </c>
      <c r="F429">
        <v>60</v>
      </c>
      <c r="G429">
        <v>70</v>
      </c>
      <c r="H429">
        <v>87</v>
      </c>
      <c r="I429">
        <v>78</v>
      </c>
      <c r="J429">
        <v>85</v>
      </c>
      <c r="K429">
        <f t="shared" si="42"/>
        <v>61</v>
      </c>
      <c r="L429">
        <f t="shared" si="43"/>
        <v>80</v>
      </c>
      <c r="M429">
        <f t="shared" si="44"/>
        <v>90</v>
      </c>
      <c r="N429">
        <f t="shared" si="45"/>
        <v>107</v>
      </c>
      <c r="O429">
        <f t="shared" si="46"/>
        <v>98</v>
      </c>
      <c r="P429">
        <f t="shared" si="47"/>
        <v>105</v>
      </c>
      <c r="Q429">
        <v>31</v>
      </c>
      <c r="R429">
        <v>31</v>
      </c>
      <c r="S429">
        <v>31</v>
      </c>
      <c r="T429">
        <v>31</v>
      </c>
      <c r="U429">
        <v>31</v>
      </c>
      <c r="V429">
        <v>31</v>
      </c>
      <c r="AB429" t="str">
        <f ca="1">OFFSET(Damage!$A$1,(MATCH($C429,Damage!$C:$C,0)+RANDBETWEEN(1,COUNTIF(Damage!$C:$C,Sheet1!$C429)))-1,0,1,1)</f>
        <v>aNeedleArm</v>
      </c>
      <c r="AC429" t="str">
        <f ca="1">OFFSET(Damage!$A$1,(MATCH(IF($D429&lt;&gt;"",$D429,"Normal"),Damage!$C:$C,0)+RANDBETWEEN(1,COUNTIF(Damage!$C:$C,IF($D429&lt;&gt;"",$D429,"Normal"))))-1,0,1,1)</f>
        <v>aTailSlap</v>
      </c>
      <c r="AD429" t="str">
        <f ca="1">OFFSET(NonDamage!$A$1,(MATCH($C429,NonDamage!$C:$C,0)+RANDBETWEEN(1,COUNTIF(NonDamage!$C:$C,Sheet1!$C429)))-1,0,1,1)</f>
        <v>aSpore</v>
      </c>
      <c r="AE429" t="str">
        <f ca="1">OFFSET(DB!$A$1,RANDBETWEEN(1,COUNTA(DB!$C:$C))-1,0,1,1)</f>
        <v>aMiracleEye</v>
      </c>
      <c r="AG429" t="str">
        <f t="shared" si="48"/>
        <v>var pCherrim= new Pokemon('Cherrim',421,'Grass','',[,,,],[70,60,70,87,78,85],true,'assets/images/421Cherrim.png');</v>
      </c>
    </row>
    <row r="430" spans="1:33" x14ac:dyDescent="0.3">
      <c r="A430" t="s">
        <v>497</v>
      </c>
      <c r="B430">
        <v>422</v>
      </c>
      <c r="C430" t="s">
        <v>15</v>
      </c>
      <c r="E430">
        <v>76</v>
      </c>
      <c r="F430">
        <v>48</v>
      </c>
      <c r="G430">
        <v>48</v>
      </c>
      <c r="H430">
        <v>57</v>
      </c>
      <c r="I430">
        <v>62</v>
      </c>
      <c r="J430">
        <v>34</v>
      </c>
      <c r="K430">
        <f t="shared" si="42"/>
        <v>61</v>
      </c>
      <c r="L430">
        <f t="shared" si="43"/>
        <v>68</v>
      </c>
      <c r="M430">
        <f t="shared" si="44"/>
        <v>68</v>
      </c>
      <c r="N430">
        <f t="shared" si="45"/>
        <v>77</v>
      </c>
      <c r="O430">
        <f t="shared" si="46"/>
        <v>82</v>
      </c>
      <c r="P430">
        <f t="shared" si="47"/>
        <v>54</v>
      </c>
      <c r="Q430">
        <v>31</v>
      </c>
      <c r="R430">
        <v>31</v>
      </c>
      <c r="S430">
        <v>31</v>
      </c>
      <c r="T430">
        <v>31</v>
      </c>
      <c r="U430">
        <v>31</v>
      </c>
      <c r="V430">
        <v>31</v>
      </c>
      <c r="AB430" t="str">
        <f ca="1">OFFSET(Damage!$A$1,(MATCH($C430,Damage!$C:$C,0)+RANDBETWEEN(1,COUNTIF(Damage!$C:$C,Sheet1!$C430)))-1,0,1,1)</f>
        <v>aWaterPledge</v>
      </c>
      <c r="AC430" t="str">
        <f ca="1">OFFSET(Damage!$A$1,(MATCH(IF($D430&lt;&gt;"",$D430,"Normal"),Damage!$C:$C,0)+RANDBETWEEN(1,COUNTIF(Damage!$C:$C,IF($D430&lt;&gt;"",$D430,"Normal"))))-1,0,1,1)</f>
        <v>aFakeOut</v>
      </c>
      <c r="AD430" t="str">
        <f ca="1">OFFSET(NonDamage!$A$1,(MATCH($C430,NonDamage!$C:$C,0)+RANDBETWEEN(1,COUNTIF(NonDamage!$C:$C,Sheet1!$C430)))-1,0,1,1)</f>
        <v>aWaterSport</v>
      </c>
      <c r="AE430" t="str">
        <f ca="1">OFFSET(DB!$A$1,RANDBETWEEN(1,COUNTA(DB!$C:$C))-1,0,1,1)</f>
        <v>aThunderWave</v>
      </c>
      <c r="AG430" t="str">
        <f t="shared" si="48"/>
        <v>var pShellos= new Pokemon('Shellos',422,'Water','',[,,,],[76,48,48,57,62,34],true,'assets/images/422Shellos.png');</v>
      </c>
    </row>
    <row r="431" spans="1:33" x14ac:dyDescent="0.3">
      <c r="A431" t="s">
        <v>498</v>
      </c>
      <c r="B431">
        <v>423</v>
      </c>
      <c r="C431" t="s">
        <v>15</v>
      </c>
      <c r="D431" t="s">
        <v>46</v>
      </c>
      <c r="E431">
        <v>111</v>
      </c>
      <c r="F431">
        <v>83</v>
      </c>
      <c r="G431">
        <v>68</v>
      </c>
      <c r="H431">
        <v>92</v>
      </c>
      <c r="I431">
        <v>82</v>
      </c>
      <c r="J431">
        <v>39</v>
      </c>
      <c r="K431">
        <f t="shared" si="42"/>
        <v>62</v>
      </c>
      <c r="L431">
        <f t="shared" si="43"/>
        <v>103</v>
      </c>
      <c r="M431">
        <f t="shared" si="44"/>
        <v>88</v>
      </c>
      <c r="N431">
        <f t="shared" si="45"/>
        <v>112</v>
      </c>
      <c r="O431">
        <f t="shared" si="46"/>
        <v>102</v>
      </c>
      <c r="P431">
        <f t="shared" si="47"/>
        <v>59</v>
      </c>
      <c r="Q431">
        <v>31</v>
      </c>
      <c r="R431">
        <v>31</v>
      </c>
      <c r="S431">
        <v>31</v>
      </c>
      <c r="T431">
        <v>31</v>
      </c>
      <c r="U431">
        <v>31</v>
      </c>
      <c r="V431">
        <v>31</v>
      </c>
      <c r="AB431" t="str">
        <f ca="1">OFFSET(Damage!$A$1,(MATCH($C431,Damage!$C:$C,0)+RANDBETWEEN(1,COUNTIF(Damage!$C:$C,Sheet1!$C431)))-1,0,1,1)</f>
        <v>aWaterPulse</v>
      </c>
      <c r="AC431" t="str">
        <f ca="1">OFFSET(Damage!$A$1,(MATCH(IF($D431&lt;&gt;"",$D431,"Normal"),Damage!$C:$C,0)+RANDBETWEEN(1,COUNTIF(Damage!$C:$C,IF($D431&lt;&gt;"",$D431,"Normal"))))-1,0,1,1)</f>
        <v>aThousandArrows</v>
      </c>
      <c r="AD431" t="str">
        <f ca="1">OFFSET(NonDamage!$A$1,(MATCH($C431,NonDamage!$C:$C,0)+RANDBETWEEN(1,COUNTIF(NonDamage!$C:$C,Sheet1!$C431)))-1,0,1,1)</f>
        <v>aRainDance</v>
      </c>
      <c r="AE431" t="str">
        <f ca="1">OFFSET(DB!$A$1,RANDBETWEEN(1,COUNTA(DB!$C:$C))-1,0,1,1)</f>
        <v>aElectroBall</v>
      </c>
      <c r="AG431" t="str">
        <f t="shared" si="48"/>
        <v>var pGastrodon= new Pokemon('Gastrodon',423,'Water','Ground',[,,,],[111,83,68,92,82,39],true,'assets/images/423Gastrodon.png');</v>
      </c>
    </row>
    <row r="432" spans="1:33" x14ac:dyDescent="0.3">
      <c r="A432" t="s">
        <v>499</v>
      </c>
      <c r="B432">
        <v>424</v>
      </c>
      <c r="C432" t="s">
        <v>28</v>
      </c>
      <c r="E432">
        <v>75</v>
      </c>
      <c r="F432">
        <v>100</v>
      </c>
      <c r="G432">
        <v>66</v>
      </c>
      <c r="H432">
        <v>60</v>
      </c>
      <c r="I432">
        <v>66</v>
      </c>
      <c r="J432">
        <v>115</v>
      </c>
      <c r="K432">
        <f t="shared" si="42"/>
        <v>61</v>
      </c>
      <c r="L432">
        <f t="shared" si="43"/>
        <v>120</v>
      </c>
      <c r="M432">
        <f t="shared" si="44"/>
        <v>86</v>
      </c>
      <c r="N432">
        <f t="shared" si="45"/>
        <v>80</v>
      </c>
      <c r="O432">
        <f t="shared" si="46"/>
        <v>86</v>
      </c>
      <c r="P432">
        <f t="shared" si="47"/>
        <v>135</v>
      </c>
      <c r="Q432">
        <v>31</v>
      </c>
      <c r="R432">
        <v>31</v>
      </c>
      <c r="S432">
        <v>31</v>
      </c>
      <c r="T432">
        <v>31</v>
      </c>
      <c r="U432">
        <v>31</v>
      </c>
      <c r="V432">
        <v>31</v>
      </c>
      <c r="AB432" t="str">
        <f ca="1">OFFSET(Damage!$A$1,(MATCH($C432,Damage!$C:$C,0)+RANDBETWEEN(1,COUNTIF(Damage!$C:$C,Sheet1!$C432)))-1,0,1,1)</f>
        <v>aRevelationDance</v>
      </c>
      <c r="AC432" t="str">
        <f ca="1">OFFSET(Damage!$A$1,(MATCH(IF($D432&lt;&gt;"",$D432,"Normal"),Damage!$C:$C,0)+RANDBETWEEN(1,COUNTIF(Damage!$C:$C,IF($D432&lt;&gt;"",$D432,"Normal"))))-1,0,1,1)</f>
        <v>aSlam</v>
      </c>
      <c r="AD432" t="str">
        <f ca="1">OFFSET(NonDamage!$A$1,(MATCH($C432,NonDamage!$C:$C,0)+RANDBETWEEN(1,COUNTIF(NonDamage!$C:$C,Sheet1!$C432)))-1,0,1,1)</f>
        <v>aHappyHour</v>
      </c>
      <c r="AE432" t="str">
        <f ca="1">OFFSET(DB!$A$1,RANDBETWEEN(1,COUNTA(DB!$C:$C))-1,0,1,1)</f>
        <v>aAnchorShot</v>
      </c>
      <c r="AG432" t="str">
        <f t="shared" si="48"/>
        <v>var pAmbipom= new Pokemon('Ambipom',424,'Normal','',[,,,],[75,100,66,60,66,115],true,'assets/images/424Ambipom.png');</v>
      </c>
    </row>
    <row r="433" spans="1:33" x14ac:dyDescent="0.3">
      <c r="A433" t="s">
        <v>501</v>
      </c>
      <c r="B433">
        <v>425</v>
      </c>
      <c r="C433" t="s">
        <v>134</v>
      </c>
      <c r="D433" t="s">
        <v>12</v>
      </c>
      <c r="E433">
        <v>90</v>
      </c>
      <c r="F433">
        <v>50</v>
      </c>
      <c r="G433">
        <v>34</v>
      </c>
      <c r="H433">
        <v>60</v>
      </c>
      <c r="I433">
        <v>44</v>
      </c>
      <c r="J433">
        <v>70</v>
      </c>
      <c r="K433">
        <f t="shared" si="42"/>
        <v>62</v>
      </c>
      <c r="L433">
        <f t="shared" si="43"/>
        <v>70</v>
      </c>
      <c r="M433">
        <f t="shared" si="44"/>
        <v>54</v>
      </c>
      <c r="N433">
        <f t="shared" si="45"/>
        <v>80</v>
      </c>
      <c r="O433">
        <f t="shared" si="46"/>
        <v>64</v>
      </c>
      <c r="P433">
        <f t="shared" si="47"/>
        <v>90</v>
      </c>
      <c r="Q433">
        <v>31</v>
      </c>
      <c r="R433">
        <v>31</v>
      </c>
      <c r="S433">
        <v>31</v>
      </c>
      <c r="T433">
        <v>31</v>
      </c>
      <c r="U433">
        <v>31</v>
      </c>
      <c r="V433">
        <v>31</v>
      </c>
      <c r="AB433" t="str">
        <f ca="1">OFFSET(Damage!$A$1,(MATCH($C433,Damage!$C:$C,0)+RANDBETWEEN(1,COUNTIF(Damage!$C:$C,Sheet1!$C433)))-1,0,1,1)</f>
        <v>aSpectralThief</v>
      </c>
      <c r="AC433" t="str">
        <f ca="1">OFFSET(Damage!$A$1,(MATCH(IF($D433&lt;&gt;"",$D433,"Normal"),Damage!$C:$C,0)+RANDBETWEEN(1,COUNTIF(Damage!$C:$C,IF($D433&lt;&gt;"",$D433,"Normal"))))-1,0,1,1)</f>
        <v>aFly</v>
      </c>
      <c r="AD433" t="str">
        <f ca="1">OFFSET(NonDamage!$A$1,(MATCH($C433,NonDamage!$C:$C,0)+RANDBETWEEN(1,COUNTIF(NonDamage!$C:$C,Sheet1!$C433)))-1,0,1,1)</f>
        <v>aNever-EndingNightmare</v>
      </c>
      <c r="AE433" t="str">
        <f ca="1">OFFSET(DB!$A$1,RANDBETWEEN(1,COUNTA(DB!$C:$C))-1,0,1,1)</f>
        <v>aVenoshock</v>
      </c>
      <c r="AG433" t="str">
        <f t="shared" si="48"/>
        <v>var pDrifloon= new Pokemon('Drifloon',425,'Ghost','Flying',[,,,],[90,50,34,60,44,70],true,'assets/images/425Drifloon.png');</v>
      </c>
    </row>
    <row r="434" spans="1:33" x14ac:dyDescent="0.3">
      <c r="A434" t="s">
        <v>502</v>
      </c>
      <c r="B434">
        <v>426</v>
      </c>
      <c r="C434" t="s">
        <v>134</v>
      </c>
      <c r="D434" t="s">
        <v>12</v>
      </c>
      <c r="E434">
        <v>150</v>
      </c>
      <c r="F434">
        <v>80</v>
      </c>
      <c r="G434">
        <v>44</v>
      </c>
      <c r="H434">
        <v>90</v>
      </c>
      <c r="I434">
        <v>54</v>
      </c>
      <c r="J434">
        <v>80</v>
      </c>
      <c r="K434">
        <f t="shared" si="42"/>
        <v>63</v>
      </c>
      <c r="L434">
        <f t="shared" si="43"/>
        <v>100</v>
      </c>
      <c r="M434">
        <f t="shared" si="44"/>
        <v>64</v>
      </c>
      <c r="N434">
        <f t="shared" si="45"/>
        <v>110</v>
      </c>
      <c r="O434">
        <f t="shared" si="46"/>
        <v>74</v>
      </c>
      <c r="P434">
        <f t="shared" si="47"/>
        <v>100</v>
      </c>
      <c r="Q434">
        <v>31</v>
      </c>
      <c r="R434">
        <v>31</v>
      </c>
      <c r="S434">
        <v>31</v>
      </c>
      <c r="T434">
        <v>31</v>
      </c>
      <c r="U434">
        <v>31</v>
      </c>
      <c r="V434">
        <v>31</v>
      </c>
      <c r="AB434" t="str">
        <f ca="1">OFFSET(Damage!$A$1,(MATCH($C434,Damage!$C:$C,0)+RANDBETWEEN(1,COUNTIF(Damage!$C:$C,Sheet1!$C434)))-1,0,1,1)</f>
        <v>aHex</v>
      </c>
      <c r="AC434" t="str">
        <f ca="1">OFFSET(Damage!$A$1,(MATCH(IF($D434&lt;&gt;"",$D434,"Normal"),Damage!$C:$C,0)+RANDBETWEEN(1,COUNTIF(Damage!$C:$C,IF($D434&lt;&gt;"",$D434,"Normal"))))-1,0,1,1)</f>
        <v>aSkyDrop</v>
      </c>
      <c r="AD434" t="str">
        <f ca="1">OFFSET(NonDamage!$A$1,(MATCH($C434,NonDamage!$C:$C,0)+RANDBETWEEN(1,COUNTIF(NonDamage!$C:$C,Sheet1!$C434)))-1,0,1,1)</f>
        <v>aGrudge</v>
      </c>
      <c r="AE434" t="str">
        <f ca="1">OFFSET(DB!$A$1,RANDBETWEEN(1,COUNTA(DB!$C:$C))-1,0,1,1)</f>
        <v>aDouble_Edge</v>
      </c>
      <c r="AG434" t="str">
        <f t="shared" si="48"/>
        <v>var pDrifblim= new Pokemon('Drifblim',426,'Ghost','Flying',[,,,],[150,80,44,90,54,80],true,'assets/images/426Drifblim.png');</v>
      </c>
    </row>
    <row r="435" spans="1:33" x14ac:dyDescent="0.3">
      <c r="A435" t="s">
        <v>503</v>
      </c>
      <c r="B435">
        <v>427</v>
      </c>
      <c r="C435" t="s">
        <v>28</v>
      </c>
      <c r="E435">
        <v>55</v>
      </c>
      <c r="F435">
        <v>66</v>
      </c>
      <c r="G435">
        <v>44</v>
      </c>
      <c r="H435">
        <v>44</v>
      </c>
      <c r="I435">
        <v>56</v>
      </c>
      <c r="J435">
        <v>85</v>
      </c>
      <c r="K435">
        <f t="shared" si="42"/>
        <v>61</v>
      </c>
      <c r="L435">
        <f t="shared" si="43"/>
        <v>86</v>
      </c>
      <c r="M435">
        <f t="shared" si="44"/>
        <v>64</v>
      </c>
      <c r="N435">
        <f t="shared" si="45"/>
        <v>64</v>
      </c>
      <c r="O435">
        <f t="shared" si="46"/>
        <v>76</v>
      </c>
      <c r="P435">
        <f t="shared" si="47"/>
        <v>105</v>
      </c>
      <c r="Q435">
        <v>31</v>
      </c>
      <c r="R435">
        <v>31</v>
      </c>
      <c r="S435">
        <v>31</v>
      </c>
      <c r="T435">
        <v>31</v>
      </c>
      <c r="U435">
        <v>31</v>
      </c>
      <c r="V435">
        <v>31</v>
      </c>
      <c r="AB435" t="str">
        <f ca="1">OFFSET(Damage!$A$1,(MATCH($C435,Damage!$C:$C,0)+RANDBETWEEN(1,COUNTIF(Damage!$C:$C,Sheet1!$C435)))-1,0,1,1)</f>
        <v>aHoldBack</v>
      </c>
      <c r="AC435" t="str">
        <f ca="1">OFFSET(Damage!$A$1,(MATCH(IF($D435&lt;&gt;"",$D435,"Normal"),Damage!$C:$C,0)+RANDBETWEEN(1,COUNTIF(Damage!$C:$C,IF($D435&lt;&gt;"",$D435,"Normal"))))-1,0,1,1)</f>
        <v>aTailSlap</v>
      </c>
      <c r="AD435" t="str">
        <f ca="1">OFFSET(NonDamage!$A$1,(MATCH($C435,NonDamage!$C:$C,0)+RANDBETWEEN(1,COUNTIF(NonDamage!$C:$C,Sheet1!$C435)))-1,0,1,1)</f>
        <v>aCamouflage</v>
      </c>
      <c r="AE435" t="str">
        <f ca="1">OFFSET(DB!$A$1,RANDBETWEEN(1,COUNTA(DB!$C:$C))-1,0,1,1)</f>
        <v>aGenesisSupernova</v>
      </c>
      <c r="AG435" t="str">
        <f t="shared" si="48"/>
        <v>var pBuneary= new Pokemon('Buneary',427,'Normal','',[,,,],[55,66,44,44,56,85],true,'assets/images/427Buneary.png');</v>
      </c>
    </row>
    <row r="436" spans="1:33" x14ac:dyDescent="0.3">
      <c r="A436" t="s">
        <v>504</v>
      </c>
      <c r="B436">
        <v>428</v>
      </c>
      <c r="C436" t="s">
        <v>28</v>
      </c>
      <c r="E436">
        <v>65</v>
      </c>
      <c r="F436">
        <v>76</v>
      </c>
      <c r="G436">
        <v>84</v>
      </c>
      <c r="H436">
        <v>54</v>
      </c>
      <c r="I436">
        <v>96</v>
      </c>
      <c r="J436">
        <v>105</v>
      </c>
      <c r="K436">
        <f t="shared" si="42"/>
        <v>61</v>
      </c>
      <c r="L436">
        <f t="shared" si="43"/>
        <v>96</v>
      </c>
      <c r="M436">
        <f t="shared" si="44"/>
        <v>104</v>
      </c>
      <c r="N436">
        <f t="shared" si="45"/>
        <v>74</v>
      </c>
      <c r="O436">
        <f t="shared" si="46"/>
        <v>116</v>
      </c>
      <c r="P436">
        <f t="shared" si="47"/>
        <v>125</v>
      </c>
      <c r="Q436">
        <v>31</v>
      </c>
      <c r="R436">
        <v>31</v>
      </c>
      <c r="S436">
        <v>31</v>
      </c>
      <c r="T436">
        <v>31</v>
      </c>
      <c r="U436">
        <v>31</v>
      </c>
      <c r="V436">
        <v>31</v>
      </c>
      <c r="AB436" t="str">
        <f ca="1">OFFSET(Damage!$A$1,(MATCH($C436,Damage!$C:$C,0)+RANDBETWEEN(1,COUNTIF(Damage!$C:$C,Sheet1!$C436)))-1,0,1,1)</f>
        <v>aLastResort</v>
      </c>
      <c r="AC436" t="str">
        <f ca="1">OFFSET(Damage!$A$1,(MATCH(IF($D436&lt;&gt;"",$D436,"Normal"),Damage!$C:$C,0)+RANDBETWEEN(1,COUNTIF(Damage!$C:$C,IF($D436&lt;&gt;"",$D436,"Normal"))))-1,0,1,1)</f>
        <v>aSpikeCannon</v>
      </c>
      <c r="AD436" t="str">
        <f ca="1">OFFSET(NonDamage!$A$1,(MATCH($C436,NonDamage!$C:$C,0)+RANDBETWEEN(1,COUNTIF(NonDamage!$C:$C,Sheet1!$C436)))-1,0,1,1)</f>
        <v>aShellSmash</v>
      </c>
      <c r="AE436" t="str">
        <f ca="1">OFFSET(DB!$A$1,RANDBETWEEN(1,COUNTA(DB!$C:$C))-1,0,1,1)</f>
        <v>aSearingShot</v>
      </c>
      <c r="AG436" t="str">
        <f t="shared" si="48"/>
        <v>var pLopunny= new Pokemon('Lopunny',428,'Normal','',[,,,],[65,76,84,54,96,105],true,'assets/images/428Lopunny.png');</v>
      </c>
    </row>
    <row r="437" spans="1:33" x14ac:dyDescent="0.3">
      <c r="A437" t="s">
        <v>505</v>
      </c>
      <c r="B437">
        <v>429</v>
      </c>
      <c r="C437" t="s">
        <v>134</v>
      </c>
      <c r="E437">
        <v>60</v>
      </c>
      <c r="F437">
        <v>60</v>
      </c>
      <c r="G437">
        <v>60</v>
      </c>
      <c r="H437">
        <v>105</v>
      </c>
      <c r="I437">
        <v>105</v>
      </c>
      <c r="J437">
        <v>105</v>
      </c>
      <c r="K437">
        <f t="shared" si="42"/>
        <v>61</v>
      </c>
      <c r="L437">
        <f t="shared" si="43"/>
        <v>80</v>
      </c>
      <c r="M437">
        <f t="shared" si="44"/>
        <v>80</v>
      </c>
      <c r="N437">
        <f t="shared" si="45"/>
        <v>125</v>
      </c>
      <c r="O437">
        <f t="shared" si="46"/>
        <v>125</v>
      </c>
      <c r="P437">
        <f t="shared" si="47"/>
        <v>125</v>
      </c>
      <c r="Q437">
        <v>31</v>
      </c>
      <c r="R437">
        <v>31</v>
      </c>
      <c r="S437">
        <v>31</v>
      </c>
      <c r="T437">
        <v>31</v>
      </c>
      <c r="U437">
        <v>31</v>
      </c>
      <c r="V437">
        <v>31</v>
      </c>
      <c r="AB437" t="str">
        <f ca="1">OFFSET(Damage!$A$1,(MATCH($C437,Damage!$C:$C,0)+RANDBETWEEN(1,COUNTIF(Damage!$C:$C,Sheet1!$C437)))-1,0,1,1)</f>
        <v>aShadowSneak</v>
      </c>
      <c r="AC437" t="str">
        <f ca="1">OFFSET(Damage!$A$1,(MATCH(IF($D437&lt;&gt;"",$D437,"Normal"),Damage!$C:$C,0)+RANDBETWEEN(1,COUNTIF(Damage!$C:$C,IF($D437&lt;&gt;"",$D437,"Normal"))))-1,0,1,1)</f>
        <v>aDizzyPunch</v>
      </c>
      <c r="AD437" t="str">
        <f ca="1">OFFSET(NonDamage!$A$1,(MATCH($C437,NonDamage!$C:$C,0)+RANDBETWEEN(1,COUNTIF(NonDamage!$C:$C,Sheet1!$C437)))-1,0,1,1)</f>
        <v>aCurse</v>
      </c>
      <c r="AE437" t="str">
        <f ca="1">OFFSET(DB!$A$1,RANDBETWEEN(1,COUNTA(DB!$C:$C))-1,0,1,1)</f>
        <v>aDouble_Edge</v>
      </c>
      <c r="AG437" t="str">
        <f t="shared" si="48"/>
        <v>var pMismagius= new Pokemon('Mismagius',429,'Ghost','',[,,,],[60,60,60,105,105,105],true,'assets/images/429Mismagius.png');</v>
      </c>
    </row>
    <row r="438" spans="1:33" x14ac:dyDescent="0.3">
      <c r="A438" t="s">
        <v>507</v>
      </c>
      <c r="B438">
        <v>430</v>
      </c>
      <c r="C438" t="s">
        <v>254</v>
      </c>
      <c r="D438" t="s">
        <v>12</v>
      </c>
      <c r="E438">
        <v>100</v>
      </c>
      <c r="F438">
        <v>125</v>
      </c>
      <c r="G438">
        <v>52</v>
      </c>
      <c r="H438">
        <v>105</v>
      </c>
      <c r="I438">
        <v>52</v>
      </c>
      <c r="J438">
        <v>71</v>
      </c>
      <c r="K438">
        <f t="shared" si="42"/>
        <v>62</v>
      </c>
      <c r="L438">
        <f t="shared" si="43"/>
        <v>145</v>
      </c>
      <c r="M438">
        <f t="shared" si="44"/>
        <v>72</v>
      </c>
      <c r="N438">
        <f t="shared" si="45"/>
        <v>125</v>
      </c>
      <c r="O438">
        <f t="shared" si="46"/>
        <v>72</v>
      </c>
      <c r="P438">
        <f t="shared" si="47"/>
        <v>91</v>
      </c>
      <c r="Q438">
        <v>31</v>
      </c>
      <c r="R438">
        <v>31</v>
      </c>
      <c r="S438">
        <v>31</v>
      </c>
      <c r="T438">
        <v>31</v>
      </c>
      <c r="U438">
        <v>31</v>
      </c>
      <c r="V438">
        <v>31</v>
      </c>
      <c r="AB438" t="str">
        <f ca="1">OFFSET(Damage!$A$1,(MATCH($C438,Damage!$C:$C,0)+RANDBETWEEN(1,COUNTIF(Damage!$C:$C,Sheet1!$C438)))-1,0,1,1)</f>
        <v>aFoulPlay</v>
      </c>
      <c r="AC438" t="str">
        <f ca="1">OFFSET(Damage!$A$1,(MATCH(IF($D438&lt;&gt;"",$D438,"Normal"),Damage!$C:$C,0)+RANDBETWEEN(1,COUNTIF(Damage!$C:$C,IF($D438&lt;&gt;"",$D438,"Normal"))))-1,0,1,1)</f>
        <v>aOblivionWing</v>
      </c>
      <c r="AD438" t="str">
        <f ca="1">OFFSET(NonDamage!$A$1,(MATCH($C438,NonDamage!$C:$C,0)+RANDBETWEEN(1,COUNTIF(NonDamage!$C:$C,Sheet1!$C438)))-1,0,1,1)</f>
        <v>aTorment</v>
      </c>
      <c r="AE438" t="str">
        <f ca="1">OFFSET(DB!$A$1,RANDBETWEEN(1,COUNTA(DB!$C:$C))-1,0,1,1)</f>
        <v>aSupersonic</v>
      </c>
      <c r="AG438" t="str">
        <f t="shared" si="48"/>
        <v>var pHonchkrow= new Pokemon('Honchkrow',430,'Dark','Flying',[,,,],[100,125,52,105,52,71],true,'assets/images/430Honchkrow.png');</v>
      </c>
    </row>
    <row r="439" spans="1:33" x14ac:dyDescent="0.3">
      <c r="A439" t="s">
        <v>508</v>
      </c>
      <c r="B439">
        <v>431</v>
      </c>
      <c r="C439" t="s">
        <v>28</v>
      </c>
      <c r="E439">
        <v>49</v>
      </c>
      <c r="F439">
        <v>55</v>
      </c>
      <c r="G439">
        <v>42</v>
      </c>
      <c r="H439">
        <v>42</v>
      </c>
      <c r="I439">
        <v>37</v>
      </c>
      <c r="J439">
        <v>85</v>
      </c>
      <c r="K439">
        <f t="shared" si="42"/>
        <v>61</v>
      </c>
      <c r="L439">
        <f t="shared" si="43"/>
        <v>75</v>
      </c>
      <c r="M439">
        <f t="shared" si="44"/>
        <v>62</v>
      </c>
      <c r="N439">
        <f t="shared" si="45"/>
        <v>62</v>
      </c>
      <c r="O439">
        <f t="shared" si="46"/>
        <v>57</v>
      </c>
      <c r="P439">
        <f t="shared" si="47"/>
        <v>105</v>
      </c>
      <c r="Q439">
        <v>31</v>
      </c>
      <c r="R439">
        <v>31</v>
      </c>
      <c r="S439">
        <v>31</v>
      </c>
      <c r="T439">
        <v>31</v>
      </c>
      <c r="U439">
        <v>31</v>
      </c>
      <c r="V439">
        <v>31</v>
      </c>
      <c r="AB439" t="str">
        <f ca="1">OFFSET(Damage!$A$1,(MATCH($C439,Damage!$C:$C,0)+RANDBETWEEN(1,COUNTIF(Damage!$C:$C,Sheet1!$C439)))-1,0,1,1)</f>
        <v>aChipAway</v>
      </c>
      <c r="AC439" t="str">
        <f ca="1">OFFSET(Damage!$A$1,(MATCH(IF($D439&lt;&gt;"",$D439,"Normal"),Damage!$C:$C,0)+RANDBETWEEN(1,COUNTIF(Damage!$C:$C,IF($D439&lt;&gt;"",$D439,"Normal"))))-1,0,1,1)</f>
        <v>aMulti-Attack</v>
      </c>
      <c r="AD439" t="str">
        <f ca="1">OFFSET(NonDamage!$A$1,(MATCH($C439,NonDamage!$C:$C,0)+RANDBETWEEN(1,COUNTIF(NonDamage!$C:$C,Sheet1!$C439)))-1,0,1,1)</f>
        <v>aCrushGrip</v>
      </c>
      <c r="AE439" t="str">
        <f ca="1">OFFSET(DB!$A$1,RANDBETWEEN(1,COUNTA(DB!$C:$C))-1,0,1,1)</f>
        <v>aGravity</v>
      </c>
      <c r="AG439" t="str">
        <f t="shared" si="48"/>
        <v>var pGlameow= new Pokemon('Glameow',431,'Normal','',[,,,],[49,55,42,42,37,85],true,'assets/images/431Glameow.png');</v>
      </c>
    </row>
    <row r="440" spans="1:33" x14ac:dyDescent="0.3">
      <c r="A440" t="s">
        <v>509</v>
      </c>
      <c r="B440">
        <v>432</v>
      </c>
      <c r="C440" t="s">
        <v>28</v>
      </c>
      <c r="E440">
        <v>71</v>
      </c>
      <c r="F440">
        <v>82</v>
      </c>
      <c r="G440">
        <v>64</v>
      </c>
      <c r="H440">
        <v>64</v>
      </c>
      <c r="I440">
        <v>59</v>
      </c>
      <c r="J440">
        <v>112</v>
      </c>
      <c r="K440">
        <f t="shared" si="42"/>
        <v>61</v>
      </c>
      <c r="L440">
        <f t="shared" si="43"/>
        <v>102</v>
      </c>
      <c r="M440">
        <f t="shared" si="44"/>
        <v>84</v>
      </c>
      <c r="N440">
        <f t="shared" si="45"/>
        <v>84</v>
      </c>
      <c r="O440">
        <f t="shared" si="46"/>
        <v>79</v>
      </c>
      <c r="P440">
        <f t="shared" si="47"/>
        <v>132</v>
      </c>
      <c r="Q440">
        <v>31</v>
      </c>
      <c r="R440">
        <v>31</v>
      </c>
      <c r="S440">
        <v>31</v>
      </c>
      <c r="T440">
        <v>31</v>
      </c>
      <c r="U440">
        <v>31</v>
      </c>
      <c r="V440">
        <v>31</v>
      </c>
      <c r="AB440" t="str">
        <f ca="1">OFFSET(Damage!$A$1,(MATCH($C440,Damage!$C:$C,0)+RANDBETWEEN(1,COUNTIF(Damage!$C:$C,Sheet1!$C440)))-1,0,1,1)</f>
        <v>aWrap</v>
      </c>
      <c r="AC440" t="str">
        <f ca="1">OFFSET(Damage!$A$1,(MATCH(IF($D440&lt;&gt;"",$D440,"Normal"),Damage!$C:$C,0)+RANDBETWEEN(1,COUNTIF(Damage!$C:$C,IF($D440&lt;&gt;"",$D440,"Normal"))))-1,0,1,1)</f>
        <v>aSlam</v>
      </c>
      <c r="AD440" t="str">
        <f ca="1">OFFSET(NonDamage!$A$1,(MATCH($C440,NonDamage!$C:$C,0)+RANDBETWEEN(1,COUNTIF(NonDamage!$C:$C,Sheet1!$C440)))-1,0,1,1)</f>
        <v>aHornDrill</v>
      </c>
      <c r="AE440" t="str">
        <f ca="1">OFFSET(DB!$A$1,RANDBETWEEN(1,COUNTA(DB!$C:$C))-1,0,1,1)</f>
        <v>aUproar</v>
      </c>
      <c r="AG440" t="str">
        <f t="shared" si="48"/>
        <v>var pPurugly= new Pokemon('Purugly',432,'Normal','',[,,,],[71,82,64,64,59,112],true,'assets/images/432Purugly.png');</v>
      </c>
    </row>
    <row r="441" spans="1:33" x14ac:dyDescent="0.3">
      <c r="A441" t="s">
        <v>510</v>
      </c>
      <c r="B441">
        <v>433</v>
      </c>
      <c r="C441" t="s">
        <v>94</v>
      </c>
      <c r="E441">
        <v>45</v>
      </c>
      <c r="F441">
        <v>30</v>
      </c>
      <c r="G441">
        <v>50</v>
      </c>
      <c r="H441">
        <v>65</v>
      </c>
      <c r="I441">
        <v>50</v>
      </c>
      <c r="J441">
        <v>45</v>
      </c>
      <c r="K441">
        <f t="shared" si="42"/>
        <v>61</v>
      </c>
      <c r="L441">
        <f t="shared" si="43"/>
        <v>50</v>
      </c>
      <c r="M441">
        <f t="shared" si="44"/>
        <v>70</v>
      </c>
      <c r="N441">
        <f t="shared" si="45"/>
        <v>85</v>
      </c>
      <c r="O441">
        <f t="shared" si="46"/>
        <v>70</v>
      </c>
      <c r="P441">
        <f t="shared" si="47"/>
        <v>65</v>
      </c>
      <c r="Q441">
        <v>31</v>
      </c>
      <c r="R441">
        <v>31</v>
      </c>
      <c r="S441">
        <v>31</v>
      </c>
      <c r="T441">
        <v>31</v>
      </c>
      <c r="U441">
        <v>31</v>
      </c>
      <c r="V441">
        <v>31</v>
      </c>
      <c r="AB441" t="str">
        <f ca="1">OFFSET(Damage!$A$1,(MATCH($C441,Damage!$C:$C,0)+RANDBETWEEN(1,COUNTIF(Damage!$C:$C,Sheet1!$C441)))-1,0,1,1)</f>
        <v>aLightThatBurnstheSky</v>
      </c>
      <c r="AC441" t="str">
        <f ca="1">OFFSET(Damage!$A$1,(MATCH(IF($D441&lt;&gt;"",$D441,"Normal"),Damage!$C:$C,0)+RANDBETWEEN(1,COUNTIF(Damage!$C:$C,IF($D441&lt;&gt;"",$D441,"Normal"))))-1,0,1,1)</f>
        <v>aStomp</v>
      </c>
      <c r="AD441" t="str">
        <f ca="1">OFFSET(NonDamage!$A$1,(MATCH($C441,NonDamage!$C:$C,0)+RANDBETWEEN(1,COUNTIF(NonDamage!$C:$C,Sheet1!$C441)))-1,0,1,1)</f>
        <v>aRolePlay</v>
      </c>
      <c r="AE441" t="str">
        <f ca="1">OFFSET(DB!$A$1,RANDBETWEEN(1,COUNTA(DB!$C:$C))-1,0,1,1)</f>
        <v>aFlyingPress</v>
      </c>
      <c r="AG441" t="str">
        <f t="shared" si="48"/>
        <v>var pChingling= new Pokemon('Chingling',433,'Psychic','',[,,,],[45,30,50,65,50,45],true,'assets/images/433Chingling.png');</v>
      </c>
    </row>
    <row r="442" spans="1:33" x14ac:dyDescent="0.3">
      <c r="A442" t="s">
        <v>511</v>
      </c>
      <c r="B442">
        <v>434</v>
      </c>
      <c r="C442" t="s">
        <v>3</v>
      </c>
      <c r="D442" t="s">
        <v>254</v>
      </c>
      <c r="E442">
        <v>63</v>
      </c>
      <c r="F442">
        <v>63</v>
      </c>
      <c r="G442">
        <v>47</v>
      </c>
      <c r="H442">
        <v>41</v>
      </c>
      <c r="I442">
        <v>41</v>
      </c>
      <c r="J442">
        <v>74</v>
      </c>
      <c r="K442">
        <f t="shared" si="42"/>
        <v>61</v>
      </c>
      <c r="L442">
        <f t="shared" si="43"/>
        <v>83</v>
      </c>
      <c r="M442">
        <f t="shared" si="44"/>
        <v>67</v>
      </c>
      <c r="N442">
        <f t="shared" si="45"/>
        <v>61</v>
      </c>
      <c r="O442">
        <f t="shared" si="46"/>
        <v>61</v>
      </c>
      <c r="P442">
        <f t="shared" si="47"/>
        <v>94</v>
      </c>
      <c r="Q442">
        <v>31</v>
      </c>
      <c r="R442">
        <v>31</v>
      </c>
      <c r="S442">
        <v>31</v>
      </c>
      <c r="T442">
        <v>31</v>
      </c>
      <c r="U442">
        <v>31</v>
      </c>
      <c r="V442">
        <v>31</v>
      </c>
      <c r="AB442" t="str">
        <f ca="1">OFFSET(Damage!$A$1,(MATCH($C442,Damage!$C:$C,0)+RANDBETWEEN(1,COUNTIF(Damage!$C:$C,Sheet1!$C442)))-1,0,1,1)</f>
        <v>aSludge</v>
      </c>
      <c r="AC442" t="str">
        <f ca="1">OFFSET(Damage!$A$1,(MATCH(IF($D442&lt;&gt;"",$D442,"Normal"),Damage!$C:$C,0)+RANDBETWEEN(1,COUNTIF(Damage!$C:$C,IF($D442&lt;&gt;"",$D442,"Normal"))))-1,0,1,1)</f>
        <v>aBrutalSwing</v>
      </c>
      <c r="AD442" t="str">
        <f ca="1">OFFSET(NonDamage!$A$1,(MATCH($C442,NonDamage!$C:$C,0)+RANDBETWEEN(1,COUNTIF(NonDamage!$C:$C,Sheet1!$C442)))-1,0,1,1)</f>
        <v>aPoisonPowder</v>
      </c>
      <c r="AE442" t="str">
        <f ca="1">OFFSET(DB!$A$1,RANDBETWEEN(1,COUNTA(DB!$C:$C))-1,0,1,1)</f>
        <v>aWrap</v>
      </c>
      <c r="AG442" t="str">
        <f t="shared" si="48"/>
        <v>var pStunky= new Pokemon('Stunky',434,'Poison','Dark',[,,,],[63,63,47,41,41,74],true,'assets/images/434Stunky.png');</v>
      </c>
    </row>
    <row r="443" spans="1:33" x14ac:dyDescent="0.3">
      <c r="A443" t="s">
        <v>512</v>
      </c>
      <c r="B443">
        <v>435</v>
      </c>
      <c r="C443" t="s">
        <v>3</v>
      </c>
      <c r="D443" t="s">
        <v>254</v>
      </c>
      <c r="E443">
        <v>103</v>
      </c>
      <c r="F443">
        <v>93</v>
      </c>
      <c r="G443">
        <v>67</v>
      </c>
      <c r="H443">
        <v>71</v>
      </c>
      <c r="I443">
        <v>61</v>
      </c>
      <c r="J443">
        <v>84</v>
      </c>
      <c r="K443">
        <f t="shared" si="42"/>
        <v>62</v>
      </c>
      <c r="L443">
        <f t="shared" si="43"/>
        <v>113</v>
      </c>
      <c r="M443">
        <f t="shared" si="44"/>
        <v>87</v>
      </c>
      <c r="N443">
        <f t="shared" si="45"/>
        <v>91</v>
      </c>
      <c r="O443">
        <f t="shared" si="46"/>
        <v>81</v>
      </c>
      <c r="P443">
        <f t="shared" si="47"/>
        <v>104</v>
      </c>
      <c r="Q443">
        <v>31</v>
      </c>
      <c r="R443">
        <v>31</v>
      </c>
      <c r="S443">
        <v>31</v>
      </c>
      <c r="T443">
        <v>31</v>
      </c>
      <c r="U443">
        <v>31</v>
      </c>
      <c r="V443">
        <v>31</v>
      </c>
      <c r="AB443" t="str">
        <f ca="1">OFFSET(Damage!$A$1,(MATCH($C443,Damage!$C:$C,0)+RANDBETWEEN(1,COUNTIF(Damage!$C:$C,Sheet1!$C443)))-1,0,1,1)</f>
        <v>aStoredPower</v>
      </c>
      <c r="AC443" t="str">
        <f ca="1">OFFSET(Damage!$A$1,(MATCH(IF($D443&lt;&gt;"",$D443,"Normal"),Damage!$C:$C,0)+RANDBETWEEN(1,COUNTIF(Damage!$C:$C,IF($D443&lt;&gt;"",$D443,"Normal"))))-1,0,1,1)</f>
        <v>aThief</v>
      </c>
      <c r="AD443" t="str">
        <f ca="1">OFFSET(NonDamage!$A$1,(MATCH($C443,NonDamage!$C:$C,0)+RANDBETWEEN(1,COUNTIF(NonDamage!$C:$C,Sheet1!$C443)))-1,0,1,1)</f>
        <v>aBanefulBunker</v>
      </c>
      <c r="AE443" t="str">
        <f ca="1">OFFSET(DB!$A$1,RANDBETWEEN(1,COUNTA(DB!$C:$C))-1,0,1,1)</f>
        <v>aRefresh</v>
      </c>
      <c r="AG443" t="str">
        <f t="shared" si="48"/>
        <v>var pSkuntank= new Pokemon('Skuntank',435,'Poison','Dark',[,,,],[103,93,67,71,61,84],true,'assets/images/435Skuntank.png');</v>
      </c>
    </row>
    <row r="444" spans="1:33" x14ac:dyDescent="0.3">
      <c r="A444" t="s">
        <v>513</v>
      </c>
      <c r="B444">
        <v>436</v>
      </c>
      <c r="C444" t="s">
        <v>119</v>
      </c>
      <c r="D444" t="s">
        <v>94</v>
      </c>
      <c r="E444">
        <v>57</v>
      </c>
      <c r="F444">
        <v>24</v>
      </c>
      <c r="G444">
        <v>86</v>
      </c>
      <c r="H444">
        <v>24</v>
      </c>
      <c r="I444">
        <v>86</v>
      </c>
      <c r="J444">
        <v>23</v>
      </c>
      <c r="K444">
        <f t="shared" si="42"/>
        <v>61</v>
      </c>
      <c r="L444">
        <f t="shared" si="43"/>
        <v>44</v>
      </c>
      <c r="M444">
        <f t="shared" si="44"/>
        <v>106</v>
      </c>
      <c r="N444">
        <f t="shared" si="45"/>
        <v>44</v>
      </c>
      <c r="O444">
        <f t="shared" si="46"/>
        <v>106</v>
      </c>
      <c r="P444">
        <f t="shared" si="47"/>
        <v>43</v>
      </c>
      <c r="Q444">
        <v>31</v>
      </c>
      <c r="R444">
        <v>31</v>
      </c>
      <c r="S444">
        <v>31</v>
      </c>
      <c r="T444">
        <v>31</v>
      </c>
      <c r="U444">
        <v>31</v>
      </c>
      <c r="V444">
        <v>31</v>
      </c>
      <c r="AB444" t="str">
        <f ca="1">OFFSET(Damage!$A$1,(MATCH($C444,Damage!$C:$C,0)+RANDBETWEEN(1,COUNTIF(Damage!$C:$C,Sheet1!$C444)))-1,0,1,1)</f>
        <v>aWaterShuriken</v>
      </c>
      <c r="AC444" t="str">
        <f ca="1">OFFSET(Damage!$A$1,(MATCH(IF($D444&lt;&gt;"",$D444,"Normal"),Damage!$C:$C,0)+RANDBETWEEN(1,COUNTIF(Damage!$C:$C,IF($D444&lt;&gt;"",$D444,"Normal"))))-1,0,1,1)</f>
        <v>aFutureSight</v>
      </c>
      <c r="AD444" t="str">
        <f ca="1">OFFSET(NonDamage!$A$1,(MATCH($C444,NonDamage!$C:$C,0)+RANDBETWEEN(1,COUNTIF(NonDamage!$C:$C,Sheet1!$C444)))-1,0,1,1)</f>
        <v>aMetalSound</v>
      </c>
      <c r="AE444" t="str">
        <f ca="1">OFFSET(DB!$A$1,RANDBETWEEN(1,COUNTA(DB!$C:$C))-1,0,1,1)</f>
        <v>aShadowForce</v>
      </c>
      <c r="AG444" t="str">
        <f t="shared" si="48"/>
        <v>var pBronzor= new Pokemon('Bronzor',436,'Steel','Psychic',[,,,],[57,24,86,24,86,23],true,'assets/images/436Bronzor.png');</v>
      </c>
    </row>
    <row r="445" spans="1:33" x14ac:dyDescent="0.3">
      <c r="A445" t="s">
        <v>514</v>
      </c>
      <c r="B445">
        <v>437</v>
      </c>
      <c r="C445" t="s">
        <v>119</v>
      </c>
      <c r="D445" t="s">
        <v>94</v>
      </c>
      <c r="E445">
        <v>67</v>
      </c>
      <c r="F445">
        <v>89</v>
      </c>
      <c r="G445">
        <v>116</v>
      </c>
      <c r="H445">
        <v>79</v>
      </c>
      <c r="I445">
        <v>116</v>
      </c>
      <c r="J445">
        <v>33</v>
      </c>
      <c r="K445">
        <f t="shared" si="42"/>
        <v>61</v>
      </c>
      <c r="L445">
        <f t="shared" si="43"/>
        <v>109</v>
      </c>
      <c r="M445">
        <f t="shared" si="44"/>
        <v>136</v>
      </c>
      <c r="N445">
        <f t="shared" si="45"/>
        <v>99</v>
      </c>
      <c r="O445">
        <f t="shared" si="46"/>
        <v>136</v>
      </c>
      <c r="P445">
        <f t="shared" si="47"/>
        <v>53</v>
      </c>
      <c r="Q445">
        <v>31</v>
      </c>
      <c r="R445">
        <v>31</v>
      </c>
      <c r="S445">
        <v>31</v>
      </c>
      <c r="T445">
        <v>31</v>
      </c>
      <c r="U445">
        <v>31</v>
      </c>
      <c r="V445">
        <v>31</v>
      </c>
      <c r="AB445" t="str">
        <f ca="1">OFFSET(Damage!$A$1,(MATCH($C445,Damage!$C:$C,0)+RANDBETWEEN(1,COUNTIF(Damage!$C:$C,Sheet1!$C445)))-1,0,1,1)</f>
        <v>aMeteorMash</v>
      </c>
      <c r="AC445" t="str">
        <f ca="1">OFFSET(Damage!$A$1,(MATCH(IF($D445&lt;&gt;"",$D445,"Normal"),Damage!$C:$C,0)+RANDBETWEEN(1,COUNTIF(Damage!$C:$C,IF($D445&lt;&gt;"",$D445,"Normal"))))-1,0,1,1)</f>
        <v>aPrismaticLaser</v>
      </c>
      <c r="AD445" t="str">
        <f ca="1">OFFSET(NonDamage!$A$1,(MATCH($C445,NonDamage!$C:$C,0)+RANDBETWEEN(1,COUNTIF(NonDamage!$C:$C,Sheet1!$C445)))-1,0,1,1)</f>
        <v>aIronDefense</v>
      </c>
      <c r="AE445" t="str">
        <f ca="1">OFFSET(DB!$A$1,RANDBETWEEN(1,COUNTA(DB!$C:$C))-1,0,1,1)</f>
        <v>aThousandWaves</v>
      </c>
      <c r="AG445" t="str">
        <f t="shared" si="48"/>
        <v>var pBronzong= new Pokemon('Bronzong',437,'Steel','Psychic',[,,,],[67,89,116,79,116,33],true,'assets/images/437Bronzong.png');</v>
      </c>
    </row>
    <row r="446" spans="1:33" x14ac:dyDescent="0.3">
      <c r="A446" t="s">
        <v>515</v>
      </c>
      <c r="B446">
        <v>438</v>
      </c>
      <c r="C446" t="s">
        <v>109</v>
      </c>
      <c r="E446">
        <v>50</v>
      </c>
      <c r="F446">
        <v>80</v>
      </c>
      <c r="G446">
        <v>95</v>
      </c>
      <c r="H446">
        <v>10</v>
      </c>
      <c r="I446">
        <v>45</v>
      </c>
      <c r="J446">
        <v>10</v>
      </c>
      <c r="K446">
        <f t="shared" si="42"/>
        <v>61</v>
      </c>
      <c r="L446">
        <f t="shared" si="43"/>
        <v>100</v>
      </c>
      <c r="M446">
        <f t="shared" si="44"/>
        <v>115</v>
      </c>
      <c r="N446">
        <f t="shared" si="45"/>
        <v>30</v>
      </c>
      <c r="O446">
        <f t="shared" si="46"/>
        <v>65</v>
      </c>
      <c r="P446">
        <f t="shared" si="47"/>
        <v>30</v>
      </c>
      <c r="Q446">
        <v>31</v>
      </c>
      <c r="R446">
        <v>31</v>
      </c>
      <c r="S446">
        <v>31</v>
      </c>
      <c r="T446">
        <v>31</v>
      </c>
      <c r="U446">
        <v>31</v>
      </c>
      <c r="V446">
        <v>31</v>
      </c>
      <c r="AB446" t="str">
        <f ca="1">OFFSET(Damage!$A$1,(MATCH($C446,Damage!$C:$C,0)+RANDBETWEEN(1,COUNTIF(Damage!$C:$C,Sheet1!$C446)))-1,0,1,1)</f>
        <v>aPowerGem</v>
      </c>
      <c r="AC446" t="str">
        <f ca="1">OFFSET(Damage!$A$1,(MATCH(IF($D446&lt;&gt;"",$D446,"Normal"),Damage!$C:$C,0)+RANDBETWEEN(1,COUNTIF(Damage!$C:$C,IF($D446&lt;&gt;"",$D446,"Normal"))))-1,0,1,1)</f>
        <v>aCrushClaw</v>
      </c>
      <c r="AD446" t="str">
        <f ca="1">OFFSET(NonDamage!$A$1,(MATCH($C446,NonDamage!$C:$C,0)+RANDBETWEEN(1,COUNTIF(NonDamage!$C:$C,Sheet1!$C446)))-1,0,1,1)</f>
        <v>aStealthRock</v>
      </c>
      <c r="AE446" t="str">
        <f ca="1">OFFSET(DB!$A$1,RANDBETWEEN(1,COUNTA(DB!$C:$C))-1,0,1,1)</f>
        <v>aStringShot</v>
      </c>
      <c r="AG446" t="str">
        <f t="shared" si="48"/>
        <v>var pBonsly= new Pokemon('Bonsly',438,'Rock','',[,,,],[50,80,95,10,45,10],true,'assets/images/438Bonsly.png');</v>
      </c>
    </row>
    <row r="447" spans="1:33" x14ac:dyDescent="0.3">
      <c r="A447" t="s">
        <v>516</v>
      </c>
      <c r="B447">
        <v>439</v>
      </c>
      <c r="C447" t="s">
        <v>94</v>
      </c>
      <c r="D447" t="s">
        <v>56</v>
      </c>
      <c r="E447">
        <v>20</v>
      </c>
      <c r="F447">
        <v>25</v>
      </c>
      <c r="G447">
        <v>45</v>
      </c>
      <c r="H447">
        <v>70</v>
      </c>
      <c r="I447">
        <v>90</v>
      </c>
      <c r="J447">
        <v>60</v>
      </c>
      <c r="K447">
        <f t="shared" si="42"/>
        <v>60</v>
      </c>
      <c r="L447">
        <f t="shared" si="43"/>
        <v>45</v>
      </c>
      <c r="M447">
        <f t="shared" si="44"/>
        <v>65</v>
      </c>
      <c r="N447">
        <f t="shared" si="45"/>
        <v>90</v>
      </c>
      <c r="O447">
        <f t="shared" si="46"/>
        <v>110</v>
      </c>
      <c r="P447">
        <f t="shared" si="47"/>
        <v>80</v>
      </c>
      <c r="Q447">
        <v>31</v>
      </c>
      <c r="R447">
        <v>31</v>
      </c>
      <c r="S447">
        <v>31</v>
      </c>
      <c r="T447">
        <v>31</v>
      </c>
      <c r="U447">
        <v>31</v>
      </c>
      <c r="V447">
        <v>31</v>
      </c>
      <c r="AB447" t="str">
        <f ca="1">OFFSET(Damage!$A$1,(MATCH($C447,Damage!$C:$C,0)+RANDBETWEEN(1,COUNTIF(Damage!$C:$C,Sheet1!$C447)))-1,0,1,1)</f>
        <v>aZenHeadbutt</v>
      </c>
      <c r="AC447" t="str">
        <f ca="1">OFFSET(Damage!$A$1,(MATCH(IF($D447&lt;&gt;"",$D447,"Normal"),Damage!$C:$C,0)+RANDBETWEEN(1,COUNTIF(Damage!$C:$C,IF($D447&lt;&gt;"",$D447,"Normal"))))-1,0,1,1)</f>
        <v>aFleurCannon</v>
      </c>
      <c r="AD447" t="str">
        <f ca="1">OFFSET(NonDamage!$A$1,(MATCH($C447,NonDamage!$C:$C,0)+RANDBETWEEN(1,COUNTIF(NonDamage!$C:$C,Sheet1!$C447)))-1,0,1,1)</f>
        <v>aGravity</v>
      </c>
      <c r="AE447" t="str">
        <f ca="1">OFFSET(DB!$A$1,RANDBETWEEN(1,COUNTA(DB!$C:$C))-1,0,1,1)</f>
        <v>aStrength</v>
      </c>
      <c r="AG447" t="str">
        <f t="shared" si="48"/>
        <v>var pMime Jr.= new Pokemon('Mime Jr.',439,'Psychic','Fairy',[,,,],[20,25,45,70,90,60],true,'assets/images/439Mime Jr..png');</v>
      </c>
    </row>
    <row r="448" spans="1:33" x14ac:dyDescent="0.3">
      <c r="A448" t="s">
        <v>517</v>
      </c>
      <c r="B448">
        <v>440</v>
      </c>
      <c r="C448" t="s">
        <v>28</v>
      </c>
      <c r="E448">
        <v>100</v>
      </c>
      <c r="F448">
        <v>5</v>
      </c>
      <c r="G448">
        <v>5</v>
      </c>
      <c r="H448">
        <v>15</v>
      </c>
      <c r="I448">
        <v>65</v>
      </c>
      <c r="J448">
        <v>30</v>
      </c>
      <c r="K448">
        <f t="shared" si="42"/>
        <v>62</v>
      </c>
      <c r="L448">
        <f t="shared" si="43"/>
        <v>25</v>
      </c>
      <c r="M448">
        <f t="shared" si="44"/>
        <v>25</v>
      </c>
      <c r="N448">
        <f t="shared" si="45"/>
        <v>35</v>
      </c>
      <c r="O448">
        <f t="shared" si="46"/>
        <v>85</v>
      </c>
      <c r="P448">
        <f t="shared" si="47"/>
        <v>50</v>
      </c>
      <c r="Q448">
        <v>31</v>
      </c>
      <c r="R448">
        <v>31</v>
      </c>
      <c r="S448">
        <v>31</v>
      </c>
      <c r="T448">
        <v>31</v>
      </c>
      <c r="U448">
        <v>31</v>
      </c>
      <c r="V448">
        <v>31</v>
      </c>
      <c r="AB448" t="str">
        <f ca="1">OFFSET(Damage!$A$1,(MATCH($C448,Damage!$C:$C,0)+RANDBETWEEN(1,COUNTIF(Damage!$C:$C,Sheet1!$C448)))-1,0,1,1)</f>
        <v>aRockClimb</v>
      </c>
      <c r="AC448" t="str">
        <f ca="1">OFFSET(Damage!$A$1,(MATCH(IF($D448&lt;&gt;"",$D448,"Normal"),Damage!$C:$C,0)+RANDBETWEEN(1,COUNTIF(Damage!$C:$C,IF($D448&lt;&gt;"",$D448,"Normal"))))-1,0,1,1)</f>
        <v>aMegaKick</v>
      </c>
      <c r="AD448" t="str">
        <f ca="1">OFFSET(NonDamage!$A$1,(MATCH($C448,NonDamage!$C:$C,0)+RANDBETWEEN(1,COUNTIF(NonDamage!$C:$C,Sheet1!$C448)))-1,0,1,1)</f>
        <v>aSwallow</v>
      </c>
      <c r="AE448" t="str">
        <f ca="1">OFFSET(DB!$A$1,RANDBETWEEN(1,COUNTA(DB!$C:$C))-1,0,1,1)</f>
        <v>aInstruct</v>
      </c>
      <c r="AG448" t="str">
        <f t="shared" si="48"/>
        <v>var pHappiny= new Pokemon('Happiny',440,'Normal','',[,,,],[100,5,5,15,65,30],true,'assets/images/440Happiny.png');</v>
      </c>
    </row>
    <row r="449" spans="1:33" x14ac:dyDescent="0.3">
      <c r="A449" t="s">
        <v>518</v>
      </c>
      <c r="B449">
        <v>441</v>
      </c>
      <c r="C449" t="s">
        <v>28</v>
      </c>
      <c r="D449" t="s">
        <v>12</v>
      </c>
      <c r="E449">
        <v>76</v>
      </c>
      <c r="F449">
        <v>65</v>
      </c>
      <c r="G449">
        <v>45</v>
      </c>
      <c r="H449">
        <v>92</v>
      </c>
      <c r="I449">
        <v>42</v>
      </c>
      <c r="J449">
        <v>91</v>
      </c>
      <c r="K449">
        <f t="shared" si="42"/>
        <v>61</v>
      </c>
      <c r="L449">
        <f t="shared" si="43"/>
        <v>85</v>
      </c>
      <c r="M449">
        <f t="shared" si="44"/>
        <v>65</v>
      </c>
      <c r="N449">
        <f t="shared" si="45"/>
        <v>112</v>
      </c>
      <c r="O449">
        <f t="shared" si="46"/>
        <v>62</v>
      </c>
      <c r="P449">
        <f t="shared" si="47"/>
        <v>111</v>
      </c>
      <c r="Q449">
        <v>31</v>
      </c>
      <c r="R449">
        <v>31</v>
      </c>
      <c r="S449">
        <v>31</v>
      </c>
      <c r="T449">
        <v>31</v>
      </c>
      <c r="U449">
        <v>31</v>
      </c>
      <c r="V449">
        <v>31</v>
      </c>
      <c r="AB449" t="str">
        <f ca="1">OFFSET(Damage!$A$1,(MATCH($C449,Damage!$C:$C,0)+RANDBETWEEN(1,COUNTIF(Damage!$C:$C,Sheet1!$C449)))-1,0,1,1)</f>
        <v>aLastResort</v>
      </c>
      <c r="AC449" t="str">
        <f ca="1">OFFSET(Damage!$A$1,(MATCH(IF($D449&lt;&gt;"",$D449,"Normal"),Damage!$C:$C,0)+RANDBETWEEN(1,COUNTIF(Damage!$C:$C,IF($D449&lt;&gt;"",$D449,"Normal"))))-1,0,1,1)</f>
        <v>aAstonish</v>
      </c>
      <c r="AD449" t="str">
        <f ca="1">OFFSET(NonDamage!$A$1,(MATCH($C449,NonDamage!$C:$C,0)+RANDBETWEEN(1,COUNTIF(NonDamage!$C:$C,Sheet1!$C449)))-1,0,1,1)</f>
        <v>aSoft-Boiled</v>
      </c>
      <c r="AE449" t="str">
        <f ca="1">OFFSET(DB!$A$1,RANDBETWEEN(1,COUNTA(DB!$C:$C))-1,0,1,1)</f>
        <v>aGearGrind</v>
      </c>
      <c r="AG449" t="str">
        <f t="shared" si="48"/>
        <v>var pChatot= new Pokemon('Chatot',441,'Normal','Flying',[,,,],[76,65,45,92,42,91],true,'assets/images/441Chatot.png');</v>
      </c>
    </row>
    <row r="450" spans="1:33" x14ac:dyDescent="0.3">
      <c r="A450" t="s">
        <v>519</v>
      </c>
      <c r="B450">
        <v>442</v>
      </c>
      <c r="C450" t="s">
        <v>134</v>
      </c>
      <c r="D450" t="s">
        <v>254</v>
      </c>
      <c r="E450">
        <v>50</v>
      </c>
      <c r="F450">
        <v>92</v>
      </c>
      <c r="G450">
        <v>108</v>
      </c>
      <c r="H450">
        <v>92</v>
      </c>
      <c r="I450">
        <v>108</v>
      </c>
      <c r="J450">
        <v>35</v>
      </c>
      <c r="K450">
        <f t="shared" ref="K450:K513" si="49">ROUNDDOWN((((2*E450)+Q450+(0/4))/100)+$R$1+10,0)</f>
        <v>61</v>
      </c>
      <c r="L450">
        <f t="shared" ref="L450:L513" si="50">ROUNDDOWN(((((2*F450)+R450+(0/4))*$R$1)/100)+5,0)</f>
        <v>112</v>
      </c>
      <c r="M450">
        <f t="shared" ref="M450:M513" si="51">ROUNDDOWN(((((2*G450)+S450+(0/4))*$R$1)/100)+5,0)</f>
        <v>128</v>
      </c>
      <c r="N450">
        <f t="shared" ref="N450:N513" si="52">ROUNDDOWN(((((2*H450)+T450+(0/4))*$R$1)/100)+5,0)</f>
        <v>112</v>
      </c>
      <c r="O450">
        <f t="shared" ref="O450:O513" si="53">ROUNDDOWN(((((2*I450)+U450+(0/4))*$R$1)/100)+5,0)</f>
        <v>128</v>
      </c>
      <c r="P450">
        <f t="shared" ref="P450:P513" si="54">ROUNDDOWN(((((2*J450)+V450+(0/4))*$R$1)/100)+5,0)</f>
        <v>55</v>
      </c>
      <c r="Q450">
        <v>31</v>
      </c>
      <c r="R450">
        <v>31</v>
      </c>
      <c r="S450">
        <v>31</v>
      </c>
      <c r="T450">
        <v>31</v>
      </c>
      <c r="U450">
        <v>31</v>
      </c>
      <c r="V450">
        <v>31</v>
      </c>
      <c r="AB450" t="str">
        <f ca="1">OFFSET(Damage!$A$1,(MATCH($C450,Damage!$C:$C,0)+RANDBETWEEN(1,COUNTIF(Damage!$C:$C,Sheet1!$C450)))-1,0,1,1)</f>
        <v>aOminousWind</v>
      </c>
      <c r="AC450" t="str">
        <f ca="1">OFFSET(Damage!$A$1,(MATCH(IF($D450&lt;&gt;"",$D450,"Normal"),Damage!$C:$C,0)+RANDBETWEEN(1,COUNTIF(Damage!$C:$C,IF($D450&lt;&gt;"",$D450,"Normal"))))-1,0,1,1)</f>
        <v>aPayback</v>
      </c>
      <c r="AD450" t="str">
        <f ca="1">OFFSET(NonDamage!$A$1,(MATCH($C450,NonDamage!$C:$C,0)+RANDBETWEEN(1,COUNTIF(NonDamage!$C:$C,Sheet1!$C450)))-1,0,1,1)</f>
        <v>aTrick-or-Treat</v>
      </c>
      <c r="AE450" t="str">
        <f ca="1">OFFSET(DB!$A$1,RANDBETWEEN(1,COUNTA(DB!$C:$C))-1,0,1,1)</f>
        <v>aFlowerShield</v>
      </c>
      <c r="AG450" t="str">
        <f t="shared" si="48"/>
        <v>var pSpiritomb= new Pokemon('Spiritomb',442,'Ghost','Dark',[,,,],[50,92,108,92,108,35],true,'assets/images/442Spiritomb.png');</v>
      </c>
    </row>
    <row r="451" spans="1:33" x14ac:dyDescent="0.3">
      <c r="A451" t="s">
        <v>520</v>
      </c>
      <c r="B451">
        <v>443</v>
      </c>
      <c r="C451" t="s">
        <v>196</v>
      </c>
      <c r="D451" t="s">
        <v>46</v>
      </c>
      <c r="E451">
        <v>58</v>
      </c>
      <c r="F451">
        <v>70</v>
      </c>
      <c r="G451">
        <v>45</v>
      </c>
      <c r="H451">
        <v>40</v>
      </c>
      <c r="I451">
        <v>45</v>
      </c>
      <c r="J451">
        <v>42</v>
      </c>
      <c r="K451">
        <f t="shared" si="49"/>
        <v>61</v>
      </c>
      <c r="L451">
        <f t="shared" si="50"/>
        <v>90</v>
      </c>
      <c r="M451">
        <f t="shared" si="51"/>
        <v>65</v>
      </c>
      <c r="N451">
        <f t="shared" si="52"/>
        <v>60</v>
      </c>
      <c r="O451">
        <f t="shared" si="53"/>
        <v>65</v>
      </c>
      <c r="P451">
        <f t="shared" si="54"/>
        <v>62</v>
      </c>
      <c r="Q451">
        <v>31</v>
      </c>
      <c r="R451">
        <v>31</v>
      </c>
      <c r="S451">
        <v>31</v>
      </c>
      <c r="T451">
        <v>31</v>
      </c>
      <c r="U451">
        <v>31</v>
      </c>
      <c r="V451">
        <v>31</v>
      </c>
      <c r="AB451" t="str">
        <f ca="1">OFFSET(Damage!$A$1,(MATCH($C451,Damage!$C:$C,0)+RANDBETWEEN(1,COUNTIF(Damage!$C:$C,Sheet1!$C451)))-1,0,1,1)</f>
        <v>aCoreEnforcer</v>
      </c>
      <c r="AC451" t="str">
        <f ca="1">OFFSET(Damage!$A$1,(MATCH(IF($D451&lt;&gt;"",$D451,"Normal"),Damage!$C:$C,0)+RANDBETWEEN(1,COUNTIF(Damage!$C:$C,IF($D451&lt;&gt;"",$D451,"Normal"))))-1,0,1,1)</f>
        <v>aDig</v>
      </c>
      <c r="AD451" t="str">
        <f ca="1">OFFSET(NonDamage!$A$1,(MATCH($C451,NonDamage!$C:$C,0)+RANDBETWEEN(1,COUNTIF(NonDamage!$C:$C,Sheet1!$C451)))-1,0,1,1)</f>
        <v>aCharge</v>
      </c>
      <c r="AE451" t="str">
        <f ca="1">OFFSET(DB!$A$1,RANDBETWEEN(1,COUNTA(DB!$C:$C))-1,0,1,1)</f>
        <v>aIceShard</v>
      </c>
      <c r="AG451" t="str">
        <f t="shared" ref="AG451:AG514" si="55">CONCATENATE("var p",A451,"= new Pokemon(",$S$1,A451,$S$1,$Q$1,B451,$Q$1,$S$1,C451,$S$1,$Q$1,$S$1,D451,$S$1,$Q$1,"[",X451,$Q$1,Y451,$Q$1,Z451,$Q$1,AA451,"]",$Q$1,"[",E451,$Q$1,F451,$Q$1,G451,$Q$1,H451,$Q$1,I451,$Q$1,J451,"]",$Q$1,"true,'assets/images/",B451,,A451,".png');")</f>
        <v>var pGible= new Pokemon('Gible',443,'Dragon','Ground',[,,,],[58,70,45,40,45,42],true,'assets/images/443Gible.png');</v>
      </c>
    </row>
    <row r="452" spans="1:33" x14ac:dyDescent="0.3">
      <c r="A452" t="s">
        <v>521</v>
      </c>
      <c r="B452">
        <v>444</v>
      </c>
      <c r="C452" t="s">
        <v>196</v>
      </c>
      <c r="D452" t="s">
        <v>46</v>
      </c>
      <c r="E452">
        <v>68</v>
      </c>
      <c r="F452">
        <v>90</v>
      </c>
      <c r="G452">
        <v>65</v>
      </c>
      <c r="H452">
        <v>50</v>
      </c>
      <c r="I452">
        <v>55</v>
      </c>
      <c r="J452">
        <v>82</v>
      </c>
      <c r="K452">
        <f t="shared" si="49"/>
        <v>61</v>
      </c>
      <c r="L452">
        <f t="shared" si="50"/>
        <v>110</v>
      </c>
      <c r="M452">
        <f t="shared" si="51"/>
        <v>85</v>
      </c>
      <c r="N452">
        <f t="shared" si="52"/>
        <v>70</v>
      </c>
      <c r="O452">
        <f t="shared" si="53"/>
        <v>75</v>
      </c>
      <c r="P452">
        <f t="shared" si="54"/>
        <v>102</v>
      </c>
      <c r="Q452">
        <v>31</v>
      </c>
      <c r="R452">
        <v>31</v>
      </c>
      <c r="S452">
        <v>31</v>
      </c>
      <c r="T452">
        <v>31</v>
      </c>
      <c r="U452">
        <v>31</v>
      </c>
      <c r="V452">
        <v>31</v>
      </c>
      <c r="AB452" t="str">
        <f ca="1">OFFSET(Damage!$A$1,(MATCH($C452,Damage!$C:$C,0)+RANDBETWEEN(1,COUNTIF(Damage!$C:$C,Sheet1!$C452)))-1,0,1,1)</f>
        <v>aDragonBreath</v>
      </c>
      <c r="AC452" t="str">
        <f ca="1">OFFSET(Damage!$A$1,(MATCH(IF($D452&lt;&gt;"",$D452,"Normal"),Damage!$C:$C,0)+RANDBETWEEN(1,COUNTIF(Damage!$C:$C,IF($D452&lt;&gt;"",$D452,"Normal"))))-1,0,1,1)</f>
        <v>aEarthPower</v>
      </c>
      <c r="AD452" t="str">
        <f ca="1">OFFSET(NonDamage!$A$1,(MATCH($C452,NonDamage!$C:$C,0)+RANDBETWEEN(1,COUNTIF(NonDamage!$C:$C,Sheet1!$C452)))-1,0,1,1)</f>
        <v>aDragonDance</v>
      </c>
      <c r="AE452" t="str">
        <f ca="1">OFFSET(DB!$A$1,RANDBETWEEN(1,COUNTA(DB!$C:$C))-1,0,1,1)</f>
        <v>aBite</v>
      </c>
      <c r="AG452" t="str">
        <f t="shared" si="55"/>
        <v>var pGabite= new Pokemon('Gabite',444,'Dragon','Ground',[,,,],[68,90,65,50,55,82],true,'assets/images/444Gabite.png');</v>
      </c>
    </row>
    <row r="453" spans="1:33" x14ac:dyDescent="0.3">
      <c r="A453" t="s">
        <v>522</v>
      </c>
      <c r="B453">
        <v>445</v>
      </c>
      <c r="C453" t="s">
        <v>196</v>
      </c>
      <c r="D453" t="s">
        <v>46</v>
      </c>
      <c r="E453">
        <v>108</v>
      </c>
      <c r="F453">
        <v>130</v>
      </c>
      <c r="G453">
        <v>95</v>
      </c>
      <c r="H453">
        <v>80</v>
      </c>
      <c r="I453">
        <v>85</v>
      </c>
      <c r="J453">
        <v>102</v>
      </c>
      <c r="K453">
        <f t="shared" si="49"/>
        <v>62</v>
      </c>
      <c r="L453">
        <f t="shared" si="50"/>
        <v>150</v>
      </c>
      <c r="M453">
        <f t="shared" si="51"/>
        <v>115</v>
      </c>
      <c r="N453">
        <f t="shared" si="52"/>
        <v>100</v>
      </c>
      <c r="O453">
        <f t="shared" si="53"/>
        <v>105</v>
      </c>
      <c r="P453">
        <f t="shared" si="54"/>
        <v>122</v>
      </c>
      <c r="Q453">
        <v>31</v>
      </c>
      <c r="R453">
        <v>31</v>
      </c>
      <c r="S453">
        <v>31</v>
      </c>
      <c r="T453">
        <v>31</v>
      </c>
      <c r="U453">
        <v>31</v>
      </c>
      <c r="V453">
        <v>31</v>
      </c>
      <c r="AB453" t="str">
        <f ca="1">OFFSET(Damage!$A$1,(MATCH($C453,Damage!$C:$C,0)+RANDBETWEEN(1,COUNTIF(Damage!$C:$C,Sheet1!$C453)))-1,0,1,1)</f>
        <v>aSpacialRend</v>
      </c>
      <c r="AC453" t="str">
        <f ca="1">OFFSET(Damage!$A$1,(MATCH(IF($D453&lt;&gt;"",$D453,"Normal"),Damage!$C:$C,0)+RANDBETWEEN(1,COUNTIF(Damage!$C:$C,IF($D453&lt;&gt;"",$D453,"Normal"))))-1,0,1,1)</f>
        <v>aBoneClub</v>
      </c>
      <c r="AD453" t="str">
        <f ca="1">OFFSET(NonDamage!$A$1,(MATCH($C453,NonDamage!$C:$C,0)+RANDBETWEEN(1,COUNTIF(NonDamage!$C:$C,Sheet1!$C453)))-1,0,1,1)</f>
        <v>aDragonDance</v>
      </c>
      <c r="AE453" t="str">
        <f ca="1">OFFSET(DB!$A$1,RANDBETWEEN(1,COUNTA(DB!$C:$C))-1,0,1,1)</f>
        <v>aEmber</v>
      </c>
      <c r="AG453" t="str">
        <f t="shared" si="55"/>
        <v>var pGarchomp= new Pokemon('Garchomp',445,'Dragon','Ground',[,,,],[108,130,95,80,85,102],true,'assets/images/445Garchomp.png');</v>
      </c>
    </row>
    <row r="454" spans="1:33" x14ac:dyDescent="0.3">
      <c r="A454" t="s">
        <v>524</v>
      </c>
      <c r="B454">
        <v>446</v>
      </c>
      <c r="C454" t="s">
        <v>28</v>
      </c>
      <c r="E454">
        <v>135</v>
      </c>
      <c r="F454">
        <v>85</v>
      </c>
      <c r="G454">
        <v>40</v>
      </c>
      <c r="H454">
        <v>40</v>
      </c>
      <c r="I454">
        <v>85</v>
      </c>
      <c r="J454">
        <v>5</v>
      </c>
      <c r="K454">
        <f t="shared" si="49"/>
        <v>63</v>
      </c>
      <c r="L454">
        <f t="shared" si="50"/>
        <v>105</v>
      </c>
      <c r="M454">
        <f t="shared" si="51"/>
        <v>60</v>
      </c>
      <c r="N454">
        <f t="shared" si="52"/>
        <v>60</v>
      </c>
      <c r="O454">
        <f t="shared" si="53"/>
        <v>105</v>
      </c>
      <c r="P454">
        <f t="shared" si="54"/>
        <v>25</v>
      </c>
      <c r="Q454">
        <v>31</v>
      </c>
      <c r="R454">
        <v>31</v>
      </c>
      <c r="S454">
        <v>31</v>
      </c>
      <c r="T454">
        <v>31</v>
      </c>
      <c r="U454">
        <v>31</v>
      </c>
      <c r="V454">
        <v>31</v>
      </c>
      <c r="AB454" t="str">
        <f ca="1">OFFSET(Damage!$A$1,(MATCH($C454,Damage!$C:$C,0)+RANDBETWEEN(1,COUNTIF(Damage!$C:$C,Sheet1!$C454)))-1,0,1,1)</f>
        <v>aViceGrip</v>
      </c>
      <c r="AC454" t="str">
        <f ca="1">OFFSET(Damage!$A$1,(MATCH(IF($D454&lt;&gt;"",$D454,"Normal"),Damage!$C:$C,0)+RANDBETWEEN(1,COUNTIF(Damage!$C:$C,IF($D454&lt;&gt;"",$D454,"Normal"))))-1,0,1,1)</f>
        <v>aBind</v>
      </c>
      <c r="AD454" t="str">
        <f ca="1">OFFSET(NonDamage!$A$1,(MATCH($C454,NonDamage!$C:$C,0)+RANDBETWEEN(1,COUNTIF(NonDamage!$C:$C,Sheet1!$C454)))-1,0,1,1)</f>
        <v>aConversion2</v>
      </c>
      <c r="AE454" t="str">
        <f ca="1">OFFSET(DB!$A$1,RANDBETWEEN(1,COUNTA(DB!$C:$C))-1,0,1,1)</f>
        <v>aWish</v>
      </c>
      <c r="AG454" t="str">
        <f t="shared" si="55"/>
        <v>var pMunchlax= new Pokemon('Munchlax',446,'Normal','',[,,,],[135,85,40,40,85,5],true,'assets/images/446Munchlax.png');</v>
      </c>
    </row>
    <row r="455" spans="1:33" x14ac:dyDescent="0.3">
      <c r="A455" t="s">
        <v>525</v>
      </c>
      <c r="B455">
        <v>447</v>
      </c>
      <c r="C455" t="s">
        <v>1051</v>
      </c>
      <c r="E455">
        <v>40</v>
      </c>
      <c r="F455">
        <v>70</v>
      </c>
      <c r="G455">
        <v>40</v>
      </c>
      <c r="H455">
        <v>35</v>
      </c>
      <c r="I455">
        <v>40</v>
      </c>
      <c r="J455">
        <v>60</v>
      </c>
      <c r="K455">
        <f t="shared" si="49"/>
        <v>61</v>
      </c>
      <c r="L455">
        <f t="shared" si="50"/>
        <v>90</v>
      </c>
      <c r="M455">
        <f t="shared" si="51"/>
        <v>60</v>
      </c>
      <c r="N455">
        <f t="shared" si="52"/>
        <v>55</v>
      </c>
      <c r="O455">
        <f t="shared" si="53"/>
        <v>60</v>
      </c>
      <c r="P455">
        <f t="shared" si="54"/>
        <v>80</v>
      </c>
      <c r="Q455">
        <v>31</v>
      </c>
      <c r="R455">
        <v>31</v>
      </c>
      <c r="S455">
        <v>31</v>
      </c>
      <c r="T455">
        <v>31</v>
      </c>
      <c r="U455">
        <v>31</v>
      </c>
      <c r="V455">
        <v>31</v>
      </c>
      <c r="AB455" t="str">
        <f ca="1">OFFSET(Damage!$A$1,(MATCH($C455,Damage!$C:$C,0)+RANDBETWEEN(1,COUNTIF(Damage!$C:$C,Sheet1!$C455)))-1,0,1,1)</f>
        <v>aSkyUppercut</v>
      </c>
      <c r="AC455" t="str">
        <f ca="1">OFFSET(Damage!$A$1,(MATCH(IF($D455&lt;&gt;"",$D455,"Normal"),Damage!$C:$C,0)+RANDBETWEEN(1,COUNTIF(Damage!$C:$C,IF($D455&lt;&gt;"",$D455,"Normal"))))-1,0,1,1)</f>
        <v>aLastResort</v>
      </c>
      <c r="AD455" t="str">
        <f ca="1">OFFSET(NonDamage!$A$1,(MATCH($C455,NonDamage!$C:$C,0)+RANDBETWEEN(1,COUNTIF(NonDamage!$C:$C,Sheet1!$C455)))-1,0,1,1)</f>
        <v>aDetect</v>
      </c>
      <c r="AE455" t="str">
        <f ca="1">OFFSET(DB!$A$1,RANDBETWEEN(1,COUNTA(DB!$C:$C))-1,0,1,1)</f>
        <v>aTaunt</v>
      </c>
      <c r="AG455" t="str">
        <f t="shared" si="55"/>
        <v>var pRiolu= new Pokemon('Riolu',447,'Fighting','',[,,,],[40,70,40,35,40,60],true,'assets/images/447Riolu.png');</v>
      </c>
    </row>
    <row r="456" spans="1:33" x14ac:dyDescent="0.3">
      <c r="A456" t="s">
        <v>526</v>
      </c>
      <c r="B456">
        <v>448</v>
      </c>
      <c r="C456" t="s">
        <v>1051</v>
      </c>
      <c r="D456" t="s">
        <v>119</v>
      </c>
      <c r="E456">
        <v>70</v>
      </c>
      <c r="F456">
        <v>110</v>
      </c>
      <c r="G456">
        <v>70</v>
      </c>
      <c r="H456">
        <v>115</v>
      </c>
      <c r="I456">
        <v>70</v>
      </c>
      <c r="J456">
        <v>90</v>
      </c>
      <c r="K456">
        <f t="shared" si="49"/>
        <v>61</v>
      </c>
      <c r="L456">
        <f t="shared" si="50"/>
        <v>130</v>
      </c>
      <c r="M456">
        <f t="shared" si="51"/>
        <v>90</v>
      </c>
      <c r="N456">
        <f t="shared" si="52"/>
        <v>135</v>
      </c>
      <c r="O456">
        <f t="shared" si="53"/>
        <v>90</v>
      </c>
      <c r="P456">
        <f t="shared" si="54"/>
        <v>110</v>
      </c>
      <c r="Q456">
        <v>31</v>
      </c>
      <c r="R456">
        <v>31</v>
      </c>
      <c r="S456">
        <v>31</v>
      </c>
      <c r="T456">
        <v>31</v>
      </c>
      <c r="U456">
        <v>31</v>
      </c>
      <c r="V456">
        <v>31</v>
      </c>
      <c r="AB456" t="str">
        <f ca="1">OFFSET(Damage!$A$1,(MATCH($C456,Damage!$C:$C,0)+RANDBETWEEN(1,COUNTIF(Damage!$C:$C,Sheet1!$C456)))-1,0,1,1)</f>
        <v>aKarateChop</v>
      </c>
      <c r="AC456" t="str">
        <f ca="1">OFFSET(Damage!$A$1,(MATCH(IF($D456&lt;&gt;"",$D456,"Normal"),Damage!$C:$C,0)+RANDBETWEEN(1,COUNTIF(Damage!$C:$C,IF($D456&lt;&gt;"",$D456,"Normal"))))-1,0,1,1)</f>
        <v>aMirrorShot</v>
      </c>
      <c r="AD456" t="str">
        <f ca="1">OFFSET(NonDamage!$A$1,(MATCH($C456,NonDamage!$C:$C,0)+RANDBETWEEN(1,COUNTIF(NonDamage!$C:$C,Sheet1!$C456)))-1,0,1,1)</f>
        <v>aMatBlock</v>
      </c>
      <c r="AE456" t="str">
        <f ca="1">OFFSET(DB!$A$1,RANDBETWEEN(1,COUNTA(DB!$C:$C))-1,0,1,1)</f>
        <v>aLusterPurge</v>
      </c>
      <c r="AG456" t="str">
        <f t="shared" si="55"/>
        <v>var pLucario= new Pokemon('Lucario',448,'Fighting','Steel',[,,,],[70,110,70,115,70,90],true,'assets/images/448Lucario.png');</v>
      </c>
    </row>
    <row r="457" spans="1:33" x14ac:dyDescent="0.3">
      <c r="A457" t="s">
        <v>527</v>
      </c>
      <c r="B457">
        <v>449</v>
      </c>
      <c r="C457" t="s">
        <v>46</v>
      </c>
      <c r="E457">
        <v>68</v>
      </c>
      <c r="F457">
        <v>72</v>
      </c>
      <c r="G457">
        <v>78</v>
      </c>
      <c r="H457">
        <v>38</v>
      </c>
      <c r="I457">
        <v>42</v>
      </c>
      <c r="J457">
        <v>32</v>
      </c>
      <c r="K457">
        <f t="shared" si="49"/>
        <v>61</v>
      </c>
      <c r="L457">
        <f t="shared" si="50"/>
        <v>92</v>
      </c>
      <c r="M457">
        <f t="shared" si="51"/>
        <v>98</v>
      </c>
      <c r="N457">
        <f t="shared" si="52"/>
        <v>58</v>
      </c>
      <c r="O457">
        <f t="shared" si="53"/>
        <v>62</v>
      </c>
      <c r="P457">
        <f t="shared" si="54"/>
        <v>52</v>
      </c>
      <c r="Q457">
        <v>31</v>
      </c>
      <c r="R457">
        <v>31</v>
      </c>
      <c r="S457">
        <v>31</v>
      </c>
      <c r="T457">
        <v>31</v>
      </c>
      <c r="U457">
        <v>31</v>
      </c>
      <c r="V457">
        <v>31</v>
      </c>
      <c r="AB457" t="str">
        <f ca="1">OFFSET(Damage!$A$1,(MATCH($C457,Damage!$C:$C,0)+RANDBETWEEN(1,COUNTIF(Damage!$C:$C,Sheet1!$C457)))-1,0,1,1)</f>
        <v>aMudShot</v>
      </c>
      <c r="AC457" t="str">
        <f ca="1">OFFSET(Damage!$A$1,(MATCH(IF($D457&lt;&gt;"",$D457,"Normal"),Damage!$C:$C,0)+RANDBETWEEN(1,COUNTIF(Damage!$C:$C,IF($D457&lt;&gt;"",$D457,"Normal"))))-1,0,1,1)</f>
        <v>aRockClimb</v>
      </c>
      <c r="AD457" t="str">
        <f ca="1">OFFSET(NonDamage!$A$1,(MATCH($C457,NonDamage!$C:$C,0)+RANDBETWEEN(1,COUNTIF(NonDamage!$C:$C,Sheet1!$C457)))-1,0,1,1)</f>
        <v>aAuroraVeil</v>
      </c>
      <c r="AE457" t="str">
        <f ca="1">OFFSET(DB!$A$1,RANDBETWEEN(1,COUNTA(DB!$C:$C))-1,0,1,1)</f>
        <v>aOverheat</v>
      </c>
      <c r="AG457" t="str">
        <f t="shared" si="55"/>
        <v>var pHippopotas= new Pokemon('Hippopotas',449,'Ground','',[,,,],[68,72,78,38,42,32],true,'assets/images/449Hippopotas.png');</v>
      </c>
    </row>
    <row r="458" spans="1:33" x14ac:dyDescent="0.3">
      <c r="A458" t="s">
        <v>528</v>
      </c>
      <c r="B458">
        <v>450</v>
      </c>
      <c r="C458" t="s">
        <v>46</v>
      </c>
      <c r="E458">
        <v>108</v>
      </c>
      <c r="F458">
        <v>112</v>
      </c>
      <c r="G458">
        <v>118</v>
      </c>
      <c r="H458">
        <v>68</v>
      </c>
      <c r="I458">
        <v>72</v>
      </c>
      <c r="J458">
        <v>47</v>
      </c>
      <c r="K458">
        <f t="shared" si="49"/>
        <v>62</v>
      </c>
      <c r="L458">
        <f t="shared" si="50"/>
        <v>132</v>
      </c>
      <c r="M458">
        <f t="shared" si="51"/>
        <v>138</v>
      </c>
      <c r="N458">
        <f t="shared" si="52"/>
        <v>88</v>
      </c>
      <c r="O458">
        <f t="shared" si="53"/>
        <v>92</v>
      </c>
      <c r="P458">
        <f t="shared" si="54"/>
        <v>67</v>
      </c>
      <c r="Q458">
        <v>31</v>
      </c>
      <c r="R458">
        <v>31</v>
      </c>
      <c r="S458">
        <v>31</v>
      </c>
      <c r="T458">
        <v>31</v>
      </c>
      <c r="U458">
        <v>31</v>
      </c>
      <c r="V458">
        <v>31</v>
      </c>
      <c r="AB458" t="str">
        <f ca="1">OFFSET(Damage!$A$1,(MATCH($C458,Damage!$C:$C,0)+RANDBETWEEN(1,COUNTIF(Damage!$C:$C,Sheet1!$C458)))-1,0,1,1)</f>
        <v>aBulldoze</v>
      </c>
      <c r="AC458" t="str">
        <f ca="1">OFFSET(Damage!$A$1,(MATCH(IF($D458&lt;&gt;"",$D458,"Normal"),Damage!$C:$C,0)+RANDBETWEEN(1,COUNTIF(Damage!$C:$C,IF($D458&lt;&gt;"",$D458,"Normal"))))-1,0,1,1)</f>
        <v>aCut</v>
      </c>
      <c r="AD458" t="str">
        <f ca="1">OFFSET(NonDamage!$A$1,(MATCH($C458,NonDamage!$C:$C,0)+RANDBETWEEN(1,COUNTIF(NonDamage!$C:$C,Sheet1!$C458)))-1,0,1,1)</f>
        <v>aShoreUp</v>
      </c>
      <c r="AE458" t="str">
        <f ca="1">OFFSET(DB!$A$1,RANDBETWEEN(1,COUNTA(DB!$C:$C))-1,0,1,1)</f>
        <v>aBugBuzz</v>
      </c>
      <c r="AG458" t="str">
        <f t="shared" si="55"/>
        <v>var pHippowdon= new Pokemon('Hippowdon',450,'Ground','',[,,,],[108,112,118,68,72,47],true,'assets/images/450Hippowdon.png');</v>
      </c>
    </row>
    <row r="459" spans="1:33" x14ac:dyDescent="0.3">
      <c r="A459" t="s">
        <v>529</v>
      </c>
      <c r="B459">
        <v>451</v>
      </c>
      <c r="C459" t="s">
        <v>3</v>
      </c>
      <c r="D459" t="s">
        <v>19</v>
      </c>
      <c r="E459">
        <v>40</v>
      </c>
      <c r="F459">
        <v>50</v>
      </c>
      <c r="G459">
        <v>90</v>
      </c>
      <c r="H459">
        <v>30</v>
      </c>
      <c r="I459">
        <v>55</v>
      </c>
      <c r="J459">
        <v>65</v>
      </c>
      <c r="K459">
        <f t="shared" si="49"/>
        <v>61</v>
      </c>
      <c r="L459">
        <f t="shared" si="50"/>
        <v>70</v>
      </c>
      <c r="M459">
        <f t="shared" si="51"/>
        <v>110</v>
      </c>
      <c r="N459">
        <f t="shared" si="52"/>
        <v>50</v>
      </c>
      <c r="O459">
        <f t="shared" si="53"/>
        <v>75</v>
      </c>
      <c r="P459">
        <f t="shared" si="54"/>
        <v>85</v>
      </c>
      <c r="Q459">
        <v>31</v>
      </c>
      <c r="R459">
        <v>31</v>
      </c>
      <c r="S459">
        <v>31</v>
      </c>
      <c r="T459">
        <v>31</v>
      </c>
      <c r="U459">
        <v>31</v>
      </c>
      <c r="V459">
        <v>31</v>
      </c>
      <c r="AB459" t="str">
        <f ca="1">OFFSET(Damage!$A$1,(MATCH($C459,Damage!$C:$C,0)+RANDBETWEEN(1,COUNTIF(Damage!$C:$C,Sheet1!$C459)))-1,0,1,1)</f>
        <v>aBelch</v>
      </c>
      <c r="AC459" t="str">
        <f ca="1">OFFSET(Damage!$A$1,(MATCH(IF($D459&lt;&gt;"",$D459,"Normal"),Damage!$C:$C,0)+RANDBETWEEN(1,COUNTIF(Damage!$C:$C,IF($D459&lt;&gt;"",$D459,"Normal"))))-1,0,1,1)</f>
        <v>aAttackOrder</v>
      </c>
      <c r="AD459" t="str">
        <f ca="1">OFFSET(NonDamage!$A$1,(MATCH($C459,NonDamage!$C:$C,0)+RANDBETWEEN(1,COUNTIF(NonDamage!$C:$C,Sheet1!$C459)))-1,0,1,1)</f>
        <v>aPoisonPowder</v>
      </c>
      <c r="AE459" t="str">
        <f ca="1">OFFSET(DB!$A$1,RANDBETWEEN(1,COUNTA(DB!$C:$C))-1,0,1,1)</f>
        <v>aClearSmog</v>
      </c>
      <c r="AG459" t="str">
        <f t="shared" si="55"/>
        <v>var pSkorupi= new Pokemon('Skorupi',451,'Poison','Bug',[,,,],[40,50,90,30,55,65],true,'assets/images/451Skorupi.png');</v>
      </c>
    </row>
    <row r="460" spans="1:33" x14ac:dyDescent="0.3">
      <c r="A460" t="s">
        <v>530</v>
      </c>
      <c r="B460">
        <v>452</v>
      </c>
      <c r="C460" t="s">
        <v>3</v>
      </c>
      <c r="D460" t="s">
        <v>254</v>
      </c>
      <c r="E460">
        <v>70</v>
      </c>
      <c r="F460">
        <v>90</v>
      </c>
      <c r="G460">
        <v>110</v>
      </c>
      <c r="H460">
        <v>60</v>
      </c>
      <c r="I460">
        <v>75</v>
      </c>
      <c r="J460">
        <v>95</v>
      </c>
      <c r="K460">
        <f t="shared" si="49"/>
        <v>61</v>
      </c>
      <c r="L460">
        <f t="shared" si="50"/>
        <v>110</v>
      </c>
      <c r="M460">
        <f t="shared" si="51"/>
        <v>130</v>
      </c>
      <c r="N460">
        <f t="shared" si="52"/>
        <v>80</v>
      </c>
      <c r="O460">
        <f t="shared" si="53"/>
        <v>95</v>
      </c>
      <c r="P460">
        <f t="shared" si="54"/>
        <v>115</v>
      </c>
      <c r="Q460">
        <v>31</v>
      </c>
      <c r="R460">
        <v>31</v>
      </c>
      <c r="S460">
        <v>31</v>
      </c>
      <c r="T460">
        <v>31</v>
      </c>
      <c r="U460">
        <v>31</v>
      </c>
      <c r="V460">
        <v>31</v>
      </c>
      <c r="AB460" t="str">
        <f ca="1">OFFSET(Damage!$A$1,(MATCH($C460,Damage!$C:$C,0)+RANDBETWEEN(1,COUNTIF(Damage!$C:$C,Sheet1!$C460)))-1,0,1,1)</f>
        <v>aStoredPower</v>
      </c>
      <c r="AC460" t="str">
        <f ca="1">OFFSET(Damage!$A$1,(MATCH(IF($D460&lt;&gt;"",$D460,"Normal"),Damage!$C:$C,0)+RANDBETWEEN(1,COUNTIF(Damage!$C:$C,IF($D460&lt;&gt;"",$D460,"Normal"))))-1,0,1,1)</f>
        <v>aSuckerPunch</v>
      </c>
      <c r="AD460" t="str">
        <f ca="1">OFFSET(NonDamage!$A$1,(MATCH($C460,NonDamage!$C:$C,0)+RANDBETWEEN(1,COUNTIF(NonDamage!$C:$C,Sheet1!$C460)))-1,0,1,1)</f>
        <v>aCoil</v>
      </c>
      <c r="AE460" t="str">
        <f ca="1">OFFSET(DB!$A$1,RANDBETWEEN(1,COUNTA(DB!$C:$C))-1,0,1,1)</f>
        <v>aFirstImpression</v>
      </c>
      <c r="AG460" t="str">
        <f t="shared" si="55"/>
        <v>var pDrapion= new Pokemon('Drapion',452,'Poison','Dark',[,,,],[70,90,110,60,75,95],true,'assets/images/452Drapion.png');</v>
      </c>
    </row>
    <row r="461" spans="1:33" x14ac:dyDescent="0.3">
      <c r="A461" t="s">
        <v>531</v>
      </c>
      <c r="B461">
        <v>453</v>
      </c>
      <c r="C461" t="s">
        <v>3</v>
      </c>
      <c r="D461" t="s">
        <v>1051</v>
      </c>
      <c r="E461">
        <v>48</v>
      </c>
      <c r="F461">
        <v>61</v>
      </c>
      <c r="G461">
        <v>40</v>
      </c>
      <c r="H461">
        <v>61</v>
      </c>
      <c r="I461">
        <v>40</v>
      </c>
      <c r="J461">
        <v>50</v>
      </c>
      <c r="K461">
        <f t="shared" si="49"/>
        <v>61</v>
      </c>
      <c r="L461">
        <f t="shared" si="50"/>
        <v>81</v>
      </c>
      <c r="M461">
        <f t="shared" si="51"/>
        <v>60</v>
      </c>
      <c r="N461">
        <f t="shared" si="52"/>
        <v>81</v>
      </c>
      <c r="O461">
        <f t="shared" si="53"/>
        <v>60</v>
      </c>
      <c r="P461">
        <f t="shared" si="54"/>
        <v>70</v>
      </c>
      <c r="Q461">
        <v>31</v>
      </c>
      <c r="R461">
        <v>31</v>
      </c>
      <c r="S461">
        <v>31</v>
      </c>
      <c r="T461">
        <v>31</v>
      </c>
      <c r="U461">
        <v>31</v>
      </c>
      <c r="V461">
        <v>31</v>
      </c>
      <c r="AB461" t="str">
        <f ca="1">OFFSET(Damage!$A$1,(MATCH($C461,Damage!$C:$C,0)+RANDBETWEEN(1,COUNTIF(Damage!$C:$C,Sheet1!$C461)))-1,0,1,1)</f>
        <v>aSludgeWave</v>
      </c>
      <c r="AC461" t="str">
        <f ca="1">OFFSET(Damage!$A$1,(MATCH(IF($D461&lt;&gt;"",$D461,"Normal"),Damage!$C:$C,0)+RANDBETWEEN(1,COUNTIF(Damage!$C:$C,IF($D461&lt;&gt;"",$D461,"Normal"))))-1,0,1,1)</f>
        <v>aDoubleKick</v>
      </c>
      <c r="AD461" t="str">
        <f ca="1">OFFSET(NonDamage!$A$1,(MATCH($C461,NonDamage!$C:$C,0)+RANDBETWEEN(1,COUNTIF(NonDamage!$C:$C,Sheet1!$C461)))-1,0,1,1)</f>
        <v>aPoisonGas</v>
      </c>
      <c r="AE461" t="str">
        <f ca="1">OFFSET(DB!$A$1,RANDBETWEEN(1,COUNTA(DB!$C:$C))-1,0,1,1)</f>
        <v>aStomp</v>
      </c>
      <c r="AG461" t="str">
        <f t="shared" si="55"/>
        <v>var pCroagunk= new Pokemon('Croagunk',453,'Poison','Fighting',[,,,],[48,61,40,61,40,50],true,'assets/images/453Croagunk.png');</v>
      </c>
    </row>
    <row r="462" spans="1:33" x14ac:dyDescent="0.3">
      <c r="A462" t="s">
        <v>532</v>
      </c>
      <c r="B462">
        <v>454</v>
      </c>
      <c r="C462" t="s">
        <v>3</v>
      </c>
      <c r="D462" t="s">
        <v>1051</v>
      </c>
      <c r="E462">
        <v>83</v>
      </c>
      <c r="F462">
        <v>106</v>
      </c>
      <c r="G462">
        <v>65</v>
      </c>
      <c r="H462">
        <v>86</v>
      </c>
      <c r="I462">
        <v>65</v>
      </c>
      <c r="J462">
        <v>85</v>
      </c>
      <c r="K462">
        <f t="shared" si="49"/>
        <v>61</v>
      </c>
      <c r="L462">
        <f t="shared" si="50"/>
        <v>126</v>
      </c>
      <c r="M462">
        <f t="shared" si="51"/>
        <v>85</v>
      </c>
      <c r="N462">
        <f t="shared" si="52"/>
        <v>106</v>
      </c>
      <c r="O462">
        <f t="shared" si="53"/>
        <v>85</v>
      </c>
      <c r="P462">
        <f t="shared" si="54"/>
        <v>105</v>
      </c>
      <c r="Q462">
        <v>31</v>
      </c>
      <c r="R462">
        <v>31</v>
      </c>
      <c r="S462">
        <v>31</v>
      </c>
      <c r="T462">
        <v>31</v>
      </c>
      <c r="U462">
        <v>31</v>
      </c>
      <c r="V462">
        <v>31</v>
      </c>
      <c r="AB462" t="str">
        <f ca="1">OFFSET(Damage!$A$1,(MATCH($C462,Damage!$C:$C,0)+RANDBETWEEN(1,COUNTIF(Damage!$C:$C,Sheet1!$C462)))-1,0,1,1)</f>
        <v>aSludgeBomb</v>
      </c>
      <c r="AC462" t="str">
        <f ca="1">OFFSET(Damage!$A$1,(MATCH(IF($D462&lt;&gt;"",$D462,"Normal"),Damage!$C:$C,0)+RANDBETWEEN(1,COUNTIF(Damage!$C:$C,IF($D462&lt;&gt;"",$D462,"Normal"))))-1,0,1,1)</f>
        <v>aSuperpower</v>
      </c>
      <c r="AD462" t="str">
        <f ca="1">OFFSET(NonDamage!$A$1,(MATCH($C462,NonDamage!$C:$C,0)+RANDBETWEEN(1,COUNTIF(NonDamage!$C:$C,Sheet1!$C462)))-1,0,1,1)</f>
        <v>aToxic</v>
      </c>
      <c r="AE462" t="str">
        <f ca="1">OFFSET(DB!$A$1,RANDBETWEEN(1,COUNTA(DB!$C:$C))-1,0,1,1)</f>
        <v>aQuickGuard</v>
      </c>
      <c r="AG462" t="str">
        <f t="shared" si="55"/>
        <v>var pToxicroak= new Pokemon('Toxicroak',454,'Poison','Fighting',[,,,],[83,106,65,86,65,85],true,'assets/images/454Toxicroak.png');</v>
      </c>
    </row>
    <row r="463" spans="1:33" x14ac:dyDescent="0.3">
      <c r="A463" t="s">
        <v>533</v>
      </c>
      <c r="B463">
        <v>455</v>
      </c>
      <c r="C463" t="s">
        <v>2</v>
      </c>
      <c r="E463">
        <v>74</v>
      </c>
      <c r="F463">
        <v>100</v>
      </c>
      <c r="G463">
        <v>72</v>
      </c>
      <c r="H463">
        <v>90</v>
      </c>
      <c r="I463">
        <v>72</v>
      </c>
      <c r="J463">
        <v>46</v>
      </c>
      <c r="K463">
        <f t="shared" si="49"/>
        <v>61</v>
      </c>
      <c r="L463">
        <f t="shared" si="50"/>
        <v>120</v>
      </c>
      <c r="M463">
        <f t="shared" si="51"/>
        <v>92</v>
      </c>
      <c r="N463">
        <f t="shared" si="52"/>
        <v>110</v>
      </c>
      <c r="O463">
        <f t="shared" si="53"/>
        <v>92</v>
      </c>
      <c r="P463">
        <f t="shared" si="54"/>
        <v>66</v>
      </c>
      <c r="Q463">
        <v>31</v>
      </c>
      <c r="R463">
        <v>31</v>
      </c>
      <c r="S463">
        <v>31</v>
      </c>
      <c r="T463">
        <v>31</v>
      </c>
      <c r="U463">
        <v>31</v>
      </c>
      <c r="V463">
        <v>31</v>
      </c>
      <c r="AB463" t="str">
        <f ca="1">OFFSET(Damage!$A$1,(MATCH($C463,Damage!$C:$C,0)+RANDBETWEEN(1,COUNTIF(Damage!$C:$C,Sheet1!$C463)))-1,0,1,1)</f>
        <v>aLeafBlade</v>
      </c>
      <c r="AC463" t="str">
        <f ca="1">OFFSET(Damage!$A$1,(MATCH(IF($D463&lt;&gt;"",$D463,"Normal"),Damage!$C:$C,0)+RANDBETWEEN(1,COUNTIF(Damage!$C:$C,IF($D463&lt;&gt;"",$D463,"Normal"))))-1,0,1,1)</f>
        <v>aRevelationDance</v>
      </c>
      <c r="AD463" t="str">
        <f ca="1">OFFSET(NonDamage!$A$1,(MATCH($C463,NonDamage!$C:$C,0)+RANDBETWEEN(1,COUNTIF(NonDamage!$C:$C,Sheet1!$C463)))-1,0,1,1)</f>
        <v>aIngrain</v>
      </c>
      <c r="AE463" t="str">
        <f ca="1">OFFSET(DB!$A$1,RANDBETWEEN(1,COUNTA(DB!$C:$C))-1,0,1,1)</f>
        <v>aStormThrow</v>
      </c>
      <c r="AG463" t="str">
        <f t="shared" si="55"/>
        <v>var pCarnivine= new Pokemon('Carnivine',455,'Grass','',[,,,],[74,100,72,90,72,46],true,'assets/images/455Carnivine.png');</v>
      </c>
    </row>
    <row r="464" spans="1:33" x14ac:dyDescent="0.3">
      <c r="A464" t="s">
        <v>534</v>
      </c>
      <c r="B464">
        <v>456</v>
      </c>
      <c r="C464" t="s">
        <v>15</v>
      </c>
      <c r="E464">
        <v>49</v>
      </c>
      <c r="F464">
        <v>49</v>
      </c>
      <c r="G464">
        <v>56</v>
      </c>
      <c r="H464">
        <v>49</v>
      </c>
      <c r="I464">
        <v>61</v>
      </c>
      <c r="J464">
        <v>66</v>
      </c>
      <c r="K464">
        <f t="shared" si="49"/>
        <v>61</v>
      </c>
      <c r="L464">
        <f t="shared" si="50"/>
        <v>69</v>
      </c>
      <c r="M464">
        <f t="shared" si="51"/>
        <v>76</v>
      </c>
      <c r="N464">
        <f t="shared" si="52"/>
        <v>69</v>
      </c>
      <c r="O464">
        <f t="shared" si="53"/>
        <v>81</v>
      </c>
      <c r="P464">
        <f t="shared" si="54"/>
        <v>86</v>
      </c>
      <c r="Q464">
        <v>31</v>
      </c>
      <c r="R464">
        <v>31</v>
      </c>
      <c r="S464">
        <v>31</v>
      </c>
      <c r="T464">
        <v>31</v>
      </c>
      <c r="U464">
        <v>31</v>
      </c>
      <c r="V464">
        <v>31</v>
      </c>
      <c r="AB464" t="str">
        <f ca="1">OFFSET(Damage!$A$1,(MATCH($C464,Damage!$C:$C,0)+RANDBETWEEN(1,COUNTIF(Damage!$C:$C,Sheet1!$C464)))-1,0,1,1)</f>
        <v>aBubble</v>
      </c>
      <c r="AC464" t="str">
        <f ca="1">OFFSET(Damage!$A$1,(MATCH(IF($D464&lt;&gt;"",$D464,"Normal"),Damage!$C:$C,0)+RANDBETWEEN(1,COUNTIF(Damage!$C:$C,IF($D464&lt;&gt;"",$D464,"Normal"))))-1,0,1,1)</f>
        <v>aFeint</v>
      </c>
      <c r="AD464">
        <f ca="1">OFFSET(NonDamage!$A$1,(MATCH($C464,NonDamage!$C:$C,0)+RANDBETWEEN(1,COUNTIF(NonDamage!$C:$C,Sheet1!$C464)))-1,0,1,1)</f>
        <v>0</v>
      </c>
      <c r="AE464" t="str">
        <f ca="1">OFFSET(DB!$A$1,RANDBETWEEN(1,COUNTA(DB!$C:$C))-1,0,1,1)</f>
        <v>aRockPolish</v>
      </c>
      <c r="AG464" t="str">
        <f t="shared" si="55"/>
        <v>var pFinneon= new Pokemon('Finneon',456,'Water','',[,,,],[49,49,56,49,61,66],true,'assets/images/456Finneon.png');</v>
      </c>
    </row>
    <row r="465" spans="1:33" x14ac:dyDescent="0.3">
      <c r="A465" t="s">
        <v>535</v>
      </c>
      <c r="B465">
        <v>457</v>
      </c>
      <c r="C465" t="s">
        <v>15</v>
      </c>
      <c r="E465">
        <v>69</v>
      </c>
      <c r="F465">
        <v>69</v>
      </c>
      <c r="G465">
        <v>76</v>
      </c>
      <c r="H465">
        <v>69</v>
      </c>
      <c r="I465">
        <v>86</v>
      </c>
      <c r="J465">
        <v>91</v>
      </c>
      <c r="K465">
        <f t="shared" si="49"/>
        <v>61</v>
      </c>
      <c r="L465">
        <f t="shared" si="50"/>
        <v>89</v>
      </c>
      <c r="M465">
        <f t="shared" si="51"/>
        <v>96</v>
      </c>
      <c r="N465">
        <f t="shared" si="52"/>
        <v>89</v>
      </c>
      <c r="O465">
        <f t="shared" si="53"/>
        <v>106</v>
      </c>
      <c r="P465">
        <f t="shared" si="54"/>
        <v>111</v>
      </c>
      <c r="Q465">
        <v>31</v>
      </c>
      <c r="R465">
        <v>31</v>
      </c>
      <c r="S465">
        <v>31</v>
      </c>
      <c r="T465">
        <v>31</v>
      </c>
      <c r="U465">
        <v>31</v>
      </c>
      <c r="V465">
        <v>31</v>
      </c>
      <c r="AB465" t="str">
        <f ca="1">OFFSET(Damage!$A$1,(MATCH($C465,Damage!$C:$C,0)+RANDBETWEEN(1,COUNTIF(Damage!$C:$C,Sheet1!$C465)))-1,0,1,1)</f>
        <v>aCrabhammer</v>
      </c>
      <c r="AC465" t="str">
        <f ca="1">OFFSET(Damage!$A$1,(MATCH(IF($D465&lt;&gt;"",$D465,"Normal"),Damage!$C:$C,0)+RANDBETWEEN(1,COUNTIF(Damage!$C:$C,IF($D465&lt;&gt;"",$D465,"Normal"))))-1,0,1,1)</f>
        <v>aFalseSwipe</v>
      </c>
      <c r="AD465" t="str">
        <f ca="1">OFFSET(NonDamage!$A$1,(MATCH($C465,NonDamage!$C:$C,0)+RANDBETWEEN(1,COUNTIF(NonDamage!$C:$C,Sheet1!$C465)))-1,0,1,1)</f>
        <v>aWithdraw</v>
      </c>
      <c r="AE465" t="str">
        <f ca="1">OFFSET(DB!$A$1,RANDBETWEEN(1,COUNTA(DB!$C:$C))-1,0,1,1)</f>
        <v>aCatastropika</v>
      </c>
      <c r="AG465" t="str">
        <f t="shared" si="55"/>
        <v>var pLumineon= new Pokemon('Lumineon',457,'Water','',[,,,],[69,69,76,69,86,91],true,'assets/images/457Lumineon.png');</v>
      </c>
    </row>
    <row r="466" spans="1:33" x14ac:dyDescent="0.3">
      <c r="A466" t="s">
        <v>536</v>
      </c>
      <c r="B466">
        <v>458</v>
      </c>
      <c r="C466" t="s">
        <v>15</v>
      </c>
      <c r="D466" t="s">
        <v>12</v>
      </c>
      <c r="E466">
        <v>45</v>
      </c>
      <c r="F466">
        <v>20</v>
      </c>
      <c r="G466">
        <v>50</v>
      </c>
      <c r="H466">
        <v>60</v>
      </c>
      <c r="I466">
        <v>120</v>
      </c>
      <c r="J466">
        <v>50</v>
      </c>
      <c r="K466">
        <f t="shared" si="49"/>
        <v>61</v>
      </c>
      <c r="L466">
        <f t="shared" si="50"/>
        <v>40</v>
      </c>
      <c r="M466">
        <f t="shared" si="51"/>
        <v>70</v>
      </c>
      <c r="N466">
        <f t="shared" si="52"/>
        <v>80</v>
      </c>
      <c r="O466">
        <f t="shared" si="53"/>
        <v>140</v>
      </c>
      <c r="P466">
        <f t="shared" si="54"/>
        <v>70</v>
      </c>
      <c r="Q466">
        <v>31</v>
      </c>
      <c r="R466">
        <v>31</v>
      </c>
      <c r="S466">
        <v>31</v>
      </c>
      <c r="T466">
        <v>31</v>
      </c>
      <c r="U466">
        <v>31</v>
      </c>
      <c r="V466">
        <v>31</v>
      </c>
      <c r="AB466" t="str">
        <f ca="1">OFFSET(Damage!$A$1,(MATCH($C466,Damage!$C:$C,0)+RANDBETWEEN(1,COUNTIF(Damage!$C:$C,Sheet1!$C466)))-1,0,1,1)</f>
        <v>aSteamEruption</v>
      </c>
      <c r="AC466" t="str">
        <f ca="1">OFFSET(Damage!$A$1,(MATCH(IF($D466&lt;&gt;"",$D466,"Normal"),Damage!$C:$C,0)+RANDBETWEEN(1,COUNTIF(Damage!$C:$C,IF($D466&lt;&gt;"",$D466,"Normal"))))-1,0,1,1)</f>
        <v>aChatter</v>
      </c>
      <c r="AD466" t="str">
        <f ca="1">OFFSET(NonDamage!$A$1,(MATCH($C466,NonDamage!$C:$C,0)+RANDBETWEEN(1,COUNTIF(NonDamage!$C:$C,Sheet1!$C466)))-1,0,1,1)</f>
        <v>aWithdraw</v>
      </c>
      <c r="AE466" t="str">
        <f ca="1">OFFSET(DB!$A$1,RANDBETWEEN(1,COUNTA(DB!$C:$C))-1,0,1,1)</f>
        <v>aQuickAttack</v>
      </c>
      <c r="AG466" t="str">
        <f t="shared" si="55"/>
        <v>var pMantyke= new Pokemon('Mantyke',458,'Water','Flying',[,,,],[45,20,50,60,120,50],true,'assets/images/458Mantyke.png');</v>
      </c>
    </row>
    <row r="467" spans="1:33" x14ac:dyDescent="0.3">
      <c r="A467" t="s">
        <v>537</v>
      </c>
      <c r="B467">
        <v>459</v>
      </c>
      <c r="C467" t="s">
        <v>126</v>
      </c>
      <c r="D467" t="s">
        <v>2</v>
      </c>
      <c r="E467">
        <v>60</v>
      </c>
      <c r="F467">
        <v>62</v>
      </c>
      <c r="G467">
        <v>50</v>
      </c>
      <c r="H467">
        <v>62</v>
      </c>
      <c r="I467">
        <v>60</v>
      </c>
      <c r="J467">
        <v>40</v>
      </c>
      <c r="K467">
        <f t="shared" si="49"/>
        <v>61</v>
      </c>
      <c r="L467">
        <f t="shared" si="50"/>
        <v>82</v>
      </c>
      <c r="M467">
        <f t="shared" si="51"/>
        <v>70</v>
      </c>
      <c r="N467">
        <f t="shared" si="52"/>
        <v>82</v>
      </c>
      <c r="O467">
        <f t="shared" si="53"/>
        <v>80</v>
      </c>
      <c r="P467">
        <f t="shared" si="54"/>
        <v>60</v>
      </c>
      <c r="Q467">
        <v>31</v>
      </c>
      <c r="R467">
        <v>31</v>
      </c>
      <c r="S467">
        <v>31</v>
      </c>
      <c r="T467">
        <v>31</v>
      </c>
      <c r="U467">
        <v>31</v>
      </c>
      <c r="V467">
        <v>31</v>
      </c>
      <c r="AB467" t="str">
        <f ca="1">OFFSET(Damage!$A$1,(MATCH($C467,Damage!$C:$C,0)+RANDBETWEEN(1,COUNTIF(Damage!$C:$C,Sheet1!$C467)))-1,0,1,1)</f>
        <v>aAuroraBeam</v>
      </c>
      <c r="AC467" t="str">
        <f ca="1">OFFSET(Damage!$A$1,(MATCH(IF($D467&lt;&gt;"",$D467,"Normal"),Damage!$C:$C,0)+RANDBETWEEN(1,COUNTIF(Damage!$C:$C,IF($D467&lt;&gt;"",$D467,"Normal"))))-1,0,1,1)</f>
        <v>aMagicalLeaf</v>
      </c>
      <c r="AD467" t="str">
        <f ca="1">OFFSET(NonDamage!$A$1,(MATCH($C467,NonDamage!$C:$C,0)+RANDBETWEEN(1,COUNTIF(NonDamage!$C:$C,Sheet1!$C467)))-1,0,1,1)</f>
        <v>aAcupressure</v>
      </c>
      <c r="AE467" t="str">
        <f ca="1">OFFSET(DB!$A$1,RANDBETWEEN(1,COUNTA(DB!$C:$C))-1,0,1,1)</f>
        <v>aPollenPuff</v>
      </c>
      <c r="AG467" t="str">
        <f t="shared" si="55"/>
        <v>var pSnover= new Pokemon('Snover',459,'Ice','Grass',[,,,],[60,62,50,62,60,40],true,'assets/images/459Snover.png');</v>
      </c>
    </row>
    <row r="468" spans="1:33" x14ac:dyDescent="0.3">
      <c r="A468" t="s">
        <v>538</v>
      </c>
      <c r="B468">
        <v>460</v>
      </c>
      <c r="C468" t="s">
        <v>126</v>
      </c>
      <c r="D468" t="s">
        <v>2</v>
      </c>
      <c r="E468">
        <v>90</v>
      </c>
      <c r="F468">
        <v>92</v>
      </c>
      <c r="G468">
        <v>75</v>
      </c>
      <c r="H468">
        <v>92</v>
      </c>
      <c r="I468">
        <v>85</v>
      </c>
      <c r="J468">
        <v>60</v>
      </c>
      <c r="K468">
        <f t="shared" si="49"/>
        <v>62</v>
      </c>
      <c r="L468">
        <f t="shared" si="50"/>
        <v>112</v>
      </c>
      <c r="M468">
        <f t="shared" si="51"/>
        <v>95</v>
      </c>
      <c r="N468">
        <f t="shared" si="52"/>
        <v>112</v>
      </c>
      <c r="O468">
        <f t="shared" si="53"/>
        <v>105</v>
      </c>
      <c r="P468">
        <f t="shared" si="54"/>
        <v>80</v>
      </c>
      <c r="Q468">
        <v>31</v>
      </c>
      <c r="R468">
        <v>31</v>
      </c>
      <c r="S468">
        <v>31</v>
      </c>
      <c r="T468">
        <v>31</v>
      </c>
      <c r="U468">
        <v>31</v>
      </c>
      <c r="V468">
        <v>31</v>
      </c>
      <c r="AB468" t="str">
        <f ca="1">OFFSET(Damage!$A$1,(MATCH($C468,Damage!$C:$C,0)+RANDBETWEEN(1,COUNTIF(Damage!$C:$C,Sheet1!$C468)))-1,0,1,1)</f>
        <v>aIceHammer</v>
      </c>
      <c r="AC468" t="str">
        <f ca="1">OFFSET(Damage!$A$1,(MATCH(IF($D468&lt;&gt;"",$D468,"Normal"),Damage!$C:$C,0)+RANDBETWEEN(1,COUNTIF(Damage!$C:$C,IF($D468&lt;&gt;"",$D468,"Normal"))))-1,0,1,1)</f>
        <v>aBulletSeed</v>
      </c>
      <c r="AD468" t="str">
        <f ca="1">OFFSET(NonDamage!$A$1,(MATCH($C468,NonDamage!$C:$C,0)+RANDBETWEEN(1,COUNTIF(NonDamage!$C:$C,Sheet1!$C468)))-1,0,1,1)</f>
        <v>aAcupressure</v>
      </c>
      <c r="AE468" t="str">
        <f ca="1">OFFSET(DB!$A$1,RANDBETWEEN(1,COUNTA(DB!$C:$C))-1,0,1,1)</f>
        <v>aDrillPeck</v>
      </c>
      <c r="AG468" t="str">
        <f t="shared" si="55"/>
        <v>var pAbomasnow= new Pokemon('Abomasnow',460,'Ice','Grass',[,,,],[90,92,75,92,85,60],true,'assets/images/460Abomasnow.png');</v>
      </c>
    </row>
    <row r="469" spans="1:33" x14ac:dyDescent="0.3">
      <c r="A469" t="s">
        <v>539</v>
      </c>
      <c r="B469">
        <v>461</v>
      </c>
      <c r="C469" t="s">
        <v>254</v>
      </c>
      <c r="D469" t="s">
        <v>126</v>
      </c>
      <c r="E469">
        <v>70</v>
      </c>
      <c r="F469">
        <v>120</v>
      </c>
      <c r="G469">
        <v>65</v>
      </c>
      <c r="H469">
        <v>45</v>
      </c>
      <c r="I469">
        <v>85</v>
      </c>
      <c r="J469">
        <v>125</v>
      </c>
      <c r="K469">
        <f t="shared" si="49"/>
        <v>61</v>
      </c>
      <c r="L469">
        <f t="shared" si="50"/>
        <v>140</v>
      </c>
      <c r="M469">
        <f t="shared" si="51"/>
        <v>85</v>
      </c>
      <c r="N469">
        <f t="shared" si="52"/>
        <v>65</v>
      </c>
      <c r="O469">
        <f t="shared" si="53"/>
        <v>105</v>
      </c>
      <c r="P469">
        <f t="shared" si="54"/>
        <v>145</v>
      </c>
      <c r="Q469">
        <v>31</v>
      </c>
      <c r="R469">
        <v>31</v>
      </c>
      <c r="S469">
        <v>31</v>
      </c>
      <c r="T469">
        <v>31</v>
      </c>
      <c r="U469">
        <v>31</v>
      </c>
      <c r="V469">
        <v>31</v>
      </c>
      <c r="AB469" t="str">
        <f ca="1">OFFSET(Damage!$A$1,(MATCH($C469,Damage!$C:$C,0)+RANDBETWEEN(1,COUNTIF(Damage!$C:$C,Sheet1!$C469)))-1,0,1,1)</f>
        <v>aPursuit</v>
      </c>
      <c r="AC469" t="str">
        <f ca="1">OFFSET(Damage!$A$1,(MATCH(IF($D469&lt;&gt;"",$D469,"Normal"),Damage!$C:$C,0)+RANDBETWEEN(1,COUNTIF(Damage!$C:$C,IF($D469&lt;&gt;"",$D469,"Normal"))))-1,0,1,1)</f>
        <v>aIceBeam</v>
      </c>
      <c r="AD469" t="str">
        <f ca="1">OFFSET(NonDamage!$A$1,(MATCH($C469,NonDamage!$C:$C,0)+RANDBETWEEN(1,COUNTIF(NonDamage!$C:$C,Sheet1!$C469)))-1,0,1,1)</f>
        <v>aTorment</v>
      </c>
      <c r="AE469" t="str">
        <f ca="1">OFFSET(DB!$A$1,RANDBETWEEN(1,COUNTA(DB!$C:$C))-1,0,1,1)</f>
        <v>aTripleKick</v>
      </c>
      <c r="AG469" t="str">
        <f t="shared" si="55"/>
        <v>var pWeavile= new Pokemon('Weavile',461,'Dark','Ice',[,,,],[70,120,65,45,85,125],true,'assets/images/461Weavile.png');</v>
      </c>
    </row>
    <row r="470" spans="1:33" x14ac:dyDescent="0.3">
      <c r="A470" t="s">
        <v>541</v>
      </c>
      <c r="B470">
        <v>462</v>
      </c>
      <c r="C470" t="s">
        <v>41</v>
      </c>
      <c r="D470" t="s">
        <v>119</v>
      </c>
      <c r="E470">
        <v>70</v>
      </c>
      <c r="F470">
        <v>70</v>
      </c>
      <c r="G470">
        <v>115</v>
      </c>
      <c r="H470">
        <v>130</v>
      </c>
      <c r="I470">
        <v>90</v>
      </c>
      <c r="J470">
        <v>60</v>
      </c>
      <c r="K470">
        <f t="shared" si="49"/>
        <v>61</v>
      </c>
      <c r="L470">
        <f t="shared" si="50"/>
        <v>90</v>
      </c>
      <c r="M470">
        <f t="shared" si="51"/>
        <v>135</v>
      </c>
      <c r="N470">
        <f t="shared" si="52"/>
        <v>150</v>
      </c>
      <c r="O470">
        <f t="shared" si="53"/>
        <v>110</v>
      </c>
      <c r="P470">
        <f t="shared" si="54"/>
        <v>80</v>
      </c>
      <c r="Q470">
        <v>31</v>
      </c>
      <c r="R470">
        <v>31</v>
      </c>
      <c r="S470">
        <v>31</v>
      </c>
      <c r="T470">
        <v>31</v>
      </c>
      <c r="U470">
        <v>31</v>
      </c>
      <c r="V470">
        <v>31</v>
      </c>
      <c r="AB470" t="str">
        <f ca="1">OFFSET(Damage!$A$1,(MATCH($C470,Damage!$C:$C,0)+RANDBETWEEN(1,COUNTIF(Damage!$C:$C,Sheet1!$C470)))-1,0,1,1)</f>
        <v>aVoltTackle</v>
      </c>
      <c r="AC470" t="str">
        <f ca="1">OFFSET(Damage!$A$1,(MATCH(IF($D470&lt;&gt;"",$D470,"Normal"),Damage!$C:$C,0)+RANDBETWEEN(1,COUNTIF(Damage!$C:$C,IF($D470&lt;&gt;"",$D470,"Normal"))))-1,0,1,1)</f>
        <v>aMirrorShot</v>
      </c>
      <c r="AD470" t="str">
        <f ca="1">OFFSET(NonDamage!$A$1,(MATCH($C470,NonDamage!$C:$C,0)+RANDBETWEEN(1,COUNTIF(NonDamage!$C:$C,Sheet1!$C470)))-1,0,1,1)</f>
        <v>aIonDeluge</v>
      </c>
      <c r="AE470" t="str">
        <f ca="1">OFFSET(DB!$A$1,RANDBETWEEN(1,COUNTA(DB!$C:$C))-1,0,1,1)</f>
        <v>aLavaPlume</v>
      </c>
      <c r="AG470" t="str">
        <f t="shared" si="55"/>
        <v>var pMagnezone= new Pokemon('Magnezone',462,'Electric','Steel',[,,,],[70,70,115,130,90,60],true,'assets/images/462Magnezone.png');</v>
      </c>
    </row>
    <row r="471" spans="1:33" x14ac:dyDescent="0.3">
      <c r="A471" t="s">
        <v>543</v>
      </c>
      <c r="B471">
        <v>463</v>
      </c>
      <c r="C471" t="s">
        <v>28</v>
      </c>
      <c r="E471">
        <v>110</v>
      </c>
      <c r="F471">
        <v>85</v>
      </c>
      <c r="G471">
        <v>95</v>
      </c>
      <c r="H471">
        <v>80</v>
      </c>
      <c r="I471">
        <v>95</v>
      </c>
      <c r="J471">
        <v>50</v>
      </c>
      <c r="K471">
        <f t="shared" si="49"/>
        <v>62</v>
      </c>
      <c r="L471">
        <f t="shared" si="50"/>
        <v>105</v>
      </c>
      <c r="M471">
        <f t="shared" si="51"/>
        <v>115</v>
      </c>
      <c r="N471">
        <f t="shared" si="52"/>
        <v>100</v>
      </c>
      <c r="O471">
        <f t="shared" si="53"/>
        <v>115</v>
      </c>
      <c r="P471">
        <f t="shared" si="54"/>
        <v>70</v>
      </c>
      <c r="Q471">
        <v>31</v>
      </c>
      <c r="R471">
        <v>31</v>
      </c>
      <c r="S471">
        <v>31</v>
      </c>
      <c r="T471">
        <v>31</v>
      </c>
      <c r="U471">
        <v>31</v>
      </c>
      <c r="V471">
        <v>31</v>
      </c>
      <c r="AB471" t="str">
        <f ca="1">OFFSET(Damage!$A$1,(MATCH($C471,Damage!$C:$C,0)+RANDBETWEEN(1,COUNTIF(Damage!$C:$C,Sheet1!$C471)))-1,0,1,1)</f>
        <v>aDoubleSlap</v>
      </c>
      <c r="AC471" t="str">
        <f ca="1">OFFSET(Damage!$A$1,(MATCH(IF($D471&lt;&gt;"",$D471,"Normal"),Damage!$C:$C,0)+RANDBETWEEN(1,COUNTIF(Damage!$C:$C,IF($D471&lt;&gt;"",$D471,"Normal"))))-1,0,1,1)</f>
        <v>aExplosion</v>
      </c>
      <c r="AD471" t="str">
        <f ca="1">OFFSET(NonDamage!$A$1,(MATCH($C471,NonDamage!$C:$C,0)+RANDBETWEEN(1,COUNTIF(NonDamage!$C:$C,Sheet1!$C471)))-1,0,1,1)</f>
        <v>aSharpen</v>
      </c>
      <c r="AE471" t="str">
        <f ca="1">OFFSET(DB!$A$1,RANDBETWEEN(1,COUNTA(DB!$C:$C))-1,0,1,1)</f>
        <v>aRolePlay</v>
      </c>
      <c r="AG471" t="str">
        <f t="shared" si="55"/>
        <v>var pLickilicky= new Pokemon('Lickilicky',463,'Normal','',[,,,],[110,85,95,80,95,50],true,'assets/images/463Lickilicky.png');</v>
      </c>
    </row>
    <row r="472" spans="1:33" x14ac:dyDescent="0.3">
      <c r="A472" t="s">
        <v>545</v>
      </c>
      <c r="B472">
        <v>464</v>
      </c>
      <c r="C472" t="s">
        <v>46</v>
      </c>
      <c r="D472" t="s">
        <v>109</v>
      </c>
      <c r="E472">
        <v>115</v>
      </c>
      <c r="F472">
        <v>140</v>
      </c>
      <c r="G472">
        <v>130</v>
      </c>
      <c r="H472">
        <v>55</v>
      </c>
      <c r="I472">
        <v>55</v>
      </c>
      <c r="J472">
        <v>40</v>
      </c>
      <c r="K472">
        <f t="shared" si="49"/>
        <v>62</v>
      </c>
      <c r="L472">
        <f t="shared" si="50"/>
        <v>160</v>
      </c>
      <c r="M472">
        <f t="shared" si="51"/>
        <v>150</v>
      </c>
      <c r="N472">
        <f t="shared" si="52"/>
        <v>75</v>
      </c>
      <c r="O472">
        <f t="shared" si="53"/>
        <v>75</v>
      </c>
      <c r="P472">
        <f t="shared" si="54"/>
        <v>60</v>
      </c>
      <c r="Q472">
        <v>31</v>
      </c>
      <c r="R472">
        <v>31</v>
      </c>
      <c r="S472">
        <v>31</v>
      </c>
      <c r="T472">
        <v>31</v>
      </c>
      <c r="U472">
        <v>31</v>
      </c>
      <c r="V472">
        <v>31</v>
      </c>
      <c r="AB472" t="str">
        <f ca="1">OFFSET(Damage!$A$1,(MATCH($C472,Damage!$C:$C,0)+RANDBETWEEN(1,COUNTIF(Damage!$C:$C,Sheet1!$C472)))-1,0,1,1)</f>
        <v>aBoneClub</v>
      </c>
      <c r="AC472" t="str">
        <f ca="1">OFFSET(Damage!$A$1,(MATCH(IF($D472&lt;&gt;"",$D472,"Normal"),Damage!$C:$C,0)+RANDBETWEEN(1,COUNTIF(Damage!$C:$C,IF($D472&lt;&gt;"",$D472,"Normal"))))-1,0,1,1)</f>
        <v>aRockThrow</v>
      </c>
      <c r="AD472" t="str">
        <f ca="1">OFFSET(NonDamage!$A$1,(MATCH($C472,NonDamage!$C:$C,0)+RANDBETWEEN(1,COUNTIF(NonDamage!$C:$C,Sheet1!$C472)))-1,0,1,1)</f>
        <v>aSandAttack</v>
      </c>
      <c r="AE472" t="str">
        <f ca="1">OFFSET(DB!$A$1,RANDBETWEEN(1,COUNTA(DB!$C:$C))-1,0,1,1)</f>
        <v>aHeartSwap</v>
      </c>
      <c r="AG472" t="str">
        <f t="shared" si="55"/>
        <v>var pRhyperior= new Pokemon('Rhyperior',464,'Ground','Rock',[,,,],[115,140,130,55,55,40],true,'assets/images/464Rhyperior.png');</v>
      </c>
    </row>
    <row r="473" spans="1:33" x14ac:dyDescent="0.3">
      <c r="A473" t="s">
        <v>547</v>
      </c>
      <c r="B473">
        <v>465</v>
      </c>
      <c r="C473" t="s">
        <v>2</v>
      </c>
      <c r="E473">
        <v>100</v>
      </c>
      <c r="F473">
        <v>100</v>
      </c>
      <c r="G473">
        <v>125</v>
      </c>
      <c r="H473">
        <v>110</v>
      </c>
      <c r="I473">
        <v>50</v>
      </c>
      <c r="J473">
        <v>50</v>
      </c>
      <c r="K473">
        <f t="shared" si="49"/>
        <v>62</v>
      </c>
      <c r="L473">
        <f t="shared" si="50"/>
        <v>120</v>
      </c>
      <c r="M473">
        <f t="shared" si="51"/>
        <v>145</v>
      </c>
      <c r="N473">
        <f t="shared" si="52"/>
        <v>130</v>
      </c>
      <c r="O473">
        <f t="shared" si="53"/>
        <v>70</v>
      </c>
      <c r="P473">
        <f t="shared" si="54"/>
        <v>70</v>
      </c>
      <c r="Q473">
        <v>31</v>
      </c>
      <c r="R473">
        <v>31</v>
      </c>
      <c r="S473">
        <v>31</v>
      </c>
      <c r="T473">
        <v>31</v>
      </c>
      <c r="U473">
        <v>31</v>
      </c>
      <c r="V473">
        <v>31</v>
      </c>
      <c r="AB473" t="str">
        <f ca="1">OFFSET(Damage!$A$1,(MATCH($C473,Damage!$C:$C,0)+RANDBETWEEN(1,COUNTIF(Damage!$C:$C,Sheet1!$C473)))-1,0,1,1)</f>
        <v>aRazorLeaf</v>
      </c>
      <c r="AC473" t="str">
        <f ca="1">OFFSET(Damage!$A$1,(MATCH(IF($D473&lt;&gt;"",$D473,"Normal"),Damage!$C:$C,0)+RANDBETWEEN(1,COUNTIF(Damage!$C:$C,IF($D473&lt;&gt;"",$D473,"Normal"))))-1,0,1,1)</f>
        <v>aHornAttack</v>
      </c>
      <c r="AD473" t="str">
        <f ca="1">OFFSET(NonDamage!$A$1,(MATCH($C473,NonDamage!$C:$C,0)+RANDBETWEEN(1,COUNTIF(NonDamage!$C:$C,Sheet1!$C473)))-1,0,1,1)</f>
        <v>aCottonSpore</v>
      </c>
      <c r="AE473" t="str">
        <f ca="1">OFFSET(DB!$A$1,RANDBETWEEN(1,COUNTA(DB!$C:$C))-1,0,1,1)</f>
        <v>aHyperVoice</v>
      </c>
      <c r="AG473" t="str">
        <f t="shared" si="55"/>
        <v>var pTangrowth= new Pokemon('Tangrowth',465,'Grass','',[,,,],[100,100,125,110,50,50],true,'assets/images/465Tangrowth.png');</v>
      </c>
    </row>
    <row r="474" spans="1:33" x14ac:dyDescent="0.3">
      <c r="A474" t="s">
        <v>549</v>
      </c>
      <c r="B474">
        <v>466</v>
      </c>
      <c r="C474" t="s">
        <v>41</v>
      </c>
      <c r="E474">
        <v>75</v>
      </c>
      <c r="F474">
        <v>123</v>
      </c>
      <c r="G474">
        <v>67</v>
      </c>
      <c r="H474">
        <v>95</v>
      </c>
      <c r="I474">
        <v>85</v>
      </c>
      <c r="J474">
        <v>95</v>
      </c>
      <c r="K474">
        <f t="shared" si="49"/>
        <v>61</v>
      </c>
      <c r="L474">
        <f t="shared" si="50"/>
        <v>143</v>
      </c>
      <c r="M474">
        <f t="shared" si="51"/>
        <v>87</v>
      </c>
      <c r="N474">
        <f t="shared" si="52"/>
        <v>115</v>
      </c>
      <c r="O474">
        <f t="shared" si="53"/>
        <v>105</v>
      </c>
      <c r="P474">
        <f t="shared" si="54"/>
        <v>115</v>
      </c>
      <c r="Q474">
        <v>31</v>
      </c>
      <c r="R474">
        <v>31</v>
      </c>
      <c r="S474">
        <v>31</v>
      </c>
      <c r="T474">
        <v>31</v>
      </c>
      <c r="U474">
        <v>31</v>
      </c>
      <c r="V474">
        <v>31</v>
      </c>
      <c r="AB474" t="str">
        <f ca="1">OFFSET(Damage!$A$1,(MATCH($C474,Damage!$C:$C,0)+RANDBETWEEN(1,COUNTIF(Damage!$C:$C,Sheet1!$C474)))-1,0,1,1)</f>
        <v>aChargeBeam</v>
      </c>
      <c r="AC474" t="str">
        <f ca="1">OFFSET(Damage!$A$1,(MATCH(IF($D474&lt;&gt;"",$D474,"Normal"),Damage!$C:$C,0)+RANDBETWEEN(1,COUNTIF(Damage!$C:$C,IF($D474&lt;&gt;"",$D474,"Normal"))))-1,0,1,1)</f>
        <v>aWeatherBall</v>
      </c>
      <c r="AD474" t="str">
        <f ca="1">OFFSET(NonDamage!$A$1,(MATCH($C474,NonDamage!$C:$C,0)+RANDBETWEEN(1,COUNTIF(NonDamage!$C:$C,Sheet1!$C474)))-1,0,1,1)</f>
        <v>aThunderWave</v>
      </c>
      <c r="AE474" t="str">
        <f ca="1">OFFSET(DB!$A$1,RANDBETWEEN(1,COUNTA(DB!$C:$C))-1,0,1,1)</f>
        <v>aFocusBlast</v>
      </c>
      <c r="AG474" t="str">
        <f t="shared" si="55"/>
        <v>var pElectivire= new Pokemon('Electivire',466,'Electric','',[,,,],[75,123,67,95,85,95],true,'assets/images/466Electivire.png');</v>
      </c>
    </row>
    <row r="475" spans="1:33" x14ac:dyDescent="0.3">
      <c r="A475" t="s">
        <v>551</v>
      </c>
      <c r="B475">
        <v>467</v>
      </c>
      <c r="C475" t="s">
        <v>9</v>
      </c>
      <c r="E475">
        <v>75</v>
      </c>
      <c r="F475">
        <v>95</v>
      </c>
      <c r="G475">
        <v>67</v>
      </c>
      <c r="H475">
        <v>125</v>
      </c>
      <c r="I475">
        <v>95</v>
      </c>
      <c r="J475">
        <v>83</v>
      </c>
      <c r="K475">
        <f t="shared" si="49"/>
        <v>61</v>
      </c>
      <c r="L475">
        <f t="shared" si="50"/>
        <v>115</v>
      </c>
      <c r="M475">
        <f t="shared" si="51"/>
        <v>87</v>
      </c>
      <c r="N475">
        <f t="shared" si="52"/>
        <v>145</v>
      </c>
      <c r="O475">
        <f t="shared" si="53"/>
        <v>115</v>
      </c>
      <c r="P475">
        <f t="shared" si="54"/>
        <v>103</v>
      </c>
      <c r="Q475">
        <v>31</v>
      </c>
      <c r="R475">
        <v>31</v>
      </c>
      <c r="S475">
        <v>31</v>
      </c>
      <c r="T475">
        <v>31</v>
      </c>
      <c r="U475">
        <v>31</v>
      </c>
      <c r="V475">
        <v>31</v>
      </c>
      <c r="AB475" t="str">
        <f ca="1">OFFSET(Damage!$A$1,(MATCH($C475,Damage!$C:$C,0)+RANDBETWEEN(1,COUNTIF(Damage!$C:$C,Sheet1!$C475)))-1,0,1,1)</f>
        <v>aEmber</v>
      </c>
      <c r="AC475" t="str">
        <f ca="1">OFFSET(Damage!$A$1,(MATCH(IF($D475&lt;&gt;"",$D475,"Normal"),Damage!$C:$C,0)+RANDBETWEEN(1,COUNTIF(Damage!$C:$C,IF($D475&lt;&gt;"",$D475,"Normal"))))-1,0,1,1)</f>
        <v>aPayDay</v>
      </c>
      <c r="AD475" t="str">
        <f ca="1">OFFSET(NonDamage!$A$1,(MATCH($C475,NonDamage!$C:$C,0)+RANDBETWEEN(1,COUNTIF(NonDamage!$C:$C,Sheet1!$C475)))-1,0,1,1)</f>
        <v>aDefog</v>
      </c>
      <c r="AE475" t="str">
        <f ca="1">OFFSET(DB!$A$1,RANDBETWEEN(1,COUNTA(DB!$C:$C))-1,0,1,1)</f>
        <v>aFireLash</v>
      </c>
      <c r="AG475" t="str">
        <f t="shared" si="55"/>
        <v>var pMagmortar= new Pokemon('Magmortar',467,'Fire','',[,,,],[75,95,67,125,95,83],true,'assets/images/467Magmortar.png');</v>
      </c>
    </row>
    <row r="476" spans="1:33" x14ac:dyDescent="0.3">
      <c r="A476" t="s">
        <v>553</v>
      </c>
      <c r="B476">
        <v>468</v>
      </c>
      <c r="C476" t="s">
        <v>56</v>
      </c>
      <c r="D476" t="s">
        <v>12</v>
      </c>
      <c r="E476">
        <v>85</v>
      </c>
      <c r="F476">
        <v>50</v>
      </c>
      <c r="G476">
        <v>95</v>
      </c>
      <c r="H476">
        <v>120</v>
      </c>
      <c r="I476">
        <v>115</v>
      </c>
      <c r="J476">
        <v>80</v>
      </c>
      <c r="K476">
        <f t="shared" si="49"/>
        <v>62</v>
      </c>
      <c r="L476">
        <f t="shared" si="50"/>
        <v>70</v>
      </c>
      <c r="M476">
        <f t="shared" si="51"/>
        <v>115</v>
      </c>
      <c r="N476">
        <f t="shared" si="52"/>
        <v>140</v>
      </c>
      <c r="O476">
        <f t="shared" si="53"/>
        <v>135</v>
      </c>
      <c r="P476">
        <f t="shared" si="54"/>
        <v>100</v>
      </c>
      <c r="Q476">
        <v>31</v>
      </c>
      <c r="R476">
        <v>31</v>
      </c>
      <c r="S476">
        <v>31</v>
      </c>
      <c r="T476">
        <v>31</v>
      </c>
      <c r="U476">
        <v>31</v>
      </c>
      <c r="V476">
        <v>31</v>
      </c>
      <c r="AB476" t="str">
        <f ca="1">OFFSET(Damage!$A$1,(MATCH($C476,Damage!$C:$C,0)+RANDBETWEEN(1,COUNTIF(Damage!$C:$C,Sheet1!$C476)))-1,0,1,1)</f>
        <v>aTripleKick</v>
      </c>
      <c r="AC476" t="str">
        <f ca="1">OFFSET(Damage!$A$1,(MATCH(IF($D476&lt;&gt;"",$D476,"Normal"),Damage!$C:$C,0)+RANDBETWEEN(1,COUNTIF(Damage!$C:$C,IF($D476&lt;&gt;"",$D476,"Normal"))))-1,0,1,1)</f>
        <v>aChatter</v>
      </c>
      <c r="AD476" t="str">
        <f ca="1">OFFSET(NonDamage!$A$1,(MATCH($C476,NonDamage!$C:$C,0)+RANDBETWEEN(1,COUNTIF(NonDamage!$C:$C,Sheet1!$C476)))-1,0,1,1)</f>
        <v>aGeomancy</v>
      </c>
      <c r="AE476" t="str">
        <f ca="1">OFFSET(DB!$A$1,RANDBETWEEN(1,COUNTA(DB!$C:$C))-1,0,1,1)</f>
        <v>aSkullBash</v>
      </c>
      <c r="AG476" t="str">
        <f t="shared" si="55"/>
        <v>var pTogekiss= new Pokemon('Togekiss',468,'Fairy','Flying',[,,,],[85,50,95,120,115,80],true,'assets/images/468Togekiss.png');</v>
      </c>
    </row>
    <row r="477" spans="1:33" x14ac:dyDescent="0.3">
      <c r="A477" t="s">
        <v>554</v>
      </c>
      <c r="B477">
        <v>469</v>
      </c>
      <c r="C477" t="s">
        <v>19</v>
      </c>
      <c r="D477" t="s">
        <v>12</v>
      </c>
      <c r="E477">
        <v>86</v>
      </c>
      <c r="F477">
        <v>76</v>
      </c>
      <c r="G477">
        <v>86</v>
      </c>
      <c r="H477">
        <v>116</v>
      </c>
      <c r="I477">
        <v>56</v>
      </c>
      <c r="J477">
        <v>95</v>
      </c>
      <c r="K477">
        <f t="shared" si="49"/>
        <v>62</v>
      </c>
      <c r="L477">
        <f t="shared" si="50"/>
        <v>96</v>
      </c>
      <c r="M477">
        <f t="shared" si="51"/>
        <v>106</v>
      </c>
      <c r="N477">
        <f t="shared" si="52"/>
        <v>136</v>
      </c>
      <c r="O477">
        <f t="shared" si="53"/>
        <v>76</v>
      </c>
      <c r="P477">
        <f t="shared" si="54"/>
        <v>115</v>
      </c>
      <c r="Q477">
        <v>31</v>
      </c>
      <c r="R477">
        <v>31</v>
      </c>
      <c r="S477">
        <v>31</v>
      </c>
      <c r="T477">
        <v>31</v>
      </c>
      <c r="U477">
        <v>31</v>
      </c>
      <c r="V477">
        <v>31</v>
      </c>
      <c r="AB477" t="str">
        <f ca="1">OFFSET(Damage!$A$1,(MATCH($C477,Damage!$C:$C,0)+RANDBETWEEN(1,COUNTIF(Damage!$C:$C,Sheet1!$C477)))-1,0,1,1)</f>
        <v>aFuryCutter</v>
      </c>
      <c r="AC477" t="str">
        <f ca="1">OFFSET(Damage!$A$1,(MATCH(IF($D477&lt;&gt;"",$D477,"Normal"),Damage!$C:$C,0)+RANDBETWEEN(1,COUNTIF(Damage!$C:$C,IF($D477&lt;&gt;"",$D477,"Normal"))))-1,0,1,1)</f>
        <v>aAeroblast</v>
      </c>
      <c r="AD477" t="str">
        <f ca="1">OFFSET(NonDamage!$A$1,(MATCH($C477,NonDamage!$C:$C,0)+RANDBETWEEN(1,COUNTIF(NonDamage!$C:$C,Sheet1!$C477)))-1,0,1,1)</f>
        <v>aStringShot</v>
      </c>
      <c r="AE477" t="str">
        <f ca="1">OFFSET(DB!$A$1,RANDBETWEEN(1,COUNTA(DB!$C:$C))-1,0,1,1)</f>
        <v>aSmellingSalts</v>
      </c>
      <c r="AG477" t="str">
        <f t="shared" si="55"/>
        <v>var pYanmega= new Pokemon('Yanmega',469,'Bug','Flying',[,,,],[86,76,86,116,56,95],true,'assets/images/469Yanmega.png');</v>
      </c>
    </row>
    <row r="478" spans="1:33" x14ac:dyDescent="0.3">
      <c r="A478" t="s">
        <v>555</v>
      </c>
      <c r="B478">
        <v>470</v>
      </c>
      <c r="C478" t="s">
        <v>2</v>
      </c>
      <c r="E478">
        <v>65</v>
      </c>
      <c r="F478">
        <v>110</v>
      </c>
      <c r="G478">
        <v>130</v>
      </c>
      <c r="H478">
        <v>60</v>
      </c>
      <c r="I478">
        <v>65</v>
      </c>
      <c r="J478">
        <v>95</v>
      </c>
      <c r="K478">
        <f t="shared" si="49"/>
        <v>61</v>
      </c>
      <c r="L478">
        <f t="shared" si="50"/>
        <v>130</v>
      </c>
      <c r="M478">
        <f t="shared" si="51"/>
        <v>150</v>
      </c>
      <c r="N478">
        <f t="shared" si="52"/>
        <v>80</v>
      </c>
      <c r="O478">
        <f t="shared" si="53"/>
        <v>85</v>
      </c>
      <c r="P478">
        <f t="shared" si="54"/>
        <v>115</v>
      </c>
      <c r="Q478">
        <v>31</v>
      </c>
      <c r="R478">
        <v>31</v>
      </c>
      <c r="S478">
        <v>31</v>
      </c>
      <c r="T478">
        <v>31</v>
      </c>
      <c r="U478">
        <v>31</v>
      </c>
      <c r="V478">
        <v>31</v>
      </c>
      <c r="AB478" t="str">
        <f ca="1">OFFSET(Damage!$A$1,(MATCH($C478,Damage!$C:$C,0)+RANDBETWEEN(1,COUNTIF(Damage!$C:$C,Sheet1!$C478)))-1,0,1,1)</f>
        <v>aLeafStorm</v>
      </c>
      <c r="AC478" t="str">
        <f ca="1">OFFSET(Damage!$A$1,(MATCH(IF($D478&lt;&gt;"",$D478,"Normal"),Damage!$C:$C,0)+RANDBETWEEN(1,COUNTIF(Damage!$C:$C,IF($D478&lt;&gt;"",$D478,"Normal"))))-1,0,1,1)</f>
        <v>aTakeDown</v>
      </c>
      <c r="AD478" t="str">
        <f ca="1">OFFSET(NonDamage!$A$1,(MATCH($C478,NonDamage!$C:$C,0)+RANDBETWEEN(1,COUNTIF(NonDamage!$C:$C,Sheet1!$C478)))-1,0,1,1)</f>
        <v>aSleepPowder</v>
      </c>
      <c r="AE478" t="str">
        <f ca="1">OFFSET(DB!$A$1,RANDBETWEEN(1,COUNTA(DB!$C:$C))-1,0,1,1)</f>
        <v>aWhirlpool</v>
      </c>
      <c r="AG478" t="str">
        <f t="shared" si="55"/>
        <v>var pLeafeon= new Pokemon('Leafeon',470,'Grass','',[,,,],[65,110,130,60,65,95],true,'assets/images/470Leafeon.png');</v>
      </c>
    </row>
    <row r="479" spans="1:33" x14ac:dyDescent="0.3">
      <c r="A479" t="s">
        <v>557</v>
      </c>
      <c r="B479">
        <v>471</v>
      </c>
      <c r="C479" t="s">
        <v>126</v>
      </c>
      <c r="E479">
        <v>65</v>
      </c>
      <c r="F479">
        <v>60</v>
      </c>
      <c r="G479">
        <v>110</v>
      </c>
      <c r="H479">
        <v>130</v>
      </c>
      <c r="I479">
        <v>95</v>
      </c>
      <c r="J479">
        <v>65</v>
      </c>
      <c r="K479">
        <f t="shared" si="49"/>
        <v>61</v>
      </c>
      <c r="L479">
        <f t="shared" si="50"/>
        <v>80</v>
      </c>
      <c r="M479">
        <f t="shared" si="51"/>
        <v>130</v>
      </c>
      <c r="N479">
        <f t="shared" si="52"/>
        <v>150</v>
      </c>
      <c r="O479">
        <f t="shared" si="53"/>
        <v>115</v>
      </c>
      <c r="P479">
        <f t="shared" si="54"/>
        <v>85</v>
      </c>
      <c r="Q479">
        <v>31</v>
      </c>
      <c r="R479">
        <v>31</v>
      </c>
      <c r="S479">
        <v>31</v>
      </c>
      <c r="T479">
        <v>31</v>
      </c>
      <c r="U479">
        <v>31</v>
      </c>
      <c r="V479">
        <v>31</v>
      </c>
      <c r="AB479" t="str">
        <f ca="1">OFFSET(Damage!$A$1,(MATCH($C479,Damage!$C:$C,0)+RANDBETWEEN(1,COUNTIF(Damage!$C:$C,Sheet1!$C479)))-1,0,1,1)</f>
        <v>aIceBall</v>
      </c>
      <c r="AC479" t="str">
        <f ca="1">OFFSET(Damage!$A$1,(MATCH(IF($D479&lt;&gt;"",$D479,"Normal"),Damage!$C:$C,0)+RANDBETWEEN(1,COUNTIF(Damage!$C:$C,IF($D479&lt;&gt;"",$D479,"Normal"))))-1,0,1,1)</f>
        <v>aChipAway</v>
      </c>
      <c r="AD479" t="str">
        <f ca="1">OFFSET(NonDamage!$A$1,(MATCH($C479,NonDamage!$C:$C,0)+RANDBETWEEN(1,COUNTIF(NonDamage!$C:$C,Sheet1!$C479)))-1,0,1,1)</f>
        <v>aHaze</v>
      </c>
      <c r="AE479" t="str">
        <f ca="1">OFFSET(DB!$A$1,RANDBETWEEN(1,COUNTA(DB!$C:$C))-1,0,1,1)</f>
        <v>aSpacialRend</v>
      </c>
      <c r="AG479" t="str">
        <f t="shared" si="55"/>
        <v>var pGlaceon= new Pokemon('Glaceon',471,'Ice','',[,,,],[65,60,110,130,95,65],true,'assets/images/471Glaceon.png');</v>
      </c>
    </row>
    <row r="480" spans="1:33" x14ac:dyDescent="0.3">
      <c r="A480" t="s">
        <v>559</v>
      </c>
      <c r="B480">
        <v>472</v>
      </c>
      <c r="C480" t="s">
        <v>46</v>
      </c>
      <c r="D480" t="s">
        <v>12</v>
      </c>
      <c r="E480">
        <v>75</v>
      </c>
      <c r="F480">
        <v>95</v>
      </c>
      <c r="G480">
        <v>125</v>
      </c>
      <c r="H480">
        <v>45</v>
      </c>
      <c r="I480">
        <v>75</v>
      </c>
      <c r="J480">
        <v>95</v>
      </c>
      <c r="K480">
        <f t="shared" si="49"/>
        <v>61</v>
      </c>
      <c r="L480">
        <f t="shared" si="50"/>
        <v>115</v>
      </c>
      <c r="M480">
        <f t="shared" si="51"/>
        <v>145</v>
      </c>
      <c r="N480">
        <f t="shared" si="52"/>
        <v>65</v>
      </c>
      <c r="O480">
        <f t="shared" si="53"/>
        <v>95</v>
      </c>
      <c r="P480">
        <f t="shared" si="54"/>
        <v>115</v>
      </c>
      <c r="Q480">
        <v>31</v>
      </c>
      <c r="R480">
        <v>31</v>
      </c>
      <c r="S480">
        <v>31</v>
      </c>
      <c r="T480">
        <v>31</v>
      </c>
      <c r="U480">
        <v>31</v>
      </c>
      <c r="V480">
        <v>31</v>
      </c>
      <c r="AB480" t="str">
        <f ca="1">OFFSET(Damage!$A$1,(MATCH($C480,Damage!$C:$C,0)+RANDBETWEEN(1,COUNTIF(Damage!$C:$C,Sheet1!$C480)))-1,0,1,1)</f>
        <v>aThousandArrows</v>
      </c>
      <c r="AC480" t="str">
        <f ca="1">OFFSET(Damage!$A$1,(MATCH(IF($D480&lt;&gt;"",$D480,"Normal"),Damage!$C:$C,0)+RANDBETWEEN(1,COUNTIF(Damage!$C:$C,IF($D480&lt;&gt;"",$D480,"Normal"))))-1,0,1,1)</f>
        <v>aPluck</v>
      </c>
      <c r="AD480" t="str">
        <f ca="1">OFFSET(NonDamage!$A$1,(MATCH($C480,NonDamage!$C:$C,0)+RANDBETWEEN(1,COUNTIF(NonDamage!$C:$C,Sheet1!$C480)))-1,0,1,1)</f>
        <v>aShoreUp</v>
      </c>
      <c r="AE480" t="str">
        <f ca="1">OFFSET(DB!$A$1,RANDBETWEEN(1,COUNTA(DB!$C:$C))-1,0,1,1)</f>
        <v>aMetalBurst</v>
      </c>
      <c r="AG480" t="str">
        <f t="shared" si="55"/>
        <v>var pGliscor= new Pokemon('Gliscor',472,'Ground','Flying',[,,,],[75,95,125,45,75,95],true,'assets/images/472Gliscor.png');</v>
      </c>
    </row>
    <row r="481" spans="1:33" x14ac:dyDescent="0.3">
      <c r="A481" t="s">
        <v>561</v>
      </c>
      <c r="B481">
        <v>473</v>
      </c>
      <c r="C481" t="s">
        <v>126</v>
      </c>
      <c r="D481" t="s">
        <v>46</v>
      </c>
      <c r="E481">
        <v>110</v>
      </c>
      <c r="F481">
        <v>130</v>
      </c>
      <c r="G481">
        <v>80</v>
      </c>
      <c r="H481">
        <v>70</v>
      </c>
      <c r="I481">
        <v>60</v>
      </c>
      <c r="J481">
        <v>80</v>
      </c>
      <c r="K481">
        <f t="shared" si="49"/>
        <v>62</v>
      </c>
      <c r="L481">
        <f t="shared" si="50"/>
        <v>150</v>
      </c>
      <c r="M481">
        <f t="shared" si="51"/>
        <v>100</v>
      </c>
      <c r="N481">
        <f t="shared" si="52"/>
        <v>90</v>
      </c>
      <c r="O481">
        <f t="shared" si="53"/>
        <v>80</v>
      </c>
      <c r="P481">
        <f t="shared" si="54"/>
        <v>100</v>
      </c>
      <c r="Q481">
        <v>31</v>
      </c>
      <c r="R481">
        <v>31</v>
      </c>
      <c r="S481">
        <v>31</v>
      </c>
      <c r="T481">
        <v>31</v>
      </c>
      <c r="U481">
        <v>31</v>
      </c>
      <c r="V481">
        <v>31</v>
      </c>
      <c r="AB481" t="str">
        <f ca="1">OFFSET(Damage!$A$1,(MATCH($C481,Damage!$C:$C,0)+RANDBETWEEN(1,COUNTIF(Damage!$C:$C,Sheet1!$C481)))-1,0,1,1)</f>
        <v>aAuroraBeam</v>
      </c>
      <c r="AC481" t="str">
        <f ca="1">OFFSET(Damage!$A$1,(MATCH(IF($D481&lt;&gt;"",$D481,"Normal"),Damage!$C:$C,0)+RANDBETWEEN(1,COUNTIF(Damage!$C:$C,IF($D481&lt;&gt;"",$D481,"Normal"))))-1,0,1,1)</f>
        <v>aStompingTantrum</v>
      </c>
      <c r="AD481" t="str">
        <f ca="1">OFFSET(NonDamage!$A$1,(MATCH($C481,NonDamage!$C:$C,0)+RANDBETWEEN(1,COUNTIF(NonDamage!$C:$C,Sheet1!$C481)))-1,0,1,1)</f>
        <v>aSubzeroSlammer</v>
      </c>
      <c r="AE481" t="str">
        <f ca="1">OFFSET(DB!$A$1,RANDBETWEEN(1,COUNTA(DB!$C:$C))-1,0,1,1)</f>
        <v>aViceGrip</v>
      </c>
      <c r="AG481" t="str">
        <f t="shared" si="55"/>
        <v>var pMamoswine= new Pokemon('Mamoswine',473,'Ice','Ground',[,,,],[110,130,80,70,60,80],true,'assets/images/473Mamoswine.png');</v>
      </c>
    </row>
    <row r="482" spans="1:33" x14ac:dyDescent="0.3">
      <c r="A482" t="s">
        <v>2831</v>
      </c>
      <c r="B482">
        <v>474</v>
      </c>
      <c r="C482" t="s">
        <v>28</v>
      </c>
      <c r="E482">
        <v>85</v>
      </c>
      <c r="F482">
        <v>80</v>
      </c>
      <c r="G482">
        <v>70</v>
      </c>
      <c r="H482">
        <v>135</v>
      </c>
      <c r="I482">
        <v>75</v>
      </c>
      <c r="J482">
        <v>90</v>
      </c>
      <c r="K482">
        <f t="shared" si="49"/>
        <v>62</v>
      </c>
      <c r="L482">
        <f t="shared" si="50"/>
        <v>100</v>
      </c>
      <c r="M482">
        <f t="shared" si="51"/>
        <v>90</v>
      </c>
      <c r="N482">
        <f t="shared" si="52"/>
        <v>155</v>
      </c>
      <c r="O482">
        <f t="shared" si="53"/>
        <v>95</v>
      </c>
      <c r="P482">
        <f t="shared" si="54"/>
        <v>110</v>
      </c>
      <c r="Q482">
        <v>31</v>
      </c>
      <c r="R482">
        <v>31</v>
      </c>
      <c r="S482">
        <v>31</v>
      </c>
      <c r="T482">
        <v>31</v>
      </c>
      <c r="U482">
        <v>31</v>
      </c>
      <c r="V482">
        <v>31</v>
      </c>
      <c r="AB482" t="str">
        <f ca="1">OFFSET(Damage!$A$1,(MATCH($C482,Damage!$C:$C,0)+RANDBETWEEN(1,COUNTIF(Damage!$C:$C,Sheet1!$C482)))-1,0,1,1)</f>
        <v>aCovet</v>
      </c>
      <c r="AC482" t="str">
        <f ca="1">OFFSET(Damage!$A$1,(MATCH(IF($D482&lt;&gt;"",$D482,"Normal"),Damage!$C:$C,0)+RANDBETWEEN(1,COUNTIF(Damage!$C:$C,IF($D482&lt;&gt;"",$D482,"Normal"))))-1,0,1,1)</f>
        <v>aHiddenPower</v>
      </c>
      <c r="AD482" t="str">
        <f ca="1">OFFSET(NonDamage!$A$1,(MATCH($C482,NonDamage!$C:$C,0)+RANDBETWEEN(1,COUNTIF(NonDamage!$C:$C,Sheet1!$C482)))-1,0,1,1)</f>
        <v>aMetronome</v>
      </c>
      <c r="AE482" t="str">
        <f ca="1">OFFSET(DB!$A$1,RANDBETWEEN(1,COUNTA(DB!$C:$C))-1,0,1,1)</f>
        <v>aPowder</v>
      </c>
      <c r="AG482" t="str">
        <f t="shared" si="55"/>
        <v>var pPorygon_Z= new Pokemon('Porygon_Z',474,'Normal','',[,,,],[85,80,70,135,75,90],true,'assets/images/474Porygon_Z.png');</v>
      </c>
    </row>
    <row r="483" spans="1:33" x14ac:dyDescent="0.3">
      <c r="A483" t="s">
        <v>564</v>
      </c>
      <c r="B483">
        <v>475</v>
      </c>
      <c r="C483" t="s">
        <v>94</v>
      </c>
      <c r="D483" t="s">
        <v>1051</v>
      </c>
      <c r="E483">
        <v>68</v>
      </c>
      <c r="F483">
        <v>125</v>
      </c>
      <c r="G483">
        <v>65</v>
      </c>
      <c r="H483">
        <v>65</v>
      </c>
      <c r="I483">
        <v>115</v>
      </c>
      <c r="J483">
        <v>80</v>
      </c>
      <c r="K483">
        <f t="shared" si="49"/>
        <v>61</v>
      </c>
      <c r="L483">
        <f t="shared" si="50"/>
        <v>145</v>
      </c>
      <c r="M483">
        <f t="shared" si="51"/>
        <v>85</v>
      </c>
      <c r="N483">
        <f t="shared" si="52"/>
        <v>85</v>
      </c>
      <c r="O483">
        <f t="shared" si="53"/>
        <v>135</v>
      </c>
      <c r="P483">
        <f t="shared" si="54"/>
        <v>100</v>
      </c>
      <c r="Q483">
        <v>31</v>
      </c>
      <c r="R483">
        <v>31</v>
      </c>
      <c r="S483">
        <v>31</v>
      </c>
      <c r="T483">
        <v>31</v>
      </c>
      <c r="U483">
        <v>31</v>
      </c>
      <c r="V483">
        <v>31</v>
      </c>
      <c r="AB483" t="str">
        <f ca="1">OFFSET(Damage!$A$1,(MATCH($C483,Damage!$C:$C,0)+RANDBETWEEN(1,COUNTIF(Damage!$C:$C,Sheet1!$C483)))-1,0,1,1)</f>
        <v>aPsychoCut</v>
      </c>
      <c r="AC483" t="str">
        <f ca="1">OFFSET(Damage!$A$1,(MATCH(IF($D483&lt;&gt;"",$D483,"Normal"),Damage!$C:$C,0)+RANDBETWEEN(1,COUNTIF(Damage!$C:$C,IF($D483&lt;&gt;"",$D483,"Normal"))))-1,0,1,1)</f>
        <v>aRockSmash</v>
      </c>
      <c r="AD483" t="str">
        <f ca="1">OFFSET(NonDamage!$A$1,(MATCH($C483,NonDamage!$C:$C,0)+RANDBETWEEN(1,COUNTIF(NonDamage!$C:$C,Sheet1!$C483)))-1,0,1,1)</f>
        <v>aHealingWish</v>
      </c>
      <c r="AE483" t="str">
        <f ca="1">OFFSET(DB!$A$1,RANDBETWEEN(1,COUNTA(DB!$C:$C))-1,0,1,1)</f>
        <v>aBestow</v>
      </c>
      <c r="AG483" t="str">
        <f t="shared" si="55"/>
        <v>var pGallade= new Pokemon('Gallade',475,'Psychic','Fighting',[,,,],[68,125,65,65,115,80],true,'assets/images/475Gallade.png');</v>
      </c>
    </row>
    <row r="484" spans="1:33" x14ac:dyDescent="0.3">
      <c r="A484" t="s">
        <v>566</v>
      </c>
      <c r="B484">
        <v>476</v>
      </c>
      <c r="C484" t="s">
        <v>109</v>
      </c>
      <c r="D484" t="s">
        <v>119</v>
      </c>
      <c r="E484">
        <v>60</v>
      </c>
      <c r="F484">
        <v>55</v>
      </c>
      <c r="G484">
        <v>145</v>
      </c>
      <c r="H484">
        <v>75</v>
      </c>
      <c r="I484">
        <v>150</v>
      </c>
      <c r="J484">
        <v>40</v>
      </c>
      <c r="K484">
        <f t="shared" si="49"/>
        <v>61</v>
      </c>
      <c r="L484">
        <f t="shared" si="50"/>
        <v>75</v>
      </c>
      <c r="M484">
        <f t="shared" si="51"/>
        <v>165</v>
      </c>
      <c r="N484">
        <f t="shared" si="52"/>
        <v>95</v>
      </c>
      <c r="O484">
        <f t="shared" si="53"/>
        <v>170</v>
      </c>
      <c r="P484">
        <f t="shared" si="54"/>
        <v>60</v>
      </c>
      <c r="Q484">
        <v>31</v>
      </c>
      <c r="R484">
        <v>31</v>
      </c>
      <c r="S484">
        <v>31</v>
      </c>
      <c r="T484">
        <v>31</v>
      </c>
      <c r="U484">
        <v>31</v>
      </c>
      <c r="V484">
        <v>31</v>
      </c>
      <c r="AB484" t="str">
        <f ca="1">OFFSET(Damage!$A$1,(MATCH($C484,Damage!$C:$C,0)+RANDBETWEEN(1,COUNTIF(Damage!$C:$C,Sheet1!$C484)))-1,0,1,1)</f>
        <v>aHeadSmash</v>
      </c>
      <c r="AC484" t="str">
        <f ca="1">OFFSET(Damage!$A$1,(MATCH(IF($D484&lt;&gt;"",$D484,"Normal"),Damage!$C:$C,0)+RANDBETWEEN(1,COUNTIF(Damage!$C:$C,IF($D484&lt;&gt;"",$D484,"Normal"))))-1,0,1,1)</f>
        <v>aMagnetBomb</v>
      </c>
      <c r="AD484" t="str">
        <f ca="1">OFFSET(NonDamage!$A$1,(MATCH($C484,NonDamage!$C:$C,0)+RANDBETWEEN(1,COUNTIF(NonDamage!$C:$C,Sheet1!$C484)))-1,0,1,1)</f>
        <v>aSandstorm</v>
      </c>
      <c r="AE484" t="str">
        <f ca="1">OFFSET(DB!$A$1,RANDBETWEEN(1,COUNTA(DB!$C:$C))-1,0,1,1)</f>
        <v>aStickyWeb</v>
      </c>
      <c r="AG484" t="str">
        <f t="shared" si="55"/>
        <v>var pProbopass= new Pokemon('Probopass',476,'Rock','Steel',[,,,],[60,55,145,75,150,40],true,'assets/images/476Probopass.png');</v>
      </c>
    </row>
    <row r="485" spans="1:33" x14ac:dyDescent="0.3">
      <c r="A485" t="s">
        <v>567</v>
      </c>
      <c r="B485">
        <v>477</v>
      </c>
      <c r="C485" t="s">
        <v>134</v>
      </c>
      <c r="E485">
        <v>45</v>
      </c>
      <c r="F485">
        <v>100</v>
      </c>
      <c r="G485">
        <v>135</v>
      </c>
      <c r="H485">
        <v>65</v>
      </c>
      <c r="I485">
        <v>135</v>
      </c>
      <c r="J485">
        <v>45</v>
      </c>
      <c r="K485">
        <f t="shared" si="49"/>
        <v>61</v>
      </c>
      <c r="L485">
        <f t="shared" si="50"/>
        <v>120</v>
      </c>
      <c r="M485">
        <f t="shared" si="51"/>
        <v>155</v>
      </c>
      <c r="N485">
        <f t="shared" si="52"/>
        <v>85</v>
      </c>
      <c r="O485">
        <f t="shared" si="53"/>
        <v>155</v>
      </c>
      <c r="P485">
        <f t="shared" si="54"/>
        <v>65</v>
      </c>
      <c r="Q485">
        <v>31</v>
      </c>
      <c r="R485">
        <v>31</v>
      </c>
      <c r="S485">
        <v>31</v>
      </c>
      <c r="T485">
        <v>31</v>
      </c>
      <c r="U485">
        <v>31</v>
      </c>
      <c r="V485">
        <v>31</v>
      </c>
      <c r="AB485" t="str">
        <f ca="1">OFFSET(Damage!$A$1,(MATCH($C485,Damage!$C:$C,0)+RANDBETWEEN(1,COUNTIF(Damage!$C:$C,Sheet1!$C485)))-1,0,1,1)</f>
        <v>aShadowPunch</v>
      </c>
      <c r="AC485" t="str">
        <f ca="1">OFFSET(Damage!$A$1,(MATCH(IF($D485&lt;&gt;"",$D485,"Normal"),Damage!$C:$C,0)+RANDBETWEEN(1,COUNTIF(Damage!$C:$C,IF($D485&lt;&gt;"",$D485,"Normal"))))-1,0,1,1)</f>
        <v>aHornAttack</v>
      </c>
      <c r="AD485" t="str">
        <f ca="1">OFFSET(NonDamage!$A$1,(MATCH($C485,NonDamage!$C:$C,0)+RANDBETWEEN(1,COUNTIF(NonDamage!$C:$C,Sheet1!$C485)))-1,0,1,1)</f>
        <v>aNightShade</v>
      </c>
      <c r="AE485" t="str">
        <f ca="1">OFFSET(DB!$A$1,RANDBETWEEN(1,COUNTA(DB!$C:$C))-1,0,1,1)</f>
        <v>aHydroVortex</v>
      </c>
      <c r="AG485" t="str">
        <f t="shared" si="55"/>
        <v>var pDusknoir= new Pokemon('Dusknoir',477,'Ghost','',[,,,],[45,100,135,65,135,45],true,'assets/images/477Dusknoir.png');</v>
      </c>
    </row>
    <row r="486" spans="1:33" x14ac:dyDescent="0.3">
      <c r="A486" t="s">
        <v>569</v>
      </c>
      <c r="B486">
        <v>478</v>
      </c>
      <c r="C486" t="s">
        <v>126</v>
      </c>
      <c r="D486" t="s">
        <v>134</v>
      </c>
      <c r="E486">
        <v>70</v>
      </c>
      <c r="F486">
        <v>80</v>
      </c>
      <c r="G486">
        <v>70</v>
      </c>
      <c r="H486">
        <v>80</v>
      </c>
      <c r="I486">
        <v>70</v>
      </c>
      <c r="J486">
        <v>110</v>
      </c>
      <c r="K486">
        <f t="shared" si="49"/>
        <v>61</v>
      </c>
      <c r="L486">
        <f t="shared" si="50"/>
        <v>100</v>
      </c>
      <c r="M486">
        <f t="shared" si="51"/>
        <v>90</v>
      </c>
      <c r="N486">
        <f t="shared" si="52"/>
        <v>100</v>
      </c>
      <c r="O486">
        <f t="shared" si="53"/>
        <v>90</v>
      </c>
      <c r="P486">
        <f t="shared" si="54"/>
        <v>130</v>
      </c>
      <c r="Q486">
        <v>31</v>
      </c>
      <c r="R486">
        <v>31</v>
      </c>
      <c r="S486">
        <v>31</v>
      </c>
      <c r="T486">
        <v>31</v>
      </c>
      <c r="U486">
        <v>31</v>
      </c>
      <c r="V486">
        <v>31</v>
      </c>
      <c r="AB486" t="str">
        <f ca="1">OFFSET(Damage!$A$1,(MATCH($C486,Damage!$C:$C,0)+RANDBETWEEN(1,COUNTIF(Damage!$C:$C,Sheet1!$C486)))-1,0,1,1)</f>
        <v>aIcyWind</v>
      </c>
      <c r="AC486" t="str">
        <f ca="1">OFFSET(Damage!$A$1,(MATCH(IF($D486&lt;&gt;"",$D486,"Normal"),Damage!$C:$C,0)+RANDBETWEEN(1,COUNTIF(Damage!$C:$C,IF($D486&lt;&gt;"",$D486,"Normal"))))-1,0,1,1)</f>
        <v>aShadowForce</v>
      </c>
      <c r="AD486" t="str">
        <f ca="1">OFFSET(NonDamage!$A$1,(MATCH($C486,NonDamage!$C:$C,0)+RANDBETWEEN(1,COUNTIF(NonDamage!$C:$C,Sheet1!$C486)))-1,0,1,1)</f>
        <v>aAcupressure</v>
      </c>
      <c r="AE486" t="str">
        <f ca="1">OFFSET(DB!$A$1,RANDBETWEEN(1,COUNTA(DB!$C:$C))-1,0,1,1)</f>
        <v>aSwagger</v>
      </c>
      <c r="AG486" t="str">
        <f t="shared" si="55"/>
        <v>var pFroslass= new Pokemon('Froslass',478,'Ice','Ghost',[,,,],[70,80,70,80,70,110],true,'assets/images/478Froslass.png');</v>
      </c>
    </row>
    <row r="487" spans="1:33" x14ac:dyDescent="0.3">
      <c r="A487" t="s">
        <v>571</v>
      </c>
      <c r="B487">
        <v>479</v>
      </c>
      <c r="C487" t="s">
        <v>41</v>
      </c>
      <c r="D487" t="s">
        <v>134</v>
      </c>
      <c r="E487">
        <v>50</v>
      </c>
      <c r="F487">
        <v>50</v>
      </c>
      <c r="G487">
        <v>77</v>
      </c>
      <c r="H487">
        <v>95</v>
      </c>
      <c r="I487">
        <v>77</v>
      </c>
      <c r="J487">
        <v>91</v>
      </c>
      <c r="K487">
        <f t="shared" si="49"/>
        <v>61</v>
      </c>
      <c r="L487">
        <f t="shared" si="50"/>
        <v>70</v>
      </c>
      <c r="M487">
        <f t="shared" si="51"/>
        <v>97</v>
      </c>
      <c r="N487">
        <f t="shared" si="52"/>
        <v>115</v>
      </c>
      <c r="O487">
        <f t="shared" si="53"/>
        <v>97</v>
      </c>
      <c r="P487">
        <f t="shared" si="54"/>
        <v>111</v>
      </c>
      <c r="Q487">
        <v>31</v>
      </c>
      <c r="R487">
        <v>31</v>
      </c>
      <c r="S487">
        <v>31</v>
      </c>
      <c r="T487">
        <v>31</v>
      </c>
      <c r="U487">
        <v>31</v>
      </c>
      <c r="V487">
        <v>31</v>
      </c>
      <c r="AB487" t="str">
        <f ca="1">OFFSET(Damage!$A$1,(MATCH($C487,Damage!$C:$C,0)+RANDBETWEEN(1,COUNTIF(Damage!$C:$C,Sheet1!$C487)))-1,0,1,1)</f>
        <v>aThunderFang</v>
      </c>
      <c r="AC487" t="str">
        <f ca="1">OFFSET(Damage!$A$1,(MATCH(IF($D487&lt;&gt;"",$D487,"Normal"),Damage!$C:$C,0)+RANDBETWEEN(1,COUNTIF(Damage!$C:$C,IF($D487&lt;&gt;"",$D487,"Normal"))))-1,0,1,1)</f>
        <v>aShadowClaw</v>
      </c>
      <c r="AD487" t="str">
        <f ca="1">OFFSET(NonDamage!$A$1,(MATCH($C487,NonDamage!$C:$C,0)+RANDBETWEEN(1,COUNTIF(NonDamage!$C:$C,Sheet1!$C487)))-1,0,1,1)</f>
        <v>aElectrify</v>
      </c>
      <c r="AE487" t="str">
        <f ca="1">OFFSET(DB!$A$1,RANDBETWEEN(1,COUNTA(DB!$C:$C))-1,0,1,1)</f>
        <v>aAccelerock</v>
      </c>
      <c r="AG487" t="str">
        <f t="shared" si="55"/>
        <v>var pRotom= new Pokemon('Rotom',479,'Electric','Ghost',[,,,],[50,50,77,95,77,91],true,'assets/images/479Rotom.png');</v>
      </c>
    </row>
    <row r="488" spans="1:33" x14ac:dyDescent="0.3">
      <c r="A488" t="s">
        <v>572</v>
      </c>
      <c r="B488">
        <v>480</v>
      </c>
      <c r="C488" t="s">
        <v>94</v>
      </c>
      <c r="E488">
        <v>75</v>
      </c>
      <c r="F488">
        <v>75</v>
      </c>
      <c r="G488">
        <v>130</v>
      </c>
      <c r="H488">
        <v>75</v>
      </c>
      <c r="I488">
        <v>130</v>
      </c>
      <c r="J488">
        <v>95</v>
      </c>
      <c r="K488">
        <f t="shared" si="49"/>
        <v>61</v>
      </c>
      <c r="L488">
        <f t="shared" si="50"/>
        <v>95</v>
      </c>
      <c r="M488">
        <f t="shared" si="51"/>
        <v>150</v>
      </c>
      <c r="N488">
        <f t="shared" si="52"/>
        <v>95</v>
      </c>
      <c r="O488">
        <f t="shared" si="53"/>
        <v>150</v>
      </c>
      <c r="P488">
        <f t="shared" si="54"/>
        <v>115</v>
      </c>
      <c r="Q488">
        <v>31</v>
      </c>
      <c r="R488">
        <v>31</v>
      </c>
      <c r="S488">
        <v>31</v>
      </c>
      <c r="T488">
        <v>31</v>
      </c>
      <c r="U488">
        <v>31</v>
      </c>
      <c r="V488">
        <v>31</v>
      </c>
      <c r="AB488" t="str">
        <f ca="1">OFFSET(Damage!$A$1,(MATCH($C488,Damage!$C:$C,0)+RANDBETWEEN(1,COUNTIF(Damage!$C:$C,Sheet1!$C488)))-1,0,1,1)</f>
        <v>aPsybeam</v>
      </c>
      <c r="AC488" t="str">
        <f ca="1">OFFSET(Damage!$A$1,(MATCH(IF($D488&lt;&gt;"",$D488,"Normal"),Damage!$C:$C,0)+RANDBETWEEN(1,COUNTIF(Damage!$C:$C,IF($D488&lt;&gt;"",$D488,"Normal"))))-1,0,1,1)</f>
        <v>aHyperFang</v>
      </c>
      <c r="AD488" t="str">
        <f ca="1">OFFSET(NonDamage!$A$1,(MATCH($C488,NonDamage!$C:$C,0)+RANDBETWEEN(1,COUNTIF(NonDamage!$C:$C,Sheet1!$C488)))-1,0,1,1)</f>
        <v>aTeleport</v>
      </c>
      <c r="AE488" t="str">
        <f ca="1">OFFSET(DB!$A$1,RANDBETWEEN(1,COUNTA(DB!$C:$C))-1,0,1,1)</f>
        <v>aDive</v>
      </c>
      <c r="AG488" t="str">
        <f t="shared" si="55"/>
        <v>var pUxie= new Pokemon('Uxie',480,'Psychic','',[,,,],[75,75,130,75,130,95],true,'assets/images/480Uxie.png');</v>
      </c>
    </row>
    <row r="489" spans="1:33" x14ac:dyDescent="0.3">
      <c r="A489" t="s">
        <v>573</v>
      </c>
      <c r="B489">
        <v>481</v>
      </c>
      <c r="C489" t="s">
        <v>94</v>
      </c>
      <c r="E489">
        <v>80</v>
      </c>
      <c r="F489">
        <v>105</v>
      </c>
      <c r="G489">
        <v>105</v>
      </c>
      <c r="H489">
        <v>105</v>
      </c>
      <c r="I489">
        <v>105</v>
      </c>
      <c r="J489">
        <v>80</v>
      </c>
      <c r="K489">
        <f t="shared" si="49"/>
        <v>61</v>
      </c>
      <c r="L489">
        <f t="shared" si="50"/>
        <v>125</v>
      </c>
      <c r="M489">
        <f t="shared" si="51"/>
        <v>125</v>
      </c>
      <c r="N489">
        <f t="shared" si="52"/>
        <v>125</v>
      </c>
      <c r="O489">
        <f t="shared" si="53"/>
        <v>125</v>
      </c>
      <c r="P489">
        <f t="shared" si="54"/>
        <v>100</v>
      </c>
      <c r="Q489">
        <v>31</v>
      </c>
      <c r="R489">
        <v>31</v>
      </c>
      <c r="S489">
        <v>31</v>
      </c>
      <c r="T489">
        <v>31</v>
      </c>
      <c r="U489">
        <v>31</v>
      </c>
      <c r="V489">
        <v>31</v>
      </c>
      <c r="AB489" t="str">
        <f ca="1">OFFSET(Damage!$A$1,(MATCH($C489,Damage!$C:$C,0)+RANDBETWEEN(1,COUNTIF(Damage!$C:$C,Sheet1!$C489)))-1,0,1,1)</f>
        <v>aLightThatBurnstheSky</v>
      </c>
      <c r="AC489" t="str">
        <f ca="1">OFFSET(Damage!$A$1,(MATCH(IF($D489&lt;&gt;"",$D489,"Normal"),Damage!$C:$C,0)+RANDBETWEEN(1,COUNTIF(Damage!$C:$C,IF($D489&lt;&gt;"",$D489,"Normal"))))-1,0,1,1)</f>
        <v>aEchoedVoice</v>
      </c>
      <c r="AD489" t="str">
        <f ca="1">OFFSET(NonDamage!$A$1,(MATCH($C489,NonDamage!$C:$C,0)+RANDBETWEEN(1,COUNTIF(NonDamage!$C:$C,Sheet1!$C489)))-1,0,1,1)</f>
        <v>aMirrorCoat</v>
      </c>
      <c r="AE489" t="str">
        <f ca="1">OFFSET(DB!$A$1,RANDBETWEEN(1,COUNTA(DB!$C:$C))-1,0,1,1)</f>
        <v>aQuickGuard</v>
      </c>
      <c r="AG489" t="str">
        <f t="shared" si="55"/>
        <v>var pMesprit= new Pokemon('Mesprit',481,'Psychic','',[,,,],[80,105,105,105,105,80],true,'assets/images/481Mesprit.png');</v>
      </c>
    </row>
    <row r="490" spans="1:33" x14ac:dyDescent="0.3">
      <c r="A490" t="s">
        <v>574</v>
      </c>
      <c r="B490">
        <v>482</v>
      </c>
      <c r="C490" t="s">
        <v>94</v>
      </c>
      <c r="E490">
        <v>75</v>
      </c>
      <c r="F490">
        <v>125</v>
      </c>
      <c r="G490">
        <v>70</v>
      </c>
      <c r="H490">
        <v>125</v>
      </c>
      <c r="I490">
        <v>70</v>
      </c>
      <c r="J490">
        <v>115</v>
      </c>
      <c r="K490">
        <f t="shared" si="49"/>
        <v>61</v>
      </c>
      <c r="L490">
        <f t="shared" si="50"/>
        <v>145</v>
      </c>
      <c r="M490">
        <f t="shared" si="51"/>
        <v>90</v>
      </c>
      <c r="N490">
        <f t="shared" si="52"/>
        <v>145</v>
      </c>
      <c r="O490">
        <f t="shared" si="53"/>
        <v>90</v>
      </c>
      <c r="P490">
        <f t="shared" si="54"/>
        <v>135</v>
      </c>
      <c r="Q490">
        <v>31</v>
      </c>
      <c r="R490">
        <v>31</v>
      </c>
      <c r="S490">
        <v>31</v>
      </c>
      <c r="T490">
        <v>31</v>
      </c>
      <c r="U490">
        <v>31</v>
      </c>
      <c r="V490">
        <v>31</v>
      </c>
      <c r="AB490" t="str">
        <f ca="1">OFFSET(Damage!$A$1,(MATCH($C490,Damage!$C:$C,0)+RANDBETWEEN(1,COUNTIF(Damage!$C:$C,Sheet1!$C490)))-1,0,1,1)</f>
        <v>aMistBall</v>
      </c>
      <c r="AC490" t="str">
        <f ca="1">OFFSET(Damage!$A$1,(MATCH(IF($D490&lt;&gt;"",$D490,"Normal"),Damage!$C:$C,0)+RANDBETWEEN(1,COUNTIF(Damage!$C:$C,IF($D490&lt;&gt;"",$D490,"Normal"))))-1,0,1,1)</f>
        <v>aEchoedVoice</v>
      </c>
      <c r="AD490" t="str">
        <f ca="1">OFFSET(NonDamage!$A$1,(MATCH($C490,NonDamage!$C:$C,0)+RANDBETWEEN(1,COUNTIF(NonDamage!$C:$C,Sheet1!$C490)))-1,0,1,1)</f>
        <v>aImprison</v>
      </c>
      <c r="AE490" t="str">
        <f ca="1">OFFSET(DB!$A$1,RANDBETWEEN(1,COUNTA(DB!$C:$C))-1,0,1,1)</f>
        <v>aAll_OutPummeling</v>
      </c>
      <c r="AG490" t="str">
        <f t="shared" si="55"/>
        <v>var pAzelf= new Pokemon('Azelf',482,'Psychic','',[,,,],[75,125,70,125,70,115],true,'assets/images/482Azelf.png');</v>
      </c>
    </row>
    <row r="491" spans="1:33" x14ac:dyDescent="0.3">
      <c r="A491" t="s">
        <v>575</v>
      </c>
      <c r="B491">
        <v>483</v>
      </c>
      <c r="C491" t="s">
        <v>119</v>
      </c>
      <c r="D491" t="s">
        <v>196</v>
      </c>
      <c r="E491">
        <v>100</v>
      </c>
      <c r="F491">
        <v>120</v>
      </c>
      <c r="G491">
        <v>120</v>
      </c>
      <c r="H491">
        <v>150</v>
      </c>
      <c r="I491">
        <v>100</v>
      </c>
      <c r="J491">
        <v>90</v>
      </c>
      <c r="K491">
        <f t="shared" si="49"/>
        <v>62</v>
      </c>
      <c r="L491">
        <f t="shared" si="50"/>
        <v>140</v>
      </c>
      <c r="M491">
        <f t="shared" si="51"/>
        <v>140</v>
      </c>
      <c r="N491">
        <f t="shared" si="52"/>
        <v>170</v>
      </c>
      <c r="O491">
        <f t="shared" si="53"/>
        <v>120</v>
      </c>
      <c r="P491">
        <f t="shared" si="54"/>
        <v>110</v>
      </c>
      <c r="Q491">
        <v>31</v>
      </c>
      <c r="R491">
        <v>31</v>
      </c>
      <c r="S491">
        <v>31</v>
      </c>
      <c r="T491">
        <v>31</v>
      </c>
      <c r="U491">
        <v>31</v>
      </c>
      <c r="V491">
        <v>31</v>
      </c>
      <c r="AB491" t="str">
        <f ca="1">OFFSET(Damage!$A$1,(MATCH($C491,Damage!$C:$C,0)+RANDBETWEEN(1,COUNTIF(Damage!$C:$C,Sheet1!$C491)))-1,0,1,1)</f>
        <v>aSteelWing</v>
      </c>
      <c r="AC491" t="str">
        <f ca="1">OFFSET(Damage!$A$1,(MATCH(IF($D491&lt;&gt;"",$D491,"Normal"),Damage!$C:$C,0)+RANDBETWEEN(1,COUNTIF(Damage!$C:$C,IF($D491&lt;&gt;"",$D491,"Normal"))))-1,0,1,1)</f>
        <v>aRoarofTime</v>
      </c>
      <c r="AD491" t="str">
        <f ca="1">OFFSET(NonDamage!$A$1,(MATCH($C491,NonDamage!$C:$C,0)+RANDBETWEEN(1,COUNTIF(NonDamage!$C:$C,Sheet1!$C491)))-1,0,1,1)</f>
        <v>aGyroBall</v>
      </c>
      <c r="AE491" t="str">
        <f ca="1">OFFSET(DB!$A$1,RANDBETWEEN(1,COUNTA(DB!$C:$C))-1,0,1,1)</f>
        <v>aSlackOff</v>
      </c>
      <c r="AG491" t="str">
        <f t="shared" si="55"/>
        <v>var pDialga= new Pokemon('Dialga',483,'Steel','Dragon',[,,,],[100,120,120,150,100,90],true,'assets/images/483Dialga.png');</v>
      </c>
    </row>
    <row r="492" spans="1:33" x14ac:dyDescent="0.3">
      <c r="A492" t="s">
        <v>576</v>
      </c>
      <c r="B492">
        <v>484</v>
      </c>
      <c r="C492" t="s">
        <v>15</v>
      </c>
      <c r="D492" t="s">
        <v>196</v>
      </c>
      <c r="E492">
        <v>90</v>
      </c>
      <c r="F492">
        <v>120</v>
      </c>
      <c r="G492">
        <v>100</v>
      </c>
      <c r="H492">
        <v>150</v>
      </c>
      <c r="I492">
        <v>120</v>
      </c>
      <c r="J492">
        <v>100</v>
      </c>
      <c r="K492">
        <f t="shared" si="49"/>
        <v>62</v>
      </c>
      <c r="L492">
        <f t="shared" si="50"/>
        <v>140</v>
      </c>
      <c r="M492">
        <f t="shared" si="51"/>
        <v>120</v>
      </c>
      <c r="N492">
        <f t="shared" si="52"/>
        <v>170</v>
      </c>
      <c r="O492">
        <f t="shared" si="53"/>
        <v>140</v>
      </c>
      <c r="P492">
        <f t="shared" si="54"/>
        <v>120</v>
      </c>
      <c r="Q492">
        <v>31</v>
      </c>
      <c r="R492">
        <v>31</v>
      </c>
      <c r="S492">
        <v>31</v>
      </c>
      <c r="T492">
        <v>31</v>
      </c>
      <c r="U492">
        <v>31</v>
      </c>
      <c r="V492">
        <v>31</v>
      </c>
      <c r="AB492" t="str">
        <f ca="1">OFFSET(Damage!$A$1,(MATCH($C492,Damage!$C:$C,0)+RANDBETWEEN(1,COUNTIF(Damage!$C:$C,Sheet1!$C492)))-1,0,1,1)</f>
        <v>aClamp</v>
      </c>
      <c r="AC492" t="str">
        <f ca="1">OFFSET(Damage!$A$1,(MATCH(IF($D492&lt;&gt;"",$D492,"Normal"),Damage!$C:$C,0)+RANDBETWEEN(1,COUNTIF(Damage!$C:$C,IF($D492&lt;&gt;"",$D492,"Normal"))))-1,0,1,1)</f>
        <v>aDragonClaw</v>
      </c>
      <c r="AD492" t="str">
        <f ca="1">OFFSET(NonDamage!$A$1,(MATCH($C492,NonDamage!$C:$C,0)+RANDBETWEEN(1,COUNTIF(NonDamage!$C:$C,Sheet1!$C492)))-1,0,1,1)</f>
        <v>aWithdraw</v>
      </c>
      <c r="AE492" t="str">
        <f ca="1">OFFSET(DB!$A$1,RANDBETWEEN(1,COUNTA(DB!$C:$C))-1,0,1,1)</f>
        <v>aFirePunch</v>
      </c>
      <c r="AG492" t="str">
        <f t="shared" si="55"/>
        <v>var pPalkia= new Pokemon('Palkia',484,'Water','Dragon',[,,,],[90,120,100,150,120,100],true,'assets/images/484Palkia.png');</v>
      </c>
    </row>
    <row r="493" spans="1:33" x14ac:dyDescent="0.3">
      <c r="A493" t="s">
        <v>577</v>
      </c>
      <c r="B493">
        <v>485</v>
      </c>
      <c r="C493" t="s">
        <v>9</v>
      </c>
      <c r="D493" t="s">
        <v>119</v>
      </c>
      <c r="E493">
        <v>91</v>
      </c>
      <c r="F493">
        <v>90</v>
      </c>
      <c r="G493">
        <v>106</v>
      </c>
      <c r="H493">
        <v>130</v>
      </c>
      <c r="I493">
        <v>106</v>
      </c>
      <c r="J493">
        <v>77</v>
      </c>
      <c r="K493">
        <f t="shared" si="49"/>
        <v>62</v>
      </c>
      <c r="L493">
        <f t="shared" si="50"/>
        <v>110</v>
      </c>
      <c r="M493">
        <f t="shared" si="51"/>
        <v>126</v>
      </c>
      <c r="N493">
        <f t="shared" si="52"/>
        <v>150</v>
      </c>
      <c r="O493">
        <f t="shared" si="53"/>
        <v>126</v>
      </c>
      <c r="P493">
        <f t="shared" si="54"/>
        <v>97</v>
      </c>
      <c r="Q493">
        <v>31</v>
      </c>
      <c r="R493">
        <v>31</v>
      </c>
      <c r="S493">
        <v>31</v>
      </c>
      <c r="T493">
        <v>31</v>
      </c>
      <c r="U493">
        <v>31</v>
      </c>
      <c r="V493">
        <v>31</v>
      </c>
      <c r="AB493" t="str">
        <f ca="1">OFFSET(Damage!$A$1,(MATCH($C493,Damage!$C:$C,0)+RANDBETWEEN(1,COUNTIF(Damage!$C:$C,Sheet1!$C493)))-1,0,1,1)</f>
        <v>aFlameCharge</v>
      </c>
      <c r="AC493" t="str">
        <f ca="1">OFFSET(Damage!$A$1,(MATCH(IF($D493&lt;&gt;"",$D493,"Normal"),Damage!$C:$C,0)+RANDBETWEEN(1,COUNTIF(Damage!$C:$C,IF($D493&lt;&gt;"",$D493,"Normal"))))-1,0,1,1)</f>
        <v>aSunsteelStrike</v>
      </c>
      <c r="AD493" t="str">
        <f ca="1">OFFSET(NonDamage!$A$1,(MATCH($C493,NonDamage!$C:$C,0)+RANDBETWEEN(1,COUNTIF(NonDamage!$C:$C,Sheet1!$C493)))-1,0,1,1)</f>
        <v>aDefog</v>
      </c>
      <c r="AE493" t="str">
        <f ca="1">OFFSET(DB!$A$1,RANDBETWEEN(1,COUNTA(DB!$C:$C))-1,0,1,1)</f>
        <v>aHeadbutt</v>
      </c>
      <c r="AG493" t="str">
        <f t="shared" si="55"/>
        <v>var pHeatran= new Pokemon('Heatran',485,'Fire','Steel',[,,,],[91,90,106,130,106,77],true,'assets/images/485Heatran.png');</v>
      </c>
    </row>
    <row r="494" spans="1:33" x14ac:dyDescent="0.3">
      <c r="A494" t="s">
        <v>578</v>
      </c>
      <c r="B494">
        <v>486</v>
      </c>
      <c r="C494" t="s">
        <v>28</v>
      </c>
      <c r="E494">
        <v>110</v>
      </c>
      <c r="F494">
        <v>160</v>
      </c>
      <c r="G494">
        <v>110</v>
      </c>
      <c r="H494">
        <v>80</v>
      </c>
      <c r="I494">
        <v>110</v>
      </c>
      <c r="J494">
        <v>100</v>
      </c>
      <c r="K494">
        <f t="shared" si="49"/>
        <v>62</v>
      </c>
      <c r="L494">
        <f t="shared" si="50"/>
        <v>180</v>
      </c>
      <c r="M494">
        <f t="shared" si="51"/>
        <v>130</v>
      </c>
      <c r="N494">
        <f t="shared" si="52"/>
        <v>100</v>
      </c>
      <c r="O494">
        <f t="shared" si="53"/>
        <v>130</v>
      </c>
      <c r="P494">
        <f t="shared" si="54"/>
        <v>120</v>
      </c>
      <c r="Q494">
        <v>31</v>
      </c>
      <c r="R494">
        <v>31</v>
      </c>
      <c r="S494">
        <v>31</v>
      </c>
      <c r="T494">
        <v>31</v>
      </c>
      <c r="U494">
        <v>31</v>
      </c>
      <c r="V494">
        <v>31</v>
      </c>
      <c r="AB494" t="str">
        <f ca="1">OFFSET(Damage!$A$1,(MATCH($C494,Damage!$C:$C,0)+RANDBETWEEN(1,COUNTIF(Damage!$C:$C,Sheet1!$C494)))-1,0,1,1)</f>
        <v>aDoubleSlap</v>
      </c>
      <c r="AC494" t="str">
        <f ca="1">OFFSET(Damage!$A$1,(MATCH(IF($D494&lt;&gt;"",$D494,"Normal"),Damage!$C:$C,0)+RANDBETWEEN(1,COUNTIF(Damage!$C:$C,IF($D494&lt;&gt;"",$D494,"Normal"))))-1,0,1,1)</f>
        <v>aHeadbutt</v>
      </c>
      <c r="AD494" t="str">
        <f ca="1">OFFSET(NonDamage!$A$1,(MATCH($C494,NonDamage!$C:$C,0)+RANDBETWEEN(1,COUNTIF(NonDamage!$C:$C,Sheet1!$C494)))-1,0,1,1)</f>
        <v>aScaryFace</v>
      </c>
      <c r="AE494" t="str">
        <f ca="1">OFFSET(DB!$A$1,RANDBETWEEN(1,COUNTA(DB!$C:$C))-1,0,1,1)</f>
        <v>aFalseSwipe</v>
      </c>
      <c r="AG494" t="str">
        <f t="shared" si="55"/>
        <v>var pRegigigas= new Pokemon('Regigigas',486,'Normal','',[,,,],[110,160,110,80,110,100],true,'assets/images/486Regigigas.png');</v>
      </c>
    </row>
    <row r="495" spans="1:33" x14ac:dyDescent="0.3">
      <c r="A495" t="s">
        <v>579</v>
      </c>
      <c r="B495">
        <v>487</v>
      </c>
      <c r="C495" t="s">
        <v>134</v>
      </c>
      <c r="D495" t="s">
        <v>196</v>
      </c>
      <c r="E495">
        <v>150</v>
      </c>
      <c r="F495">
        <v>100</v>
      </c>
      <c r="G495">
        <v>120</v>
      </c>
      <c r="H495">
        <v>100</v>
      </c>
      <c r="I495">
        <v>120</v>
      </c>
      <c r="J495">
        <v>90</v>
      </c>
      <c r="K495">
        <f t="shared" si="49"/>
        <v>63</v>
      </c>
      <c r="L495">
        <f t="shared" si="50"/>
        <v>120</v>
      </c>
      <c r="M495">
        <f t="shared" si="51"/>
        <v>140</v>
      </c>
      <c r="N495">
        <f t="shared" si="52"/>
        <v>120</v>
      </c>
      <c r="O495">
        <f t="shared" si="53"/>
        <v>140</v>
      </c>
      <c r="P495">
        <f t="shared" si="54"/>
        <v>110</v>
      </c>
      <c r="Q495">
        <v>31</v>
      </c>
      <c r="R495">
        <v>31</v>
      </c>
      <c r="S495">
        <v>31</v>
      </c>
      <c r="T495">
        <v>31</v>
      </c>
      <c r="U495">
        <v>31</v>
      </c>
      <c r="V495">
        <v>31</v>
      </c>
      <c r="AB495" t="str">
        <f ca="1">OFFSET(Damage!$A$1,(MATCH($C495,Damage!$C:$C,0)+RANDBETWEEN(1,COUNTIF(Damage!$C:$C,Sheet1!$C495)))-1,0,1,1)</f>
        <v>aShadowForce</v>
      </c>
      <c r="AC495" t="str">
        <f ca="1">OFFSET(Damage!$A$1,(MATCH(IF($D495&lt;&gt;"",$D495,"Normal"),Damage!$C:$C,0)+RANDBETWEEN(1,COUNTIF(Damage!$C:$C,IF($D495&lt;&gt;"",$D495,"Normal"))))-1,0,1,1)</f>
        <v>aNuzzle</v>
      </c>
      <c r="AD495" t="str">
        <f ca="1">OFFSET(NonDamage!$A$1,(MATCH($C495,NonDamage!$C:$C,0)+RANDBETWEEN(1,COUNTIF(NonDamage!$C:$C,Sheet1!$C495)))-1,0,1,1)</f>
        <v>aTrick-or-Treat</v>
      </c>
      <c r="AE495" t="str">
        <f ca="1">OFFSET(DB!$A$1,RANDBETWEEN(1,COUNTA(DB!$C:$C))-1,0,1,1)</f>
        <v>aBreakneckBlitz</v>
      </c>
      <c r="AG495" t="str">
        <f t="shared" si="55"/>
        <v>var pGiratina= new Pokemon('Giratina',487,'Ghost','Dragon',[,,,],[150,100,120,100,120,90],true,'assets/images/487Giratina.png');</v>
      </c>
    </row>
    <row r="496" spans="1:33" x14ac:dyDescent="0.3">
      <c r="A496" t="s">
        <v>580</v>
      </c>
      <c r="B496">
        <v>488</v>
      </c>
      <c r="C496" t="s">
        <v>94</v>
      </c>
      <c r="E496">
        <v>120</v>
      </c>
      <c r="F496">
        <v>70</v>
      </c>
      <c r="G496">
        <v>120</v>
      </c>
      <c r="H496">
        <v>75</v>
      </c>
      <c r="I496">
        <v>130</v>
      </c>
      <c r="J496">
        <v>85</v>
      </c>
      <c r="K496">
        <f t="shared" si="49"/>
        <v>62</v>
      </c>
      <c r="L496">
        <f t="shared" si="50"/>
        <v>90</v>
      </c>
      <c r="M496">
        <f t="shared" si="51"/>
        <v>140</v>
      </c>
      <c r="N496">
        <f t="shared" si="52"/>
        <v>95</v>
      </c>
      <c r="O496">
        <f t="shared" si="53"/>
        <v>150</v>
      </c>
      <c r="P496">
        <f t="shared" si="54"/>
        <v>105</v>
      </c>
      <c r="Q496">
        <v>31</v>
      </c>
      <c r="R496">
        <v>31</v>
      </c>
      <c r="S496">
        <v>31</v>
      </c>
      <c r="T496">
        <v>31</v>
      </c>
      <c r="U496">
        <v>31</v>
      </c>
      <c r="V496">
        <v>31</v>
      </c>
      <c r="AB496" t="str">
        <f ca="1">OFFSET(Damage!$A$1,(MATCH($C496,Damage!$C:$C,0)+RANDBETWEEN(1,COUNTIF(Damage!$C:$C,Sheet1!$C496)))-1,0,1,1)</f>
        <v>aZenHeadbutt</v>
      </c>
      <c r="AC496" t="str">
        <f ca="1">OFFSET(Damage!$A$1,(MATCH(IF($D496&lt;&gt;"",$D496,"Normal"),Damage!$C:$C,0)+RANDBETWEEN(1,COUNTIF(Damage!$C:$C,IF($D496&lt;&gt;"",$D496,"Normal"))))-1,0,1,1)</f>
        <v>aRevelationDance</v>
      </c>
      <c r="AD496" t="str">
        <f ca="1">OFFSET(NonDamage!$A$1,(MATCH($C496,NonDamage!$C:$C,0)+RANDBETWEEN(1,COUNTIF(NonDamage!$C:$C,Sheet1!$C496)))-1,0,1,1)</f>
        <v>aHeartSwap</v>
      </c>
      <c r="AE496" t="str">
        <f ca="1">OFFSET(DB!$A$1,RANDBETWEEN(1,COUNTA(DB!$C:$C))-1,0,1,1)</f>
        <v>aFuryAttack</v>
      </c>
      <c r="AG496" t="str">
        <f t="shared" si="55"/>
        <v>var pCresselia= new Pokemon('Cresselia',488,'Psychic','',[,,,],[120,70,120,75,130,85],true,'assets/images/488Cresselia.png');</v>
      </c>
    </row>
    <row r="497" spans="1:33" x14ac:dyDescent="0.3">
      <c r="A497" t="s">
        <v>581</v>
      </c>
      <c r="B497">
        <v>489</v>
      </c>
      <c r="C497" t="s">
        <v>15</v>
      </c>
      <c r="E497">
        <v>80</v>
      </c>
      <c r="F497">
        <v>80</v>
      </c>
      <c r="G497">
        <v>80</v>
      </c>
      <c r="H497">
        <v>80</v>
      </c>
      <c r="I497">
        <v>80</v>
      </c>
      <c r="J497">
        <v>80</v>
      </c>
      <c r="K497">
        <f t="shared" si="49"/>
        <v>61</v>
      </c>
      <c r="L497">
        <f t="shared" si="50"/>
        <v>100</v>
      </c>
      <c r="M497">
        <f t="shared" si="51"/>
        <v>100</v>
      </c>
      <c r="N497">
        <f t="shared" si="52"/>
        <v>100</v>
      </c>
      <c r="O497">
        <f t="shared" si="53"/>
        <v>100</v>
      </c>
      <c r="P497">
        <f t="shared" si="54"/>
        <v>100</v>
      </c>
      <c r="Q497">
        <v>31</v>
      </c>
      <c r="R497">
        <v>31</v>
      </c>
      <c r="S497">
        <v>31</v>
      </c>
      <c r="T497">
        <v>31</v>
      </c>
      <c r="U497">
        <v>31</v>
      </c>
      <c r="V497">
        <v>31</v>
      </c>
      <c r="AB497" t="str">
        <f ca="1">OFFSET(Damage!$A$1,(MATCH($C497,Damage!$C:$C,0)+RANDBETWEEN(1,COUNTIF(Damage!$C:$C,Sheet1!$C497)))-1,0,1,1)</f>
        <v>aCrabhammer</v>
      </c>
      <c r="AC497" t="str">
        <f ca="1">OFFSET(Damage!$A$1,(MATCH(IF($D497&lt;&gt;"",$D497,"Normal"),Damage!$C:$C,0)+RANDBETWEEN(1,COUNTIF(Damage!$C:$C,IF($D497&lt;&gt;"",$D497,"Normal"))))-1,0,1,1)</f>
        <v>aMulti-Attack</v>
      </c>
      <c r="AD497" t="str">
        <f ca="1">OFFSET(NonDamage!$A$1,(MATCH($C497,NonDamage!$C:$C,0)+RANDBETWEEN(1,COUNTIF(NonDamage!$C:$C,Sheet1!$C497)))-1,0,1,1)</f>
        <v>aWithdraw</v>
      </c>
      <c r="AE497" t="str">
        <f ca="1">OFFSET(DB!$A$1,RANDBETWEEN(1,COUNTA(DB!$C:$C))-1,0,1,1)</f>
        <v>aFlameWheel</v>
      </c>
      <c r="AG497" t="str">
        <f t="shared" si="55"/>
        <v>var pPhione= new Pokemon('Phione',489,'Water','',[,,,],[80,80,80,80,80,80],true,'assets/images/489Phione.png');</v>
      </c>
    </row>
    <row r="498" spans="1:33" x14ac:dyDescent="0.3">
      <c r="A498" t="s">
        <v>582</v>
      </c>
      <c r="B498">
        <v>490</v>
      </c>
      <c r="C498" t="s">
        <v>15</v>
      </c>
      <c r="E498">
        <v>100</v>
      </c>
      <c r="F498">
        <v>100</v>
      </c>
      <c r="G498">
        <v>100</v>
      </c>
      <c r="H498">
        <v>100</v>
      </c>
      <c r="I498">
        <v>100</v>
      </c>
      <c r="J498">
        <v>100</v>
      </c>
      <c r="K498">
        <f t="shared" si="49"/>
        <v>62</v>
      </c>
      <c r="L498">
        <f t="shared" si="50"/>
        <v>120</v>
      </c>
      <c r="M498">
        <f t="shared" si="51"/>
        <v>120</v>
      </c>
      <c r="N498">
        <f t="shared" si="52"/>
        <v>120</v>
      </c>
      <c r="O498">
        <f t="shared" si="53"/>
        <v>120</v>
      </c>
      <c r="P498">
        <f t="shared" si="54"/>
        <v>120</v>
      </c>
      <c r="Q498">
        <v>31</v>
      </c>
      <c r="R498">
        <v>31</v>
      </c>
      <c r="S498">
        <v>31</v>
      </c>
      <c r="T498">
        <v>31</v>
      </c>
      <c r="U498">
        <v>31</v>
      </c>
      <c r="V498">
        <v>31</v>
      </c>
      <c r="AB498" t="str">
        <f ca="1">OFFSET(Damage!$A$1,(MATCH($C498,Damage!$C:$C,0)+RANDBETWEEN(1,COUNTIF(Damage!$C:$C,Sheet1!$C498)))-1,0,1,1)</f>
        <v>aBubble</v>
      </c>
      <c r="AC498" t="str">
        <f ca="1">OFFSET(Damage!$A$1,(MATCH(IF($D498&lt;&gt;"",$D498,"Normal"),Damage!$C:$C,0)+RANDBETWEEN(1,COUNTIF(Damage!$C:$C,IF($D498&lt;&gt;"",$D498,"Normal"))))-1,0,1,1)</f>
        <v>aStrength</v>
      </c>
      <c r="AD498" t="str">
        <f ca="1">OFFSET(NonDamage!$A$1,(MATCH($C498,NonDamage!$C:$C,0)+RANDBETWEEN(1,COUNTIF(NonDamage!$C:$C,Sheet1!$C498)))-1,0,1,1)</f>
        <v>aHydroVortex</v>
      </c>
      <c r="AE498" t="str">
        <f ca="1">OFFSET(DB!$A$1,RANDBETWEEN(1,COUNTA(DB!$C:$C))-1,0,1,1)</f>
        <v>aAccelerock</v>
      </c>
      <c r="AG498" t="str">
        <f t="shared" si="55"/>
        <v>var pManaphy= new Pokemon('Manaphy',490,'Water','',[,,,],[100,100,100,100,100,100],true,'assets/images/490Manaphy.png');</v>
      </c>
    </row>
    <row r="499" spans="1:33" x14ac:dyDescent="0.3">
      <c r="A499" t="s">
        <v>583</v>
      </c>
      <c r="B499">
        <v>491</v>
      </c>
      <c r="C499" t="s">
        <v>254</v>
      </c>
      <c r="E499">
        <v>70</v>
      </c>
      <c r="F499">
        <v>90</v>
      </c>
      <c r="G499">
        <v>90</v>
      </c>
      <c r="H499">
        <v>135</v>
      </c>
      <c r="I499">
        <v>90</v>
      </c>
      <c r="J499">
        <v>125</v>
      </c>
      <c r="K499">
        <f t="shared" si="49"/>
        <v>61</v>
      </c>
      <c r="L499">
        <f t="shared" si="50"/>
        <v>110</v>
      </c>
      <c r="M499">
        <f t="shared" si="51"/>
        <v>110</v>
      </c>
      <c r="N499">
        <f t="shared" si="52"/>
        <v>155</v>
      </c>
      <c r="O499">
        <f t="shared" si="53"/>
        <v>110</v>
      </c>
      <c r="P499">
        <f t="shared" si="54"/>
        <v>145</v>
      </c>
      <c r="Q499">
        <v>31</v>
      </c>
      <c r="R499">
        <v>31</v>
      </c>
      <c r="S499">
        <v>31</v>
      </c>
      <c r="T499">
        <v>31</v>
      </c>
      <c r="U499">
        <v>31</v>
      </c>
      <c r="V499">
        <v>31</v>
      </c>
      <c r="AB499" t="str">
        <f ca="1">OFFSET(Damage!$A$1,(MATCH($C499,Damage!$C:$C,0)+RANDBETWEEN(1,COUNTIF(Damage!$C:$C,Sheet1!$C499)))-1,0,1,1)</f>
        <v>aKnockOff</v>
      </c>
      <c r="AC499" t="str">
        <f ca="1">OFFSET(Damage!$A$1,(MATCH(IF($D499&lt;&gt;"",$D499,"Normal"),Damage!$C:$C,0)+RANDBETWEEN(1,COUNTIF(Damage!$C:$C,IF($D499&lt;&gt;"",$D499,"Normal"))))-1,0,1,1)</f>
        <v>aBind</v>
      </c>
      <c r="AD499" t="str">
        <f ca="1">OFFSET(NonDamage!$A$1,(MATCH($C499,NonDamage!$C:$C,0)+RANDBETWEEN(1,COUNTIF(NonDamage!$C:$C,Sheet1!$C499)))-1,0,1,1)</f>
        <v>aQuash</v>
      </c>
      <c r="AE499" t="str">
        <f ca="1">OFFSET(DB!$A$1,RANDBETWEEN(1,COUNTA(DB!$C:$C))-1,0,1,1)</f>
        <v>aLeer</v>
      </c>
      <c r="AG499" t="str">
        <f t="shared" si="55"/>
        <v>var pDarkrai= new Pokemon('Darkrai',491,'Dark','',[,,,],[70,90,90,135,90,125],true,'assets/images/491Darkrai.png');</v>
      </c>
    </row>
    <row r="500" spans="1:33" x14ac:dyDescent="0.3">
      <c r="A500" t="s">
        <v>584</v>
      </c>
      <c r="B500">
        <v>492</v>
      </c>
      <c r="C500" t="s">
        <v>2</v>
      </c>
      <c r="E500">
        <v>100</v>
      </c>
      <c r="F500">
        <v>100</v>
      </c>
      <c r="G500">
        <v>100</v>
      </c>
      <c r="H500">
        <v>100</v>
      </c>
      <c r="I500">
        <v>100</v>
      </c>
      <c r="J500">
        <v>100</v>
      </c>
      <c r="K500">
        <f t="shared" si="49"/>
        <v>62</v>
      </c>
      <c r="L500">
        <f t="shared" si="50"/>
        <v>120</v>
      </c>
      <c r="M500">
        <f t="shared" si="51"/>
        <v>120</v>
      </c>
      <c r="N500">
        <f t="shared" si="52"/>
        <v>120</v>
      </c>
      <c r="O500">
        <f t="shared" si="53"/>
        <v>120</v>
      </c>
      <c r="P500">
        <f t="shared" si="54"/>
        <v>120</v>
      </c>
      <c r="Q500">
        <v>31</v>
      </c>
      <c r="R500">
        <v>31</v>
      </c>
      <c r="S500">
        <v>31</v>
      </c>
      <c r="T500">
        <v>31</v>
      </c>
      <c r="U500">
        <v>31</v>
      </c>
      <c r="V500">
        <v>31</v>
      </c>
      <c r="AB500" t="str">
        <f ca="1">OFFSET(Damage!$A$1,(MATCH($C500,Damage!$C:$C,0)+RANDBETWEEN(1,COUNTIF(Damage!$C:$C,Sheet1!$C500)))-1,0,1,1)</f>
        <v>aGrassPledge</v>
      </c>
      <c r="AC500" t="str">
        <f ca="1">OFFSET(Damage!$A$1,(MATCH(IF($D500&lt;&gt;"",$D500,"Normal"),Damage!$C:$C,0)+RANDBETWEEN(1,COUNTIF(Damage!$C:$C,IF($D500&lt;&gt;"",$D500,"Normal"))))-1,0,1,1)</f>
        <v>aPayDay</v>
      </c>
      <c r="AD500" t="str">
        <f ca="1">OFFSET(NonDamage!$A$1,(MATCH($C500,NonDamage!$C:$C,0)+RANDBETWEEN(1,COUNTIF(NonDamage!$C:$C,Sheet1!$C500)))-1,0,1,1)</f>
        <v>aBloomDoom</v>
      </c>
      <c r="AE500" t="str">
        <f ca="1">OFFSET(DB!$A$1,RANDBETWEEN(1,COUNTA(DB!$C:$C))-1,0,1,1)</f>
        <v>aPulverizingPancake</v>
      </c>
      <c r="AG500" t="str">
        <f t="shared" si="55"/>
        <v>var pShaymin= new Pokemon('Shaymin',492,'Grass','',[,,,],[100,100,100,100,100,100],true,'assets/images/492Shaymin.png');</v>
      </c>
    </row>
    <row r="501" spans="1:33" x14ac:dyDescent="0.3">
      <c r="A501" t="s">
        <v>585</v>
      </c>
      <c r="B501">
        <v>493</v>
      </c>
      <c r="C501" t="s">
        <v>28</v>
      </c>
      <c r="E501">
        <v>120</v>
      </c>
      <c r="F501">
        <v>120</v>
      </c>
      <c r="G501">
        <v>120</v>
      </c>
      <c r="H501">
        <v>120</v>
      </c>
      <c r="I501">
        <v>120</v>
      </c>
      <c r="J501">
        <v>120</v>
      </c>
      <c r="K501">
        <f t="shared" si="49"/>
        <v>62</v>
      </c>
      <c r="L501">
        <f t="shared" si="50"/>
        <v>140</v>
      </c>
      <c r="M501">
        <f t="shared" si="51"/>
        <v>140</v>
      </c>
      <c r="N501">
        <f t="shared" si="52"/>
        <v>140</v>
      </c>
      <c r="O501">
        <f t="shared" si="53"/>
        <v>140</v>
      </c>
      <c r="P501">
        <f t="shared" si="54"/>
        <v>140</v>
      </c>
      <c r="Q501">
        <v>31</v>
      </c>
      <c r="R501">
        <v>31</v>
      </c>
      <c r="S501">
        <v>31</v>
      </c>
      <c r="T501">
        <v>31</v>
      </c>
      <c r="U501">
        <v>31</v>
      </c>
      <c r="V501">
        <v>31</v>
      </c>
      <c r="AB501" t="str">
        <f ca="1">OFFSET(Damage!$A$1,(MATCH($C501,Damage!$C:$C,0)+RANDBETWEEN(1,COUNTIF(Damage!$C:$C,Sheet1!$C501)))-1,0,1,1)</f>
        <v>aFuryAttack</v>
      </c>
      <c r="AC501" t="str">
        <f ca="1">OFFSET(Damage!$A$1,(MATCH(IF($D501&lt;&gt;"",$D501,"Normal"),Damage!$C:$C,0)+RANDBETWEEN(1,COUNTIF(Damage!$C:$C,IF($D501&lt;&gt;"",$D501,"Normal"))))-1,0,1,1)</f>
        <v>aRapidSpin</v>
      </c>
      <c r="AD501" t="str">
        <f ca="1">OFFSET(NonDamage!$A$1,(MATCH($C501,NonDamage!$C:$C,0)+RANDBETWEEN(1,COUNTIF(NonDamage!$C:$C,Sheet1!$C501)))-1,0,1,1)</f>
        <v>aAcidArmor</v>
      </c>
      <c r="AE501" t="str">
        <f ca="1">OFFSET(DB!$A$1,RANDBETWEEN(1,COUNTA(DB!$C:$C))-1,0,1,1)</f>
        <v>aHyperspaceHole</v>
      </c>
      <c r="AG501" t="str">
        <f t="shared" si="55"/>
        <v>var pArceus= new Pokemon('Arceus',493,'Normal','',[,,,],[120,120,120,120,120,120],true,'assets/images/493Arceus.png');</v>
      </c>
    </row>
    <row r="502" spans="1:33" x14ac:dyDescent="0.3">
      <c r="A502" t="s">
        <v>586</v>
      </c>
      <c r="B502">
        <v>494</v>
      </c>
      <c r="C502" t="s">
        <v>94</v>
      </c>
      <c r="D502" t="s">
        <v>9</v>
      </c>
      <c r="E502">
        <v>100</v>
      </c>
      <c r="F502">
        <v>100</v>
      </c>
      <c r="G502">
        <v>100</v>
      </c>
      <c r="H502">
        <v>100</v>
      </c>
      <c r="I502">
        <v>100</v>
      </c>
      <c r="J502">
        <v>100</v>
      </c>
      <c r="K502">
        <f t="shared" si="49"/>
        <v>62</v>
      </c>
      <c r="L502">
        <f t="shared" si="50"/>
        <v>120</v>
      </c>
      <c r="M502">
        <f t="shared" si="51"/>
        <v>120</v>
      </c>
      <c r="N502">
        <f t="shared" si="52"/>
        <v>120</v>
      </c>
      <c r="O502">
        <f t="shared" si="53"/>
        <v>120</v>
      </c>
      <c r="P502">
        <f t="shared" si="54"/>
        <v>120</v>
      </c>
      <c r="Q502">
        <v>31</v>
      </c>
      <c r="R502">
        <v>31</v>
      </c>
      <c r="S502">
        <v>31</v>
      </c>
      <c r="T502">
        <v>31</v>
      </c>
      <c r="U502">
        <v>31</v>
      </c>
      <c r="V502">
        <v>31</v>
      </c>
      <c r="AB502" t="str">
        <f ca="1">OFFSET(Damage!$A$1,(MATCH($C502,Damage!$C:$C,0)+RANDBETWEEN(1,COUNTIF(Damage!$C:$C,Sheet1!$C502)))-1,0,1,1)</f>
        <v>aPsyshock</v>
      </c>
      <c r="AC502" t="str">
        <f ca="1">OFFSET(Damage!$A$1,(MATCH(IF($D502&lt;&gt;"",$D502,"Normal"),Damage!$C:$C,0)+RANDBETWEEN(1,COUNTIF(Damage!$C:$C,IF($D502&lt;&gt;"",$D502,"Normal"))))-1,0,1,1)</f>
        <v>aFireFang</v>
      </c>
      <c r="AD502" t="str">
        <f ca="1">OFFSET(NonDamage!$A$1,(MATCH($C502,NonDamage!$C:$C,0)+RANDBETWEEN(1,COUNTIF(NonDamage!$C:$C,Sheet1!$C502)))-1,0,1,1)</f>
        <v>aInstruct</v>
      </c>
      <c r="AE502" t="str">
        <f ca="1">OFFSET(DB!$A$1,RANDBETWEEN(1,COUNTA(DB!$C:$C))-1,0,1,1)</f>
        <v>aAuroraVeil</v>
      </c>
      <c r="AG502" t="str">
        <f t="shared" si="55"/>
        <v>var pVictini= new Pokemon('Victini',494,'Psychic','Fire',[,,,],[100,100,100,100,100,100],true,'assets/images/494Victini.png');</v>
      </c>
    </row>
    <row r="503" spans="1:33" x14ac:dyDescent="0.3">
      <c r="A503" t="s">
        <v>587</v>
      </c>
      <c r="B503">
        <v>495</v>
      </c>
      <c r="C503" t="s">
        <v>2</v>
      </c>
      <c r="E503">
        <v>45</v>
      </c>
      <c r="F503">
        <v>45</v>
      </c>
      <c r="G503">
        <v>55</v>
      </c>
      <c r="H503">
        <v>45</v>
      </c>
      <c r="I503">
        <v>55</v>
      </c>
      <c r="J503">
        <v>63</v>
      </c>
      <c r="K503">
        <f t="shared" si="49"/>
        <v>61</v>
      </c>
      <c r="L503">
        <f t="shared" si="50"/>
        <v>65</v>
      </c>
      <c r="M503">
        <f t="shared" si="51"/>
        <v>75</v>
      </c>
      <c r="N503">
        <f t="shared" si="52"/>
        <v>65</v>
      </c>
      <c r="O503">
        <f t="shared" si="53"/>
        <v>75</v>
      </c>
      <c r="P503">
        <f t="shared" si="54"/>
        <v>83</v>
      </c>
      <c r="Q503">
        <v>31</v>
      </c>
      <c r="R503">
        <v>31</v>
      </c>
      <c r="S503">
        <v>31</v>
      </c>
      <c r="T503">
        <v>31</v>
      </c>
      <c r="U503">
        <v>31</v>
      </c>
      <c r="V503">
        <v>31</v>
      </c>
      <c r="AB503" t="str">
        <f ca="1">OFFSET(Damage!$A$1,(MATCH($C503,Damage!$C:$C,0)+RANDBETWEEN(1,COUNTIF(Damage!$C:$C,Sheet1!$C503)))-1,0,1,1)</f>
        <v>aWoodHammer</v>
      </c>
      <c r="AC503" t="str">
        <f ca="1">OFFSET(Damage!$A$1,(MATCH(IF($D503&lt;&gt;"",$D503,"Normal"),Damage!$C:$C,0)+RANDBETWEEN(1,COUNTIF(Damage!$C:$C,IF($D503&lt;&gt;"",$D503,"Normal"))))-1,0,1,1)</f>
        <v>aStruggle</v>
      </c>
      <c r="AD503" t="str">
        <f ca="1">OFFSET(NonDamage!$A$1,(MATCH($C503,NonDamage!$C:$C,0)+RANDBETWEEN(1,COUNTIF(NonDamage!$C:$C,Sheet1!$C503)))-1,0,1,1)</f>
        <v>aFissure</v>
      </c>
      <c r="AE503" t="str">
        <f ca="1">OFFSET(DB!$A$1,RANDBETWEEN(1,COUNTA(DB!$C:$C))-1,0,1,1)</f>
        <v>aWhirlwind</v>
      </c>
      <c r="AG503" t="str">
        <f t="shared" si="55"/>
        <v>var pSnivy= new Pokemon('Snivy',495,'Grass','',[,,,],[45,45,55,45,55,63],true,'assets/images/495Snivy.png');</v>
      </c>
    </row>
    <row r="504" spans="1:33" x14ac:dyDescent="0.3">
      <c r="A504" t="s">
        <v>588</v>
      </c>
      <c r="B504">
        <v>496</v>
      </c>
      <c r="C504" t="s">
        <v>2</v>
      </c>
      <c r="E504">
        <v>60</v>
      </c>
      <c r="F504">
        <v>60</v>
      </c>
      <c r="G504">
        <v>75</v>
      </c>
      <c r="H504">
        <v>60</v>
      </c>
      <c r="I504">
        <v>75</v>
      </c>
      <c r="J504">
        <v>83</v>
      </c>
      <c r="K504">
        <f t="shared" si="49"/>
        <v>61</v>
      </c>
      <c r="L504">
        <f t="shared" si="50"/>
        <v>80</v>
      </c>
      <c r="M504">
        <f t="shared" si="51"/>
        <v>95</v>
      </c>
      <c r="N504">
        <f t="shared" si="52"/>
        <v>80</v>
      </c>
      <c r="O504">
        <f t="shared" si="53"/>
        <v>95</v>
      </c>
      <c r="P504">
        <f t="shared" si="54"/>
        <v>103</v>
      </c>
      <c r="Q504">
        <v>31</v>
      </c>
      <c r="R504">
        <v>31</v>
      </c>
      <c r="S504">
        <v>31</v>
      </c>
      <c r="T504">
        <v>31</v>
      </c>
      <c r="U504">
        <v>31</v>
      </c>
      <c r="V504">
        <v>31</v>
      </c>
      <c r="AB504" t="str">
        <f ca="1">OFFSET(Damage!$A$1,(MATCH($C504,Damage!$C:$C,0)+RANDBETWEEN(1,COUNTIF(Damage!$C:$C,Sheet1!$C504)))-1,0,1,1)</f>
        <v>aSeedBomb</v>
      </c>
      <c r="AC504" t="str">
        <f ca="1">OFFSET(Damage!$A$1,(MATCH(IF($D504&lt;&gt;"",$D504,"Normal"),Damage!$C:$C,0)+RANDBETWEEN(1,COUNTIF(Damage!$C:$C,IF($D504&lt;&gt;"",$D504,"Normal"))))-1,0,1,1)</f>
        <v>aWrap</v>
      </c>
      <c r="AD504" t="str">
        <f ca="1">OFFSET(NonDamage!$A$1,(MATCH($C504,NonDamage!$C:$C,0)+RANDBETWEEN(1,COUNTIF(NonDamage!$C:$C,Sheet1!$C504)))-1,0,1,1)</f>
        <v>aGrassyTerrain</v>
      </c>
      <c r="AE504" t="str">
        <f ca="1">OFFSET(DB!$A$1,RANDBETWEEN(1,COUNTA(DB!$C:$C))-1,0,1,1)</f>
        <v>aAnchorShot</v>
      </c>
      <c r="AG504" t="str">
        <f t="shared" si="55"/>
        <v>var pServine= new Pokemon('Servine',496,'Grass','',[,,,],[60,60,75,60,75,83],true,'assets/images/496Servine.png');</v>
      </c>
    </row>
    <row r="505" spans="1:33" x14ac:dyDescent="0.3">
      <c r="A505" t="s">
        <v>590</v>
      </c>
      <c r="B505">
        <v>497</v>
      </c>
      <c r="C505" t="s">
        <v>2</v>
      </c>
      <c r="E505">
        <v>75</v>
      </c>
      <c r="F505">
        <v>75</v>
      </c>
      <c r="G505">
        <v>95</v>
      </c>
      <c r="H505">
        <v>75</v>
      </c>
      <c r="I505">
        <v>95</v>
      </c>
      <c r="J505">
        <v>113</v>
      </c>
      <c r="K505">
        <f t="shared" si="49"/>
        <v>61</v>
      </c>
      <c r="L505">
        <f t="shared" si="50"/>
        <v>95</v>
      </c>
      <c r="M505">
        <f t="shared" si="51"/>
        <v>115</v>
      </c>
      <c r="N505">
        <f t="shared" si="52"/>
        <v>95</v>
      </c>
      <c r="O505">
        <f t="shared" si="53"/>
        <v>115</v>
      </c>
      <c r="P505">
        <f t="shared" si="54"/>
        <v>133</v>
      </c>
      <c r="Q505">
        <v>31</v>
      </c>
      <c r="R505">
        <v>31</v>
      </c>
      <c r="S505">
        <v>31</v>
      </c>
      <c r="T505">
        <v>31</v>
      </c>
      <c r="U505">
        <v>31</v>
      </c>
      <c r="V505">
        <v>31</v>
      </c>
      <c r="AB505" t="str">
        <f ca="1">OFFSET(Damage!$A$1,(MATCH($C505,Damage!$C:$C,0)+RANDBETWEEN(1,COUNTIF(Damage!$C:$C,Sheet1!$C505)))-1,0,1,1)</f>
        <v>aSeedBomb</v>
      </c>
      <c r="AC505" t="str">
        <f ca="1">OFFSET(Damage!$A$1,(MATCH(IF($D505&lt;&gt;"",$D505,"Normal"),Damage!$C:$C,0)+RANDBETWEEN(1,COUNTIF(Damage!$C:$C,IF($D505&lt;&gt;"",$D505,"Normal"))))-1,0,1,1)</f>
        <v>aSpikeCannon</v>
      </c>
      <c r="AD505" t="str">
        <f ca="1">OFFSET(NonDamage!$A$1,(MATCH($C505,NonDamage!$C:$C,0)+RANDBETWEEN(1,COUNTIF(NonDamage!$C:$C,Sheet1!$C505)))-1,0,1,1)</f>
        <v>aSpore</v>
      </c>
      <c r="AE505" t="str">
        <f ca="1">OFFSET(DB!$A$1,RANDBETWEEN(1,COUNTA(DB!$C:$C))-1,0,1,1)</f>
        <v>aGrowth</v>
      </c>
      <c r="AG505" t="str">
        <f t="shared" si="55"/>
        <v>var pSerperior= new Pokemon('Serperior',497,'Grass','',[,,,],[75,75,95,75,95,113],true,'assets/images/497Serperior.png');</v>
      </c>
    </row>
    <row r="506" spans="1:33" x14ac:dyDescent="0.3">
      <c r="A506" t="s">
        <v>591</v>
      </c>
      <c r="B506">
        <v>498</v>
      </c>
      <c r="C506" t="s">
        <v>9</v>
      </c>
      <c r="E506">
        <v>65</v>
      </c>
      <c r="F506">
        <v>63</v>
      </c>
      <c r="G506">
        <v>45</v>
      </c>
      <c r="H506">
        <v>45</v>
      </c>
      <c r="I506">
        <v>45</v>
      </c>
      <c r="J506">
        <v>45</v>
      </c>
      <c r="K506">
        <f t="shared" si="49"/>
        <v>61</v>
      </c>
      <c r="L506">
        <f t="shared" si="50"/>
        <v>83</v>
      </c>
      <c r="M506">
        <f t="shared" si="51"/>
        <v>65</v>
      </c>
      <c r="N506">
        <f t="shared" si="52"/>
        <v>65</v>
      </c>
      <c r="O506">
        <f t="shared" si="53"/>
        <v>65</v>
      </c>
      <c r="P506">
        <f t="shared" si="54"/>
        <v>65</v>
      </c>
      <c r="Q506">
        <v>31</v>
      </c>
      <c r="R506">
        <v>31</v>
      </c>
      <c r="S506">
        <v>31</v>
      </c>
      <c r="T506">
        <v>31</v>
      </c>
      <c r="U506">
        <v>31</v>
      </c>
      <c r="V506">
        <v>31</v>
      </c>
      <c r="AB506" t="str">
        <f ca="1">OFFSET(Damage!$A$1,(MATCH($C506,Damage!$C:$C,0)+RANDBETWEEN(1,COUNTIF(Damage!$C:$C,Sheet1!$C506)))-1,0,1,1)</f>
        <v>aSacredFire</v>
      </c>
      <c r="AC506" t="str">
        <f ca="1">OFFSET(Damage!$A$1,(MATCH(IF($D506&lt;&gt;"",$D506,"Normal"),Damage!$C:$C,0)+RANDBETWEEN(1,COUNTIF(Damage!$C:$C,IF($D506&lt;&gt;"",$D506,"Normal"))))-1,0,1,1)</f>
        <v>aDoubleHit</v>
      </c>
      <c r="AD506" t="str">
        <f ca="1">OFFSET(NonDamage!$A$1,(MATCH($C506,NonDamage!$C:$C,0)+RANDBETWEEN(1,COUNTIF(NonDamage!$C:$C,Sheet1!$C506)))-1,0,1,1)</f>
        <v>aDefog</v>
      </c>
      <c r="AE506" t="str">
        <f ca="1">OFFSET(DB!$A$1,RANDBETWEEN(1,COUNTA(DB!$C:$C))-1,0,1,1)</f>
        <v>aIceShard</v>
      </c>
      <c r="AG506" t="str">
        <f t="shared" si="55"/>
        <v>var pTepig= new Pokemon('Tepig',498,'Fire','',[,,,],[65,63,45,45,45,45],true,'assets/images/498Tepig.png');</v>
      </c>
    </row>
    <row r="507" spans="1:33" x14ac:dyDescent="0.3">
      <c r="A507" t="s">
        <v>592</v>
      </c>
      <c r="B507">
        <v>499</v>
      </c>
      <c r="C507" t="s">
        <v>9</v>
      </c>
      <c r="D507" t="s">
        <v>1051</v>
      </c>
      <c r="E507">
        <v>90</v>
      </c>
      <c r="F507">
        <v>93</v>
      </c>
      <c r="G507">
        <v>55</v>
      </c>
      <c r="H507">
        <v>70</v>
      </c>
      <c r="I507">
        <v>55</v>
      </c>
      <c r="J507">
        <v>55</v>
      </c>
      <c r="K507">
        <f t="shared" si="49"/>
        <v>62</v>
      </c>
      <c r="L507">
        <f t="shared" si="50"/>
        <v>113</v>
      </c>
      <c r="M507">
        <f t="shared" si="51"/>
        <v>75</v>
      </c>
      <c r="N507">
        <f t="shared" si="52"/>
        <v>90</v>
      </c>
      <c r="O507">
        <f t="shared" si="53"/>
        <v>75</v>
      </c>
      <c r="P507">
        <f t="shared" si="54"/>
        <v>75</v>
      </c>
      <c r="Q507">
        <v>31</v>
      </c>
      <c r="R507">
        <v>31</v>
      </c>
      <c r="S507">
        <v>31</v>
      </c>
      <c r="T507">
        <v>31</v>
      </c>
      <c r="U507">
        <v>31</v>
      </c>
      <c r="V507">
        <v>31</v>
      </c>
      <c r="AB507" t="str">
        <f ca="1">OFFSET(Damage!$A$1,(MATCH($C507,Damage!$C:$C,0)+RANDBETWEEN(1,COUNTIF(Damage!$C:$C,Sheet1!$C507)))-1,0,1,1)</f>
        <v>aBlazeKick</v>
      </c>
      <c r="AC507" t="str">
        <f ca="1">OFFSET(Damage!$A$1,(MATCH(IF($D507&lt;&gt;"",$D507,"Normal"),Damage!$C:$C,0)+RANDBETWEEN(1,COUNTIF(Damage!$C:$C,IF($D507&lt;&gt;"",$D507,"Normal"))))-1,0,1,1)</f>
        <v>aPower-UpPunch</v>
      </c>
      <c r="AD507" t="str">
        <f ca="1">OFFSET(NonDamage!$A$1,(MATCH($C507,NonDamage!$C:$C,0)+RANDBETWEEN(1,COUNTIF(NonDamage!$C:$C,Sheet1!$C507)))-1,0,1,1)</f>
        <v>aInfernoOverdrive</v>
      </c>
      <c r="AE507" t="str">
        <f ca="1">OFFSET(DB!$A$1,RANDBETWEEN(1,COUNTA(DB!$C:$C))-1,0,1,1)</f>
        <v>aExtremeEvoboost</v>
      </c>
      <c r="AG507" t="str">
        <f t="shared" si="55"/>
        <v>var pPignite= new Pokemon('Pignite',499,'Fire','Fighting',[,,,],[90,93,55,70,55,55],true,'assets/images/499Pignite.png');</v>
      </c>
    </row>
    <row r="508" spans="1:33" x14ac:dyDescent="0.3">
      <c r="A508" t="s">
        <v>593</v>
      </c>
      <c r="B508">
        <v>500</v>
      </c>
      <c r="C508" t="s">
        <v>9</v>
      </c>
      <c r="D508" t="s">
        <v>1051</v>
      </c>
      <c r="E508">
        <v>110</v>
      </c>
      <c r="F508">
        <v>123</v>
      </c>
      <c r="G508">
        <v>65</v>
      </c>
      <c r="H508">
        <v>100</v>
      </c>
      <c r="I508">
        <v>65</v>
      </c>
      <c r="J508">
        <v>65</v>
      </c>
      <c r="K508">
        <f t="shared" si="49"/>
        <v>62</v>
      </c>
      <c r="L508">
        <f t="shared" si="50"/>
        <v>143</v>
      </c>
      <c r="M508">
        <f t="shared" si="51"/>
        <v>85</v>
      </c>
      <c r="N508">
        <f t="shared" si="52"/>
        <v>120</v>
      </c>
      <c r="O508">
        <f t="shared" si="53"/>
        <v>85</v>
      </c>
      <c r="P508">
        <f t="shared" si="54"/>
        <v>85</v>
      </c>
      <c r="Q508">
        <v>31</v>
      </c>
      <c r="R508">
        <v>31</v>
      </c>
      <c r="S508">
        <v>31</v>
      </c>
      <c r="T508">
        <v>31</v>
      </c>
      <c r="U508">
        <v>31</v>
      </c>
      <c r="V508">
        <v>31</v>
      </c>
      <c r="AB508" t="str">
        <f ca="1">OFFSET(Damage!$A$1,(MATCH($C508,Damage!$C:$C,0)+RANDBETWEEN(1,COUNTIF(Damage!$C:$C,Sheet1!$C508)))-1,0,1,1)</f>
        <v>aSacredFire</v>
      </c>
      <c r="AC508" t="str">
        <f ca="1">OFFSET(Damage!$A$1,(MATCH(IF($D508&lt;&gt;"",$D508,"Normal"),Damage!$C:$C,0)+RANDBETWEEN(1,COUNTIF(Damage!$C:$C,IF($D508&lt;&gt;"",$D508,"Normal"))))-1,0,1,1)</f>
        <v>aSuperpower</v>
      </c>
      <c r="AD508" t="str">
        <f ca="1">OFFSET(NonDamage!$A$1,(MATCH($C508,NonDamage!$C:$C,0)+RANDBETWEEN(1,COUNTIF(NonDamage!$C:$C,Sheet1!$C508)))-1,0,1,1)</f>
        <v>aDefog</v>
      </c>
      <c r="AE508" t="str">
        <f ca="1">OFFSET(DB!$A$1,RANDBETWEEN(1,COUNTA(DB!$C:$C))-1,0,1,1)</f>
        <v>aMud_Slap</v>
      </c>
      <c r="AG508" t="str">
        <f t="shared" si="55"/>
        <v>var pEmboar= new Pokemon('Emboar',500,'Fire','Fighting',[,,,],[110,123,65,100,65,65],true,'assets/images/500Emboar.png');</v>
      </c>
    </row>
    <row r="509" spans="1:33" x14ac:dyDescent="0.3">
      <c r="A509" t="s">
        <v>594</v>
      </c>
      <c r="B509">
        <v>501</v>
      </c>
      <c r="C509" t="s">
        <v>15</v>
      </c>
      <c r="E509">
        <v>55</v>
      </c>
      <c r="F509">
        <v>55</v>
      </c>
      <c r="G509">
        <v>45</v>
      </c>
      <c r="H509">
        <v>63</v>
      </c>
      <c r="I509">
        <v>45</v>
      </c>
      <c r="J509">
        <v>45</v>
      </c>
      <c r="K509">
        <f t="shared" si="49"/>
        <v>61</v>
      </c>
      <c r="L509">
        <f t="shared" si="50"/>
        <v>75</v>
      </c>
      <c r="M509">
        <f t="shared" si="51"/>
        <v>65</v>
      </c>
      <c r="N509">
        <f t="shared" si="52"/>
        <v>83</v>
      </c>
      <c r="O509">
        <f t="shared" si="53"/>
        <v>65</v>
      </c>
      <c r="P509">
        <f t="shared" si="54"/>
        <v>65</v>
      </c>
      <c r="Q509">
        <v>31</v>
      </c>
      <c r="R509">
        <v>31</v>
      </c>
      <c r="S509">
        <v>31</v>
      </c>
      <c r="T509">
        <v>31</v>
      </c>
      <c r="U509">
        <v>31</v>
      </c>
      <c r="V509">
        <v>31</v>
      </c>
      <c r="AB509" t="str">
        <f ca="1">OFFSET(Damage!$A$1,(MATCH($C509,Damage!$C:$C,0)+RANDBETWEEN(1,COUNTIF(Damage!$C:$C,Sheet1!$C509)))-1,0,1,1)</f>
        <v>aBrine</v>
      </c>
      <c r="AC509" t="str">
        <f ca="1">OFFSET(Damage!$A$1,(MATCH(IF($D509&lt;&gt;"",$D509,"Normal"),Damage!$C:$C,0)+RANDBETWEEN(1,COUNTIF(Damage!$C:$C,IF($D509&lt;&gt;"",$D509,"Normal"))))-1,0,1,1)</f>
        <v>aEchoedVoice</v>
      </c>
      <c r="AD509" t="str">
        <f ca="1">OFFSET(NonDamage!$A$1,(MATCH($C509,NonDamage!$C:$C,0)+RANDBETWEEN(1,COUNTIF(NonDamage!$C:$C,Sheet1!$C509)))-1,0,1,1)</f>
        <v>aWaterSport</v>
      </c>
      <c r="AE509" t="str">
        <f ca="1">OFFSET(DB!$A$1,RANDBETWEEN(1,COUNTA(DB!$C:$C))-1,0,1,1)</f>
        <v>aLick</v>
      </c>
      <c r="AG509" t="str">
        <f t="shared" si="55"/>
        <v>var pOshawott= new Pokemon('Oshawott',501,'Water','',[,,,],[55,55,45,63,45,45],true,'assets/images/501Oshawott.png');</v>
      </c>
    </row>
    <row r="510" spans="1:33" x14ac:dyDescent="0.3">
      <c r="A510" t="s">
        <v>595</v>
      </c>
      <c r="B510">
        <v>502</v>
      </c>
      <c r="C510" t="s">
        <v>15</v>
      </c>
      <c r="E510">
        <v>75</v>
      </c>
      <c r="F510">
        <v>75</v>
      </c>
      <c r="G510">
        <v>60</v>
      </c>
      <c r="H510">
        <v>83</v>
      </c>
      <c r="I510">
        <v>60</v>
      </c>
      <c r="J510">
        <v>60</v>
      </c>
      <c r="K510">
        <f t="shared" si="49"/>
        <v>61</v>
      </c>
      <c r="L510">
        <f t="shared" si="50"/>
        <v>95</v>
      </c>
      <c r="M510">
        <f t="shared" si="51"/>
        <v>80</v>
      </c>
      <c r="N510">
        <f t="shared" si="52"/>
        <v>103</v>
      </c>
      <c r="O510">
        <f t="shared" si="53"/>
        <v>80</v>
      </c>
      <c r="P510">
        <f t="shared" si="54"/>
        <v>80</v>
      </c>
      <c r="Q510">
        <v>31</v>
      </c>
      <c r="R510">
        <v>31</v>
      </c>
      <c r="S510">
        <v>31</v>
      </c>
      <c r="T510">
        <v>31</v>
      </c>
      <c r="U510">
        <v>31</v>
      </c>
      <c r="V510">
        <v>31</v>
      </c>
      <c r="AB510" t="str">
        <f ca="1">OFFSET(Damage!$A$1,(MATCH($C510,Damage!$C:$C,0)+RANDBETWEEN(1,COUNTIF(Damage!$C:$C,Sheet1!$C510)))-1,0,1,1)</f>
        <v>aAquaTail</v>
      </c>
      <c r="AC510" t="str">
        <f ca="1">OFFSET(Damage!$A$1,(MATCH(IF($D510&lt;&gt;"",$D510,"Normal"),Damage!$C:$C,0)+RANDBETWEEN(1,COUNTIF(Damage!$C:$C,IF($D510&lt;&gt;"",$D510,"Normal"))))-1,0,1,1)</f>
        <v>aCut</v>
      </c>
      <c r="AD510" t="str">
        <f ca="1">OFFSET(NonDamage!$A$1,(MATCH($C510,NonDamage!$C:$C,0)+RANDBETWEEN(1,COUNTIF(NonDamage!$C:$C,Sheet1!$C510)))-1,0,1,1)</f>
        <v>aHydroVortex</v>
      </c>
      <c r="AE510" t="str">
        <f ca="1">OFFSET(DB!$A$1,RANDBETWEEN(1,COUNTA(DB!$C:$C))-1,0,1,1)</f>
        <v>aSheerCold</v>
      </c>
      <c r="AG510" t="str">
        <f t="shared" si="55"/>
        <v>var pDewott= new Pokemon('Dewott',502,'Water','',[,,,],[75,75,60,83,60,60],true,'assets/images/502Dewott.png');</v>
      </c>
    </row>
    <row r="511" spans="1:33" x14ac:dyDescent="0.3">
      <c r="A511" t="s">
        <v>596</v>
      </c>
      <c r="B511">
        <v>503</v>
      </c>
      <c r="C511" t="s">
        <v>15</v>
      </c>
      <c r="E511">
        <v>95</v>
      </c>
      <c r="F511">
        <v>100</v>
      </c>
      <c r="G511">
        <v>85</v>
      </c>
      <c r="H511">
        <v>108</v>
      </c>
      <c r="I511">
        <v>70</v>
      </c>
      <c r="J511">
        <v>70</v>
      </c>
      <c r="K511">
        <f t="shared" si="49"/>
        <v>62</v>
      </c>
      <c r="L511">
        <f t="shared" si="50"/>
        <v>120</v>
      </c>
      <c r="M511">
        <f t="shared" si="51"/>
        <v>105</v>
      </c>
      <c r="N511">
        <f t="shared" si="52"/>
        <v>128</v>
      </c>
      <c r="O511">
        <f t="shared" si="53"/>
        <v>90</v>
      </c>
      <c r="P511">
        <f t="shared" si="54"/>
        <v>90</v>
      </c>
      <c r="Q511">
        <v>31</v>
      </c>
      <c r="R511">
        <v>31</v>
      </c>
      <c r="S511">
        <v>31</v>
      </c>
      <c r="T511">
        <v>31</v>
      </c>
      <c r="U511">
        <v>31</v>
      </c>
      <c r="V511">
        <v>31</v>
      </c>
      <c r="AB511" t="str">
        <f ca="1">OFFSET(Damage!$A$1,(MATCH($C511,Damage!$C:$C,0)+RANDBETWEEN(1,COUNTIF(Damage!$C:$C,Sheet1!$C511)))-1,0,1,1)</f>
        <v>aLiquidation</v>
      </c>
      <c r="AC511" t="str">
        <f ca="1">OFFSET(Damage!$A$1,(MATCH(IF($D511&lt;&gt;"",$D511,"Normal"),Damage!$C:$C,0)+RANDBETWEEN(1,COUNTIF(Damage!$C:$C,IF($D511&lt;&gt;"",$D511,"Normal"))))-1,0,1,1)</f>
        <v>aChipAway</v>
      </c>
      <c r="AD511" t="str">
        <f ca="1">OFFSET(NonDamage!$A$1,(MATCH($C511,NonDamage!$C:$C,0)+RANDBETWEEN(1,COUNTIF(NonDamage!$C:$C,Sheet1!$C511)))-1,0,1,1)</f>
        <v>aRainDance</v>
      </c>
      <c r="AE511" t="str">
        <f ca="1">OFFSET(DB!$A$1,RANDBETWEEN(1,COUNTA(DB!$C:$C))-1,0,1,1)</f>
        <v>aPsychoBoost</v>
      </c>
      <c r="AG511" t="str">
        <f t="shared" si="55"/>
        <v>var pSamurott= new Pokemon('Samurott',503,'Water','',[,,,],[95,100,85,108,70,70],true,'assets/images/503Samurott.png');</v>
      </c>
    </row>
    <row r="512" spans="1:33" x14ac:dyDescent="0.3">
      <c r="A512" t="s">
        <v>597</v>
      </c>
      <c r="B512">
        <v>504</v>
      </c>
      <c r="C512" t="s">
        <v>28</v>
      </c>
      <c r="E512">
        <v>45</v>
      </c>
      <c r="F512">
        <v>55</v>
      </c>
      <c r="G512">
        <v>39</v>
      </c>
      <c r="H512">
        <v>35</v>
      </c>
      <c r="I512">
        <v>39</v>
      </c>
      <c r="J512">
        <v>42</v>
      </c>
      <c r="K512">
        <f t="shared" si="49"/>
        <v>61</v>
      </c>
      <c r="L512">
        <f t="shared" si="50"/>
        <v>75</v>
      </c>
      <c r="M512">
        <f t="shared" si="51"/>
        <v>59</v>
      </c>
      <c r="N512">
        <f t="shared" si="52"/>
        <v>55</v>
      </c>
      <c r="O512">
        <f t="shared" si="53"/>
        <v>59</v>
      </c>
      <c r="P512">
        <f t="shared" si="54"/>
        <v>62</v>
      </c>
      <c r="Q512">
        <v>31</v>
      </c>
      <c r="R512">
        <v>31</v>
      </c>
      <c r="S512">
        <v>31</v>
      </c>
      <c r="T512">
        <v>31</v>
      </c>
      <c r="U512">
        <v>31</v>
      </c>
      <c r="V512">
        <v>31</v>
      </c>
      <c r="AB512" t="str">
        <f ca="1">OFFSET(Damage!$A$1,(MATCH($C512,Damage!$C:$C,0)+RANDBETWEEN(1,COUNTIF(Damage!$C:$C,Sheet1!$C512)))-1,0,1,1)</f>
        <v>aFakeOut</v>
      </c>
      <c r="AC512" t="str">
        <f ca="1">OFFSET(Damage!$A$1,(MATCH(IF($D512&lt;&gt;"",$D512,"Normal"),Damage!$C:$C,0)+RANDBETWEEN(1,COUNTIF(Damage!$C:$C,IF($D512&lt;&gt;"",$D512,"Normal"))))-1,0,1,1)</f>
        <v>aDouble-Edge</v>
      </c>
      <c r="AD512" t="str">
        <f ca="1">OFFSET(NonDamage!$A$1,(MATCH($C512,NonDamage!$C:$C,0)+RANDBETWEEN(1,COUNTIF(NonDamage!$C:$C,Sheet1!$C512)))-1,0,1,1)</f>
        <v>aTearfulLook</v>
      </c>
      <c r="AE512" t="str">
        <f ca="1">OFFSET(DB!$A$1,RANDBETWEEN(1,COUNTA(DB!$C:$C))-1,0,1,1)</f>
        <v>aVenomDrench</v>
      </c>
      <c r="AG512" t="str">
        <f t="shared" si="55"/>
        <v>var pPatrat= new Pokemon('Patrat',504,'Normal','',[,,,],[45,55,39,35,39,42],true,'assets/images/504Patrat.png');</v>
      </c>
    </row>
    <row r="513" spans="1:33" x14ac:dyDescent="0.3">
      <c r="A513" t="s">
        <v>598</v>
      </c>
      <c r="B513">
        <v>505</v>
      </c>
      <c r="C513" t="s">
        <v>28</v>
      </c>
      <c r="E513">
        <v>60</v>
      </c>
      <c r="F513">
        <v>85</v>
      </c>
      <c r="G513">
        <v>69</v>
      </c>
      <c r="H513">
        <v>60</v>
      </c>
      <c r="I513">
        <v>69</v>
      </c>
      <c r="J513">
        <v>77</v>
      </c>
      <c r="K513">
        <f t="shared" si="49"/>
        <v>61</v>
      </c>
      <c r="L513">
        <f t="shared" si="50"/>
        <v>105</v>
      </c>
      <c r="M513">
        <f t="shared" si="51"/>
        <v>89</v>
      </c>
      <c r="N513">
        <f t="shared" si="52"/>
        <v>80</v>
      </c>
      <c r="O513">
        <f t="shared" si="53"/>
        <v>89</v>
      </c>
      <c r="P513">
        <f t="shared" si="54"/>
        <v>97</v>
      </c>
      <c r="Q513">
        <v>31</v>
      </c>
      <c r="R513">
        <v>31</v>
      </c>
      <c r="S513">
        <v>31</v>
      </c>
      <c r="T513">
        <v>31</v>
      </c>
      <c r="U513">
        <v>31</v>
      </c>
      <c r="V513">
        <v>31</v>
      </c>
      <c r="AB513" t="str">
        <f ca="1">OFFSET(Damage!$A$1,(MATCH($C513,Damage!$C:$C,0)+RANDBETWEEN(1,COUNTIF(Damage!$C:$C,Sheet1!$C513)))-1,0,1,1)</f>
        <v>aPayDay</v>
      </c>
      <c r="AC513" t="str">
        <f ca="1">OFFSET(Damage!$A$1,(MATCH(IF($D513&lt;&gt;"",$D513,"Normal"),Damage!$C:$C,0)+RANDBETWEEN(1,COUNTIF(Damage!$C:$C,IF($D513&lt;&gt;"",$D513,"Normal"))))-1,0,1,1)</f>
        <v>aQuickAttack</v>
      </c>
      <c r="AD513" t="str">
        <f ca="1">OFFSET(NonDamage!$A$1,(MATCH($C513,NonDamage!$C:$C,0)+RANDBETWEEN(1,COUNTIF(NonDamage!$C:$C,Sheet1!$C513)))-1,0,1,1)</f>
        <v>aMilkDrink</v>
      </c>
      <c r="AE513" t="str">
        <f ca="1">OFFSET(DB!$A$1,RANDBETWEEN(1,COUNTA(DB!$C:$C))-1,0,1,1)</f>
        <v>aSpectralThief</v>
      </c>
      <c r="AG513" t="str">
        <f t="shared" si="55"/>
        <v>var pWatchog= new Pokemon('Watchog',505,'Normal','',[,,,],[60,85,69,60,69,77],true,'assets/images/505Watchog.png');</v>
      </c>
    </row>
    <row r="514" spans="1:33" x14ac:dyDescent="0.3">
      <c r="A514" t="s">
        <v>599</v>
      </c>
      <c r="B514">
        <v>506</v>
      </c>
      <c r="C514" t="s">
        <v>28</v>
      </c>
      <c r="E514">
        <v>45</v>
      </c>
      <c r="F514">
        <v>60</v>
      </c>
      <c r="G514">
        <v>45</v>
      </c>
      <c r="H514">
        <v>25</v>
      </c>
      <c r="I514">
        <v>45</v>
      </c>
      <c r="J514">
        <v>55</v>
      </c>
      <c r="K514">
        <f t="shared" ref="K514:K577" si="56">ROUNDDOWN((((2*E514)+Q514+(0/4))/100)+$R$1+10,0)</f>
        <v>61</v>
      </c>
      <c r="L514">
        <f t="shared" ref="L514:L577" si="57">ROUNDDOWN(((((2*F514)+R514+(0/4))*$R$1)/100)+5,0)</f>
        <v>80</v>
      </c>
      <c r="M514">
        <f t="shared" ref="M514:M577" si="58">ROUNDDOWN(((((2*G514)+S514+(0/4))*$R$1)/100)+5,0)</f>
        <v>65</v>
      </c>
      <c r="N514">
        <f t="shared" ref="N514:N577" si="59">ROUNDDOWN(((((2*H514)+T514+(0/4))*$R$1)/100)+5,0)</f>
        <v>45</v>
      </c>
      <c r="O514">
        <f t="shared" ref="O514:O577" si="60">ROUNDDOWN(((((2*I514)+U514+(0/4))*$R$1)/100)+5,0)</f>
        <v>65</v>
      </c>
      <c r="P514">
        <f t="shared" ref="P514:P577" si="61">ROUNDDOWN(((((2*J514)+V514+(0/4))*$R$1)/100)+5,0)</f>
        <v>75</v>
      </c>
      <c r="Q514">
        <v>31</v>
      </c>
      <c r="R514">
        <v>31</v>
      </c>
      <c r="S514">
        <v>31</v>
      </c>
      <c r="T514">
        <v>31</v>
      </c>
      <c r="U514">
        <v>31</v>
      </c>
      <c r="V514">
        <v>31</v>
      </c>
      <c r="AB514" t="str">
        <f ca="1">OFFSET(Damage!$A$1,(MATCH($C514,Damage!$C:$C,0)+RANDBETWEEN(1,COUNTIF(Damage!$C:$C,Sheet1!$C514)))-1,0,1,1)</f>
        <v>aStruggle</v>
      </c>
      <c r="AC514" t="str">
        <f ca="1">OFFSET(Damage!$A$1,(MATCH(IF($D514&lt;&gt;"",$D514,"Normal"),Damage!$C:$C,0)+RANDBETWEEN(1,COUNTIF(Damage!$C:$C,IF($D514&lt;&gt;"",$D514,"Normal"))))-1,0,1,1)</f>
        <v>aHiddenPower</v>
      </c>
      <c r="AD514" t="str">
        <f ca="1">OFFSET(NonDamage!$A$1,(MATCH($C514,NonDamage!$C:$C,0)+RANDBETWEEN(1,COUNTIF(NonDamage!$C:$C,Sheet1!$C514)))-1,0,1,1)</f>
        <v>aCopycat</v>
      </c>
      <c r="AE514" t="str">
        <f ca="1">OFFSET(DB!$A$1,RANDBETWEEN(1,COUNTA(DB!$C:$C))-1,0,1,1)</f>
        <v>aAcidArmor</v>
      </c>
      <c r="AG514" t="str">
        <f t="shared" si="55"/>
        <v>var pLillipup= new Pokemon('Lillipup',506,'Normal','',[,,,],[45,60,45,25,45,55],true,'assets/images/506Lillipup.png');</v>
      </c>
    </row>
    <row r="515" spans="1:33" x14ac:dyDescent="0.3">
      <c r="A515" t="s">
        <v>600</v>
      </c>
      <c r="B515">
        <v>507</v>
      </c>
      <c r="C515" t="s">
        <v>28</v>
      </c>
      <c r="E515">
        <v>65</v>
      </c>
      <c r="F515">
        <v>80</v>
      </c>
      <c r="G515">
        <v>65</v>
      </c>
      <c r="H515">
        <v>35</v>
      </c>
      <c r="I515">
        <v>65</v>
      </c>
      <c r="J515">
        <v>60</v>
      </c>
      <c r="K515">
        <f t="shared" si="56"/>
        <v>61</v>
      </c>
      <c r="L515">
        <f t="shared" si="57"/>
        <v>100</v>
      </c>
      <c r="M515">
        <f t="shared" si="58"/>
        <v>85</v>
      </c>
      <c r="N515">
        <f t="shared" si="59"/>
        <v>55</v>
      </c>
      <c r="O515">
        <f t="shared" si="60"/>
        <v>85</v>
      </c>
      <c r="P515">
        <f t="shared" si="61"/>
        <v>80</v>
      </c>
      <c r="Q515">
        <v>31</v>
      </c>
      <c r="R515">
        <v>31</v>
      </c>
      <c r="S515">
        <v>31</v>
      </c>
      <c r="T515">
        <v>31</v>
      </c>
      <c r="U515">
        <v>31</v>
      </c>
      <c r="V515">
        <v>31</v>
      </c>
      <c r="AB515" t="str">
        <f ca="1">OFFSET(Damage!$A$1,(MATCH($C515,Damage!$C:$C,0)+RANDBETWEEN(1,COUNTIF(Damage!$C:$C,Sheet1!$C515)))-1,0,1,1)</f>
        <v>aWeatherBall</v>
      </c>
      <c r="AC515" t="str">
        <f ca="1">OFFSET(Damage!$A$1,(MATCH(IF($D515&lt;&gt;"",$D515,"Normal"),Damage!$C:$C,0)+RANDBETWEEN(1,COUNTIF(Damage!$C:$C,IF($D515&lt;&gt;"",$D515,"Normal"))))-1,0,1,1)</f>
        <v>aStrength</v>
      </c>
      <c r="AD515" t="str">
        <f ca="1">OFFSET(NonDamage!$A$1,(MATCH($C515,NonDamage!$C:$C,0)+RANDBETWEEN(1,COUNTIF(NonDamage!$C:$C,Sheet1!$C515)))-1,0,1,1)</f>
        <v>aGlare</v>
      </c>
      <c r="AE515" t="str">
        <f ca="1">OFFSET(DB!$A$1,RANDBETWEEN(1,COUNTA(DB!$C:$C))-1,0,1,1)</f>
        <v>aCut</v>
      </c>
      <c r="AG515" t="str">
        <f t="shared" ref="AG515:AG578" si="62">CONCATENATE("var p",A515,"= new Pokemon(",$S$1,A515,$S$1,$Q$1,B515,$Q$1,$S$1,C515,$S$1,$Q$1,$S$1,D515,$S$1,$Q$1,"[",X515,$Q$1,Y515,$Q$1,Z515,$Q$1,AA515,"]",$Q$1,"[",E515,$Q$1,F515,$Q$1,G515,$Q$1,H515,$Q$1,I515,$Q$1,J515,"]",$Q$1,"true,'assets/images/",B515,,A515,".png');")</f>
        <v>var pHerdier= new Pokemon('Herdier',507,'Normal','',[,,,],[65,80,65,35,65,60],true,'assets/images/507Herdier.png');</v>
      </c>
    </row>
    <row r="516" spans="1:33" x14ac:dyDescent="0.3">
      <c r="A516" t="s">
        <v>601</v>
      </c>
      <c r="B516">
        <v>508</v>
      </c>
      <c r="C516" t="s">
        <v>28</v>
      </c>
      <c r="E516">
        <v>85</v>
      </c>
      <c r="F516">
        <v>100</v>
      </c>
      <c r="G516">
        <v>90</v>
      </c>
      <c r="H516">
        <v>45</v>
      </c>
      <c r="I516">
        <v>90</v>
      </c>
      <c r="J516">
        <v>80</v>
      </c>
      <c r="K516">
        <f t="shared" si="56"/>
        <v>62</v>
      </c>
      <c r="L516">
        <f t="shared" si="57"/>
        <v>120</v>
      </c>
      <c r="M516">
        <f t="shared" si="58"/>
        <v>110</v>
      </c>
      <c r="N516">
        <f t="shared" si="59"/>
        <v>65</v>
      </c>
      <c r="O516">
        <f t="shared" si="60"/>
        <v>110</v>
      </c>
      <c r="P516">
        <f t="shared" si="61"/>
        <v>100</v>
      </c>
      <c r="Q516">
        <v>31</v>
      </c>
      <c r="R516">
        <v>31</v>
      </c>
      <c r="S516">
        <v>31</v>
      </c>
      <c r="T516">
        <v>31</v>
      </c>
      <c r="U516">
        <v>31</v>
      </c>
      <c r="V516">
        <v>31</v>
      </c>
      <c r="AB516" t="str">
        <f ca="1">OFFSET(Damage!$A$1,(MATCH($C516,Damage!$C:$C,0)+RANDBETWEEN(1,COUNTIF(Damage!$C:$C,Sheet1!$C516)))-1,0,1,1)</f>
        <v>aFakeOut</v>
      </c>
      <c r="AC516" t="str">
        <f ca="1">OFFSET(Damage!$A$1,(MATCH(IF($D516&lt;&gt;"",$D516,"Normal"),Damage!$C:$C,0)+RANDBETWEEN(1,COUNTIF(Damage!$C:$C,IF($D516&lt;&gt;"",$D516,"Normal"))))-1,0,1,1)</f>
        <v>aLastResort</v>
      </c>
      <c r="AD516" t="str">
        <f ca="1">OFFSET(NonDamage!$A$1,(MATCH($C516,NonDamage!$C:$C,0)+RANDBETWEEN(1,COUNTIF(NonDamage!$C:$C,Sheet1!$C516)))-1,0,1,1)</f>
        <v>aTransform</v>
      </c>
      <c r="AE516" t="str">
        <f ca="1">OFFSET(DB!$A$1,RANDBETWEEN(1,COUNTA(DB!$C:$C))-1,0,1,1)</f>
        <v>aLunarDance</v>
      </c>
      <c r="AG516" t="str">
        <f t="shared" si="62"/>
        <v>var pStoutland= new Pokemon('Stoutland',508,'Normal','',[,,,],[85,100,90,45,90,80],true,'assets/images/508Stoutland.png');</v>
      </c>
    </row>
    <row r="517" spans="1:33" x14ac:dyDescent="0.3">
      <c r="A517" t="s">
        <v>602</v>
      </c>
      <c r="B517">
        <v>509</v>
      </c>
      <c r="C517" t="s">
        <v>254</v>
      </c>
      <c r="E517">
        <v>41</v>
      </c>
      <c r="F517">
        <v>50</v>
      </c>
      <c r="G517">
        <v>37</v>
      </c>
      <c r="H517">
        <v>50</v>
      </c>
      <c r="I517">
        <v>37</v>
      </c>
      <c r="J517">
        <v>66</v>
      </c>
      <c r="K517">
        <f t="shared" si="56"/>
        <v>61</v>
      </c>
      <c r="L517">
        <f t="shared" si="57"/>
        <v>70</v>
      </c>
      <c r="M517">
        <f t="shared" si="58"/>
        <v>57</v>
      </c>
      <c r="N517">
        <f t="shared" si="59"/>
        <v>70</v>
      </c>
      <c r="O517">
        <f t="shared" si="60"/>
        <v>57</v>
      </c>
      <c r="P517">
        <f t="shared" si="61"/>
        <v>86</v>
      </c>
      <c r="Q517">
        <v>31</v>
      </c>
      <c r="R517">
        <v>31</v>
      </c>
      <c r="S517">
        <v>31</v>
      </c>
      <c r="T517">
        <v>31</v>
      </c>
      <c r="U517">
        <v>31</v>
      </c>
      <c r="V517">
        <v>31</v>
      </c>
      <c r="AB517" t="str">
        <f ca="1">OFFSET(Damage!$A$1,(MATCH($C517,Damage!$C:$C,0)+RANDBETWEEN(1,COUNTIF(Damage!$C:$C,Sheet1!$C517)))-1,0,1,1)</f>
        <v>aPayback</v>
      </c>
      <c r="AC517" t="str">
        <f ca="1">OFFSET(Damage!$A$1,(MATCH(IF($D517&lt;&gt;"",$D517,"Normal"),Damage!$C:$C,0)+RANDBETWEEN(1,COUNTIF(Damage!$C:$C,IF($D517&lt;&gt;"",$D517,"Normal"))))-1,0,1,1)</f>
        <v>aExplosion</v>
      </c>
      <c r="AD517" t="str">
        <f ca="1">OFFSET(NonDamage!$A$1,(MATCH($C517,NonDamage!$C:$C,0)+RANDBETWEEN(1,COUNTIF(NonDamage!$C:$C,Sheet1!$C517)))-1,0,1,1)</f>
        <v>aTopsy-Turvy</v>
      </c>
      <c r="AE517" t="str">
        <f ca="1">OFFSET(DB!$A$1,RANDBETWEEN(1,COUNTA(DB!$C:$C))-1,0,1,1)</f>
        <v>aSkyAttack</v>
      </c>
      <c r="AG517" t="str">
        <f t="shared" si="62"/>
        <v>var pPurrloin= new Pokemon('Purrloin',509,'Dark','',[,,,],[41,50,37,50,37,66],true,'assets/images/509Purrloin.png');</v>
      </c>
    </row>
    <row r="518" spans="1:33" x14ac:dyDescent="0.3">
      <c r="A518" t="s">
        <v>603</v>
      </c>
      <c r="B518">
        <v>510</v>
      </c>
      <c r="C518" t="s">
        <v>254</v>
      </c>
      <c r="E518">
        <v>64</v>
      </c>
      <c r="F518">
        <v>88</v>
      </c>
      <c r="G518">
        <v>50</v>
      </c>
      <c r="H518">
        <v>88</v>
      </c>
      <c r="I518">
        <v>50</v>
      </c>
      <c r="J518">
        <v>106</v>
      </c>
      <c r="K518">
        <f t="shared" si="56"/>
        <v>61</v>
      </c>
      <c r="L518">
        <f t="shared" si="57"/>
        <v>108</v>
      </c>
      <c r="M518">
        <f t="shared" si="58"/>
        <v>70</v>
      </c>
      <c r="N518">
        <f t="shared" si="59"/>
        <v>108</v>
      </c>
      <c r="O518">
        <f t="shared" si="60"/>
        <v>70</v>
      </c>
      <c r="P518">
        <f t="shared" si="61"/>
        <v>126</v>
      </c>
      <c r="Q518">
        <v>31</v>
      </c>
      <c r="R518">
        <v>31</v>
      </c>
      <c r="S518">
        <v>31</v>
      </c>
      <c r="T518">
        <v>31</v>
      </c>
      <c r="U518">
        <v>31</v>
      </c>
      <c r="V518">
        <v>31</v>
      </c>
      <c r="AB518" t="str">
        <f ca="1">OFFSET(Damage!$A$1,(MATCH($C518,Damage!$C:$C,0)+RANDBETWEEN(1,COUNTIF(Damage!$C:$C,Sheet1!$C518)))-1,0,1,1)</f>
        <v>aThroatChop</v>
      </c>
      <c r="AC518" t="str">
        <f ca="1">OFFSET(Damage!$A$1,(MATCH(IF($D518&lt;&gt;"",$D518,"Normal"),Damage!$C:$C,0)+RANDBETWEEN(1,COUNTIF(Damage!$C:$C,IF($D518&lt;&gt;"",$D518,"Normal"))))-1,0,1,1)</f>
        <v>aCut</v>
      </c>
      <c r="AD518" t="str">
        <f ca="1">OFFSET(NonDamage!$A$1,(MATCH($C518,NonDamage!$C:$C,0)+RANDBETWEEN(1,COUNTIF(NonDamage!$C:$C,Sheet1!$C518)))-1,0,1,1)</f>
        <v>aDevastatingDrake</v>
      </c>
      <c r="AE518" t="str">
        <f ca="1">OFFSET(DB!$A$1,RANDBETWEEN(1,COUNTA(DB!$C:$C))-1,0,1,1)</f>
        <v>aTearfulLook</v>
      </c>
      <c r="AG518" t="str">
        <f t="shared" si="62"/>
        <v>var pLiepard= new Pokemon('Liepard',510,'Dark','',[,,,],[64,88,50,88,50,106],true,'assets/images/510Liepard.png');</v>
      </c>
    </row>
    <row r="519" spans="1:33" x14ac:dyDescent="0.3">
      <c r="A519" t="s">
        <v>604</v>
      </c>
      <c r="B519">
        <v>511</v>
      </c>
      <c r="C519" t="s">
        <v>2</v>
      </c>
      <c r="E519">
        <v>50</v>
      </c>
      <c r="F519">
        <v>53</v>
      </c>
      <c r="G519">
        <v>48</v>
      </c>
      <c r="H519">
        <v>53</v>
      </c>
      <c r="I519">
        <v>48</v>
      </c>
      <c r="J519">
        <v>64</v>
      </c>
      <c r="K519">
        <f t="shared" si="56"/>
        <v>61</v>
      </c>
      <c r="L519">
        <f t="shared" si="57"/>
        <v>73</v>
      </c>
      <c r="M519">
        <f t="shared" si="58"/>
        <v>68</v>
      </c>
      <c r="N519">
        <f t="shared" si="59"/>
        <v>73</v>
      </c>
      <c r="O519">
        <f t="shared" si="60"/>
        <v>68</v>
      </c>
      <c r="P519">
        <f t="shared" si="61"/>
        <v>84</v>
      </c>
      <c r="Q519">
        <v>31</v>
      </c>
      <c r="R519">
        <v>31</v>
      </c>
      <c r="S519">
        <v>31</v>
      </c>
      <c r="T519">
        <v>31</v>
      </c>
      <c r="U519">
        <v>31</v>
      </c>
      <c r="V519">
        <v>31</v>
      </c>
      <c r="AB519" t="str">
        <f ca="1">OFFSET(Damage!$A$1,(MATCH($C519,Damage!$C:$C,0)+RANDBETWEEN(1,COUNTIF(Damage!$C:$C,Sheet1!$C519)))-1,0,1,1)</f>
        <v>aPetalDance</v>
      </c>
      <c r="AC519" t="str">
        <f ca="1">OFFSET(Damage!$A$1,(MATCH(IF($D519&lt;&gt;"",$D519,"Normal"),Damage!$C:$C,0)+RANDBETWEEN(1,COUNTIF(Damage!$C:$C,IF($D519&lt;&gt;"",$D519,"Normal"))))-1,0,1,1)</f>
        <v>aTriAttack</v>
      </c>
      <c r="AD519" t="str">
        <f ca="1">OFFSET(NonDamage!$A$1,(MATCH($C519,NonDamage!$C:$C,0)+RANDBETWEEN(1,COUNTIF(NonDamage!$C:$C,Sheet1!$C519)))-1,0,1,1)</f>
        <v>aSpikyShield</v>
      </c>
      <c r="AE519" t="str">
        <f ca="1">OFFSET(DB!$A$1,RANDBETWEEN(1,COUNTA(DB!$C:$C))-1,0,1,1)</f>
        <v>aDragonRush</v>
      </c>
      <c r="AG519" t="str">
        <f t="shared" si="62"/>
        <v>var pPansage= new Pokemon('Pansage',511,'Grass','',[,,,],[50,53,48,53,48,64],true,'assets/images/511Pansage.png');</v>
      </c>
    </row>
    <row r="520" spans="1:33" x14ac:dyDescent="0.3">
      <c r="A520" t="s">
        <v>605</v>
      </c>
      <c r="B520">
        <v>512</v>
      </c>
      <c r="C520" t="s">
        <v>2</v>
      </c>
      <c r="E520">
        <v>75</v>
      </c>
      <c r="F520">
        <v>98</v>
      </c>
      <c r="G520">
        <v>63</v>
      </c>
      <c r="H520">
        <v>98</v>
      </c>
      <c r="I520">
        <v>63</v>
      </c>
      <c r="J520">
        <v>101</v>
      </c>
      <c r="K520">
        <f t="shared" si="56"/>
        <v>61</v>
      </c>
      <c r="L520">
        <f t="shared" si="57"/>
        <v>118</v>
      </c>
      <c r="M520">
        <f t="shared" si="58"/>
        <v>83</v>
      </c>
      <c r="N520">
        <f t="shared" si="59"/>
        <v>118</v>
      </c>
      <c r="O520">
        <f t="shared" si="60"/>
        <v>83</v>
      </c>
      <c r="P520">
        <f t="shared" si="61"/>
        <v>121</v>
      </c>
      <c r="Q520">
        <v>31</v>
      </c>
      <c r="R520">
        <v>31</v>
      </c>
      <c r="S520">
        <v>31</v>
      </c>
      <c r="T520">
        <v>31</v>
      </c>
      <c r="U520">
        <v>31</v>
      </c>
      <c r="V520">
        <v>31</v>
      </c>
      <c r="AB520" t="str">
        <f ca="1">OFFSET(Damage!$A$1,(MATCH($C520,Damage!$C:$C,0)+RANDBETWEEN(1,COUNTIF(Damage!$C:$C,Sheet1!$C520)))-1,0,1,1)</f>
        <v>aRazorLeaf</v>
      </c>
      <c r="AC520" t="str">
        <f ca="1">OFFSET(Damage!$A$1,(MATCH(IF($D520&lt;&gt;"",$D520,"Normal"),Damage!$C:$C,0)+RANDBETWEEN(1,COUNTIF(Damage!$C:$C,IF($D520&lt;&gt;"",$D520,"Normal"))))-1,0,1,1)</f>
        <v>aThrash</v>
      </c>
      <c r="AD520" t="str">
        <f ca="1">OFFSET(NonDamage!$A$1,(MATCH($C520,NonDamage!$C:$C,0)+RANDBETWEEN(1,COUNTIF(NonDamage!$C:$C,Sheet1!$C520)))-1,0,1,1)</f>
        <v>aIngrain</v>
      </c>
      <c r="AE520" t="str">
        <f ca="1">OFFSET(DB!$A$1,RANDBETWEEN(1,COUNTA(DB!$C:$C))-1,0,1,1)</f>
        <v>aConfuseRay</v>
      </c>
      <c r="AG520" t="str">
        <f t="shared" si="62"/>
        <v>var pSimisage= new Pokemon('Simisage',512,'Grass','',[,,,],[75,98,63,98,63,101],true,'assets/images/512Simisage.png');</v>
      </c>
    </row>
    <row r="521" spans="1:33" x14ac:dyDescent="0.3">
      <c r="A521" t="s">
        <v>606</v>
      </c>
      <c r="B521">
        <v>513</v>
      </c>
      <c r="C521" t="s">
        <v>9</v>
      </c>
      <c r="E521">
        <v>50</v>
      </c>
      <c r="F521">
        <v>53</v>
      </c>
      <c r="G521">
        <v>48</v>
      </c>
      <c r="H521">
        <v>53</v>
      </c>
      <c r="I521">
        <v>48</v>
      </c>
      <c r="J521">
        <v>64</v>
      </c>
      <c r="K521">
        <f t="shared" si="56"/>
        <v>61</v>
      </c>
      <c r="L521">
        <f t="shared" si="57"/>
        <v>73</v>
      </c>
      <c r="M521">
        <f t="shared" si="58"/>
        <v>68</v>
      </c>
      <c r="N521">
        <f t="shared" si="59"/>
        <v>73</v>
      </c>
      <c r="O521">
        <f t="shared" si="60"/>
        <v>68</v>
      </c>
      <c r="P521">
        <f t="shared" si="61"/>
        <v>84</v>
      </c>
      <c r="Q521">
        <v>31</v>
      </c>
      <c r="R521">
        <v>31</v>
      </c>
      <c r="S521">
        <v>31</v>
      </c>
      <c r="T521">
        <v>31</v>
      </c>
      <c r="U521">
        <v>31</v>
      </c>
      <c r="V521">
        <v>31</v>
      </c>
      <c r="AB521" t="str">
        <f ca="1">OFFSET(Damage!$A$1,(MATCH($C521,Damage!$C:$C,0)+RANDBETWEEN(1,COUNTIF(Damage!$C:$C,Sheet1!$C521)))-1,0,1,1)</f>
        <v>aFireBlast</v>
      </c>
      <c r="AC521" t="str">
        <f ca="1">OFFSET(Damage!$A$1,(MATCH(IF($D521&lt;&gt;"",$D521,"Normal"),Damage!$C:$C,0)+RANDBETWEEN(1,COUNTIF(Damage!$C:$C,IF($D521&lt;&gt;"",$D521,"Normal"))))-1,0,1,1)</f>
        <v>aBind</v>
      </c>
      <c r="AD521" t="str">
        <f ca="1">OFFSET(NonDamage!$A$1,(MATCH($C521,NonDamage!$C:$C,0)+RANDBETWEEN(1,COUNTIF(NonDamage!$C:$C,Sheet1!$C521)))-1,0,1,1)</f>
        <v>aWill-O-Wisp</v>
      </c>
      <c r="AE521" t="str">
        <f ca="1">OFFSET(DB!$A$1,RANDBETWEEN(1,COUNTA(DB!$C:$C))-1,0,1,1)</f>
        <v>aCosmicPower</v>
      </c>
      <c r="AG521" t="str">
        <f t="shared" si="62"/>
        <v>var pPansear= new Pokemon('Pansear',513,'Fire','',[,,,],[50,53,48,53,48,64],true,'assets/images/513Pansear.png');</v>
      </c>
    </row>
    <row r="522" spans="1:33" x14ac:dyDescent="0.3">
      <c r="A522" t="s">
        <v>607</v>
      </c>
      <c r="B522">
        <v>514</v>
      </c>
      <c r="C522" t="s">
        <v>9</v>
      </c>
      <c r="E522">
        <v>75</v>
      </c>
      <c r="F522">
        <v>98</v>
      </c>
      <c r="G522">
        <v>63</v>
      </c>
      <c r="H522">
        <v>98</v>
      </c>
      <c r="I522">
        <v>63</v>
      </c>
      <c r="J522">
        <v>101</v>
      </c>
      <c r="K522">
        <f t="shared" si="56"/>
        <v>61</v>
      </c>
      <c r="L522">
        <f t="shared" si="57"/>
        <v>118</v>
      </c>
      <c r="M522">
        <f t="shared" si="58"/>
        <v>83</v>
      </c>
      <c r="N522">
        <f t="shared" si="59"/>
        <v>118</v>
      </c>
      <c r="O522">
        <f t="shared" si="60"/>
        <v>83</v>
      </c>
      <c r="P522">
        <f t="shared" si="61"/>
        <v>121</v>
      </c>
      <c r="Q522">
        <v>31</v>
      </c>
      <c r="R522">
        <v>31</v>
      </c>
      <c r="S522">
        <v>31</v>
      </c>
      <c r="T522">
        <v>31</v>
      </c>
      <c r="U522">
        <v>31</v>
      </c>
      <c r="V522">
        <v>31</v>
      </c>
      <c r="AB522" t="str">
        <f ca="1">OFFSET(Damage!$A$1,(MATCH($C522,Damage!$C:$C,0)+RANDBETWEEN(1,COUNTIF(Damage!$C:$C,Sheet1!$C522)))-1,0,1,1)</f>
        <v>aBurnUp</v>
      </c>
      <c r="AC522" t="str">
        <f ca="1">OFFSET(Damage!$A$1,(MATCH(IF($D522&lt;&gt;"",$D522,"Normal"),Damage!$C:$C,0)+RANDBETWEEN(1,COUNTIF(Damage!$C:$C,IF($D522&lt;&gt;"",$D522,"Normal"))))-1,0,1,1)</f>
        <v>aRapidSpin</v>
      </c>
      <c r="AD522" t="str">
        <f ca="1">OFFSET(NonDamage!$A$1,(MATCH($C522,NonDamage!$C:$C,0)+RANDBETWEEN(1,COUNTIF(NonDamage!$C:$C,Sheet1!$C522)))-1,0,1,1)</f>
        <v>aDefog</v>
      </c>
      <c r="AE522" t="str">
        <f ca="1">OFFSET(DB!$A$1,RANDBETWEEN(1,COUNTA(DB!$C:$C))-1,0,1,1)</f>
        <v>aStoneEdge</v>
      </c>
      <c r="AG522" t="str">
        <f t="shared" si="62"/>
        <v>var pSimisear= new Pokemon('Simisear',514,'Fire','',[,,,],[75,98,63,98,63,101],true,'assets/images/514Simisear.png');</v>
      </c>
    </row>
    <row r="523" spans="1:33" x14ac:dyDescent="0.3">
      <c r="A523" t="s">
        <v>608</v>
      </c>
      <c r="B523">
        <v>515</v>
      </c>
      <c r="C523" t="s">
        <v>15</v>
      </c>
      <c r="E523">
        <v>50</v>
      </c>
      <c r="F523">
        <v>53</v>
      </c>
      <c r="G523">
        <v>48</v>
      </c>
      <c r="H523">
        <v>53</v>
      </c>
      <c r="I523">
        <v>48</v>
      </c>
      <c r="J523">
        <v>64</v>
      </c>
      <c r="K523">
        <f t="shared" si="56"/>
        <v>61</v>
      </c>
      <c r="L523">
        <f t="shared" si="57"/>
        <v>73</v>
      </c>
      <c r="M523">
        <f t="shared" si="58"/>
        <v>68</v>
      </c>
      <c r="N523">
        <f t="shared" si="59"/>
        <v>73</v>
      </c>
      <c r="O523">
        <f t="shared" si="60"/>
        <v>68</v>
      </c>
      <c r="P523">
        <f t="shared" si="61"/>
        <v>84</v>
      </c>
      <c r="Q523">
        <v>31</v>
      </c>
      <c r="R523">
        <v>31</v>
      </c>
      <c r="S523">
        <v>31</v>
      </c>
      <c r="T523">
        <v>31</v>
      </c>
      <c r="U523">
        <v>31</v>
      </c>
      <c r="V523">
        <v>31</v>
      </c>
      <c r="AB523" t="str">
        <f ca="1">OFFSET(Damage!$A$1,(MATCH($C523,Damage!$C:$C,0)+RANDBETWEEN(1,COUNTIF(Damage!$C:$C,Sheet1!$C523)))-1,0,1,1)</f>
        <v>aWaterPulse</v>
      </c>
      <c r="AC523" t="str">
        <f ca="1">OFFSET(Damage!$A$1,(MATCH(IF($D523&lt;&gt;"",$D523,"Normal"),Damage!$C:$C,0)+RANDBETWEEN(1,COUNTIF(Damage!$C:$C,IF($D523&lt;&gt;"",$D523,"Normal"))))-1,0,1,1)</f>
        <v>aRevelationDance</v>
      </c>
      <c r="AD523">
        <f ca="1">OFFSET(NonDamage!$A$1,(MATCH($C523,NonDamage!$C:$C,0)+RANDBETWEEN(1,COUNTIF(NonDamage!$C:$C,Sheet1!$C523)))-1,0,1,1)</f>
        <v>0</v>
      </c>
      <c r="AE523" t="str">
        <f ca="1">OFFSET(DB!$A$1,RANDBETWEEN(1,COUNTA(DB!$C:$C))-1,0,1,1)</f>
        <v>aDefendOrder</v>
      </c>
      <c r="AG523" t="str">
        <f t="shared" si="62"/>
        <v>var pPanpour= new Pokemon('Panpour',515,'Water','',[,,,],[50,53,48,53,48,64],true,'assets/images/515Panpour.png');</v>
      </c>
    </row>
    <row r="524" spans="1:33" x14ac:dyDescent="0.3">
      <c r="A524" t="s">
        <v>609</v>
      </c>
      <c r="B524">
        <v>516</v>
      </c>
      <c r="C524" t="s">
        <v>15</v>
      </c>
      <c r="E524">
        <v>75</v>
      </c>
      <c r="F524">
        <v>98</v>
      </c>
      <c r="G524">
        <v>63</v>
      </c>
      <c r="H524">
        <v>98</v>
      </c>
      <c r="I524">
        <v>63</v>
      </c>
      <c r="J524">
        <v>101</v>
      </c>
      <c r="K524">
        <f t="shared" si="56"/>
        <v>61</v>
      </c>
      <c r="L524">
        <f t="shared" si="57"/>
        <v>118</v>
      </c>
      <c r="M524">
        <f t="shared" si="58"/>
        <v>83</v>
      </c>
      <c r="N524">
        <f t="shared" si="59"/>
        <v>118</v>
      </c>
      <c r="O524">
        <f t="shared" si="60"/>
        <v>83</v>
      </c>
      <c r="P524">
        <f t="shared" si="61"/>
        <v>121</v>
      </c>
      <c r="Q524">
        <v>31</v>
      </c>
      <c r="R524">
        <v>31</v>
      </c>
      <c r="S524">
        <v>31</v>
      </c>
      <c r="T524">
        <v>31</v>
      </c>
      <c r="U524">
        <v>31</v>
      </c>
      <c r="V524">
        <v>31</v>
      </c>
      <c r="AB524" t="str">
        <f ca="1">OFFSET(Damage!$A$1,(MATCH($C524,Damage!$C:$C,0)+RANDBETWEEN(1,COUNTIF(Damage!$C:$C,Sheet1!$C524)))-1,0,1,1)</f>
        <v>aBubble</v>
      </c>
      <c r="AC524" t="str">
        <f ca="1">OFFSET(Damage!$A$1,(MATCH(IF($D524&lt;&gt;"",$D524,"Normal"),Damage!$C:$C,0)+RANDBETWEEN(1,COUNTIF(Damage!$C:$C,IF($D524&lt;&gt;"",$D524,"Normal"))))-1,0,1,1)</f>
        <v>aSecretPower</v>
      </c>
      <c r="AD524" t="str">
        <f ca="1">OFFSET(NonDamage!$A$1,(MATCH($C524,NonDamage!$C:$C,0)+RANDBETWEEN(1,COUNTIF(NonDamage!$C:$C,Sheet1!$C524)))-1,0,1,1)</f>
        <v>aWithdraw</v>
      </c>
      <c r="AE524" t="str">
        <f ca="1">OFFSET(DB!$A$1,RANDBETWEEN(1,COUNTA(DB!$C:$C))-1,0,1,1)</f>
        <v>aDazzlingGleam</v>
      </c>
      <c r="AG524" t="str">
        <f t="shared" si="62"/>
        <v>var pSimipour= new Pokemon('Simipour',516,'Water','',[,,,],[75,98,63,98,63,101],true,'assets/images/516Simipour.png');</v>
      </c>
    </row>
    <row r="525" spans="1:33" x14ac:dyDescent="0.3">
      <c r="A525" t="s">
        <v>610</v>
      </c>
      <c r="B525">
        <v>517</v>
      </c>
      <c r="C525" t="s">
        <v>94</v>
      </c>
      <c r="E525">
        <v>76</v>
      </c>
      <c r="F525">
        <v>25</v>
      </c>
      <c r="G525">
        <v>45</v>
      </c>
      <c r="H525">
        <v>67</v>
      </c>
      <c r="I525">
        <v>55</v>
      </c>
      <c r="J525">
        <v>24</v>
      </c>
      <c r="K525">
        <f t="shared" si="56"/>
        <v>61</v>
      </c>
      <c r="L525">
        <f t="shared" si="57"/>
        <v>45</v>
      </c>
      <c r="M525">
        <f t="shared" si="58"/>
        <v>65</v>
      </c>
      <c r="N525">
        <f t="shared" si="59"/>
        <v>87</v>
      </c>
      <c r="O525">
        <f t="shared" si="60"/>
        <v>75</v>
      </c>
      <c r="P525">
        <f t="shared" si="61"/>
        <v>44</v>
      </c>
      <c r="Q525">
        <v>31</v>
      </c>
      <c r="R525">
        <v>31</v>
      </c>
      <c r="S525">
        <v>31</v>
      </c>
      <c r="T525">
        <v>31</v>
      </c>
      <c r="U525">
        <v>31</v>
      </c>
      <c r="V525">
        <v>31</v>
      </c>
      <c r="AB525" t="str">
        <f ca="1">OFFSET(Damage!$A$1,(MATCH($C525,Damage!$C:$C,0)+RANDBETWEEN(1,COUNTIF(Damage!$C:$C,Sheet1!$C525)))-1,0,1,1)</f>
        <v>aFutureSight</v>
      </c>
      <c r="AC525" t="str">
        <f ca="1">OFFSET(Damage!$A$1,(MATCH(IF($D525&lt;&gt;"",$D525,"Normal"),Damage!$C:$C,0)+RANDBETWEEN(1,COUNTIF(Damage!$C:$C,IF($D525&lt;&gt;"",$D525,"Normal"))))-1,0,1,1)</f>
        <v>aHornAttack</v>
      </c>
      <c r="AD525" t="str">
        <f ca="1">OFFSET(NonDamage!$A$1,(MATCH($C525,NonDamage!$C:$C,0)+RANDBETWEEN(1,COUNTIF(NonDamage!$C:$C,Sheet1!$C525)))-1,0,1,1)</f>
        <v>aPowerSplit</v>
      </c>
      <c r="AE525" t="str">
        <f ca="1">OFFSET(DB!$A$1,RANDBETWEEN(1,COUNTA(DB!$C:$C))-1,0,1,1)</f>
        <v>aRollout</v>
      </c>
      <c r="AG525" t="str">
        <f t="shared" si="62"/>
        <v>var pMunna= new Pokemon('Munna',517,'Psychic','',[,,,],[76,25,45,67,55,24],true,'assets/images/517Munna.png');</v>
      </c>
    </row>
    <row r="526" spans="1:33" x14ac:dyDescent="0.3">
      <c r="A526" t="s">
        <v>611</v>
      </c>
      <c r="B526">
        <v>518</v>
      </c>
      <c r="C526" t="s">
        <v>94</v>
      </c>
      <c r="E526">
        <v>116</v>
      </c>
      <c r="F526">
        <v>55</v>
      </c>
      <c r="G526">
        <v>85</v>
      </c>
      <c r="H526">
        <v>107</v>
      </c>
      <c r="I526">
        <v>95</v>
      </c>
      <c r="J526">
        <v>29</v>
      </c>
      <c r="K526">
        <f t="shared" si="56"/>
        <v>62</v>
      </c>
      <c r="L526">
        <f t="shared" si="57"/>
        <v>75</v>
      </c>
      <c r="M526">
        <f t="shared" si="58"/>
        <v>105</v>
      </c>
      <c r="N526">
        <f t="shared" si="59"/>
        <v>127</v>
      </c>
      <c r="O526">
        <f t="shared" si="60"/>
        <v>115</v>
      </c>
      <c r="P526">
        <f t="shared" si="61"/>
        <v>49</v>
      </c>
      <c r="Q526">
        <v>31</v>
      </c>
      <c r="R526">
        <v>31</v>
      </c>
      <c r="S526">
        <v>31</v>
      </c>
      <c r="T526">
        <v>31</v>
      </c>
      <c r="U526">
        <v>31</v>
      </c>
      <c r="V526">
        <v>31</v>
      </c>
      <c r="AB526" t="str">
        <f ca="1">OFFSET(Damage!$A$1,(MATCH($C526,Damage!$C:$C,0)+RANDBETWEEN(1,COUNTIF(Damage!$C:$C,Sheet1!$C526)))-1,0,1,1)</f>
        <v>aPsychic</v>
      </c>
      <c r="AC526" t="str">
        <f ca="1">OFFSET(Damage!$A$1,(MATCH(IF($D526&lt;&gt;"",$D526,"Normal"),Damage!$C:$C,0)+RANDBETWEEN(1,COUNTIF(Damage!$C:$C,IF($D526&lt;&gt;"",$D526,"Normal"))))-1,0,1,1)</f>
        <v>aRazorWind</v>
      </c>
      <c r="AD526" t="str">
        <f ca="1">OFFSET(NonDamage!$A$1,(MATCH($C526,NonDamage!$C:$C,0)+RANDBETWEEN(1,COUNTIF(NonDamage!$C:$C,Sheet1!$C526)))-1,0,1,1)</f>
        <v>aRest</v>
      </c>
      <c r="AE526" t="str">
        <f ca="1">OFFSET(DB!$A$1,RANDBETWEEN(1,COUNTA(DB!$C:$C))-1,0,1,1)</f>
        <v>aSunsteelStrike</v>
      </c>
      <c r="AG526" t="str">
        <f t="shared" si="62"/>
        <v>var pMusharna= new Pokemon('Musharna',518,'Psychic','',[,,,],[116,55,85,107,95,29],true,'assets/images/518Musharna.png');</v>
      </c>
    </row>
    <row r="527" spans="1:33" x14ac:dyDescent="0.3">
      <c r="A527" t="s">
        <v>612</v>
      </c>
      <c r="B527">
        <v>519</v>
      </c>
      <c r="C527" t="s">
        <v>28</v>
      </c>
      <c r="D527" t="s">
        <v>12</v>
      </c>
      <c r="E527">
        <v>50</v>
      </c>
      <c r="F527">
        <v>55</v>
      </c>
      <c r="G527">
        <v>50</v>
      </c>
      <c r="H527">
        <v>36</v>
      </c>
      <c r="I527">
        <v>30</v>
      </c>
      <c r="J527">
        <v>43</v>
      </c>
      <c r="K527">
        <f t="shared" si="56"/>
        <v>61</v>
      </c>
      <c r="L527">
        <f t="shared" si="57"/>
        <v>75</v>
      </c>
      <c r="M527">
        <f t="shared" si="58"/>
        <v>70</v>
      </c>
      <c r="N527">
        <f t="shared" si="59"/>
        <v>56</v>
      </c>
      <c r="O527">
        <f t="shared" si="60"/>
        <v>50</v>
      </c>
      <c r="P527">
        <f t="shared" si="61"/>
        <v>63</v>
      </c>
      <c r="Q527">
        <v>31</v>
      </c>
      <c r="R527">
        <v>31</v>
      </c>
      <c r="S527">
        <v>31</v>
      </c>
      <c r="T527">
        <v>31</v>
      </c>
      <c r="U527">
        <v>31</v>
      </c>
      <c r="V527">
        <v>31</v>
      </c>
      <c r="AB527" t="str">
        <f ca="1">OFFSET(Damage!$A$1,(MATCH($C527,Damage!$C:$C,0)+RANDBETWEEN(1,COUNTIF(Damage!$C:$C,Sheet1!$C527)))-1,0,1,1)</f>
        <v>aBarrage</v>
      </c>
      <c r="AC527" t="str">
        <f ca="1">OFFSET(Damage!$A$1,(MATCH(IF($D527&lt;&gt;"",$D527,"Normal"),Damage!$C:$C,0)+RANDBETWEEN(1,COUNTIF(Damage!$C:$C,IF($D527&lt;&gt;"",$D527,"Normal"))))-1,0,1,1)</f>
        <v>aAeroblast</v>
      </c>
      <c r="AD527" t="str">
        <f ca="1">OFFSET(NonDamage!$A$1,(MATCH($C527,NonDamage!$C:$C,0)+RANDBETWEEN(1,COUNTIF(NonDamage!$C:$C,Sheet1!$C527)))-1,0,1,1)</f>
        <v>aYawn</v>
      </c>
      <c r="AE527" t="str">
        <f ca="1">OFFSET(DB!$A$1,RANDBETWEEN(1,COUNTA(DB!$C:$C))-1,0,1,1)</f>
        <v>aConfuseRay</v>
      </c>
      <c r="AG527" t="str">
        <f t="shared" si="62"/>
        <v>var pPidove= new Pokemon('Pidove',519,'Normal','Flying',[,,,],[50,55,50,36,30,43],true,'assets/images/519Pidove.png');</v>
      </c>
    </row>
    <row r="528" spans="1:33" x14ac:dyDescent="0.3">
      <c r="A528" t="s">
        <v>613</v>
      </c>
      <c r="B528">
        <v>520</v>
      </c>
      <c r="C528" t="s">
        <v>28</v>
      </c>
      <c r="D528" t="s">
        <v>12</v>
      </c>
      <c r="E528">
        <v>62</v>
      </c>
      <c r="F528">
        <v>77</v>
      </c>
      <c r="G528">
        <v>62</v>
      </c>
      <c r="H528">
        <v>50</v>
      </c>
      <c r="I528">
        <v>42</v>
      </c>
      <c r="J528">
        <v>65</v>
      </c>
      <c r="K528">
        <f t="shared" si="56"/>
        <v>61</v>
      </c>
      <c r="L528">
        <f t="shared" si="57"/>
        <v>97</v>
      </c>
      <c r="M528">
        <f t="shared" si="58"/>
        <v>82</v>
      </c>
      <c r="N528">
        <f t="shared" si="59"/>
        <v>70</v>
      </c>
      <c r="O528">
        <f t="shared" si="60"/>
        <v>62</v>
      </c>
      <c r="P528">
        <f t="shared" si="61"/>
        <v>85</v>
      </c>
      <c r="Q528">
        <v>31</v>
      </c>
      <c r="R528">
        <v>31</v>
      </c>
      <c r="S528">
        <v>31</v>
      </c>
      <c r="T528">
        <v>31</v>
      </c>
      <c r="U528">
        <v>31</v>
      </c>
      <c r="V528">
        <v>31</v>
      </c>
      <c r="AB528" t="str">
        <f ca="1">OFFSET(Damage!$A$1,(MATCH($C528,Damage!$C:$C,0)+RANDBETWEEN(1,COUNTIF(Damage!$C:$C,Sheet1!$C528)))-1,0,1,1)</f>
        <v>aSwift</v>
      </c>
      <c r="AC528" t="str">
        <f ca="1">OFFSET(Damage!$A$1,(MATCH(IF($D528&lt;&gt;"",$D528,"Normal"),Damage!$C:$C,0)+RANDBETWEEN(1,COUNTIF(Damage!$C:$C,IF($D528&lt;&gt;"",$D528,"Normal"))))-1,0,1,1)</f>
        <v>aBraveBird</v>
      </c>
      <c r="AD528" t="str">
        <f ca="1">OFFSET(NonDamage!$A$1,(MATCH($C528,NonDamage!$C:$C,0)+RANDBETWEEN(1,COUNTIF(NonDamage!$C:$C,Sheet1!$C528)))-1,0,1,1)</f>
        <v>aForesight</v>
      </c>
      <c r="AE528" t="str">
        <f ca="1">OFFSET(DB!$A$1,RANDBETWEEN(1,COUNTA(DB!$C:$C))-1,0,1,1)</f>
        <v>aHeartStamp</v>
      </c>
      <c r="AG528" t="str">
        <f t="shared" si="62"/>
        <v>var pTranquill= new Pokemon('Tranquill',520,'Normal','Flying',[,,,],[62,77,62,50,42,65],true,'assets/images/520Tranquill.png');</v>
      </c>
    </row>
    <row r="529" spans="1:33" x14ac:dyDescent="0.3">
      <c r="A529" t="s">
        <v>614</v>
      </c>
      <c r="B529">
        <v>521</v>
      </c>
      <c r="C529" t="s">
        <v>28</v>
      </c>
      <c r="D529" t="s">
        <v>12</v>
      </c>
      <c r="E529">
        <v>80</v>
      </c>
      <c r="F529">
        <v>105</v>
      </c>
      <c r="G529">
        <v>80</v>
      </c>
      <c r="H529">
        <v>65</v>
      </c>
      <c r="I529">
        <v>55</v>
      </c>
      <c r="J529">
        <v>93</v>
      </c>
      <c r="K529">
        <f t="shared" si="56"/>
        <v>61</v>
      </c>
      <c r="L529">
        <f t="shared" si="57"/>
        <v>125</v>
      </c>
      <c r="M529">
        <f t="shared" si="58"/>
        <v>100</v>
      </c>
      <c r="N529">
        <f t="shared" si="59"/>
        <v>85</v>
      </c>
      <c r="O529">
        <f t="shared" si="60"/>
        <v>75</v>
      </c>
      <c r="P529">
        <f t="shared" si="61"/>
        <v>113</v>
      </c>
      <c r="Q529">
        <v>31</v>
      </c>
      <c r="R529">
        <v>31</v>
      </c>
      <c r="S529">
        <v>31</v>
      </c>
      <c r="T529">
        <v>31</v>
      </c>
      <c r="U529">
        <v>31</v>
      </c>
      <c r="V529">
        <v>31</v>
      </c>
      <c r="AB529" t="str">
        <f ca="1">OFFSET(Damage!$A$1,(MATCH($C529,Damage!$C:$C,0)+RANDBETWEEN(1,COUNTIF(Damage!$C:$C,Sheet1!$C529)))-1,0,1,1)</f>
        <v>aTailSlap</v>
      </c>
      <c r="AC529" t="str">
        <f ca="1">OFFSET(Damage!$A$1,(MATCH(IF($D529&lt;&gt;"",$D529,"Normal"),Damage!$C:$C,0)+RANDBETWEEN(1,COUNTIF(Damage!$C:$C,IF($D529&lt;&gt;"",$D529,"Normal"))))-1,0,1,1)</f>
        <v>aOblivionWing</v>
      </c>
      <c r="AD529" t="str">
        <f ca="1">OFFSET(NonDamage!$A$1,(MATCH($C529,NonDamage!$C:$C,0)+RANDBETWEEN(1,COUNTIF(NonDamage!$C:$C,Sheet1!$C529)))-1,0,1,1)</f>
        <v>aBellyDrum</v>
      </c>
      <c r="AE529" t="str">
        <f ca="1">OFFSET(DB!$A$1,RANDBETWEEN(1,COUNTA(DB!$C:$C))-1,0,1,1)</f>
        <v>aSelf_Destruct</v>
      </c>
      <c r="AG529" t="str">
        <f t="shared" si="62"/>
        <v>var pUnfezant= new Pokemon('Unfezant',521,'Normal','Flying',[,,,],[80,105,80,65,55,93],true,'assets/images/521Unfezant.png');</v>
      </c>
    </row>
    <row r="530" spans="1:33" x14ac:dyDescent="0.3">
      <c r="A530" t="s">
        <v>615</v>
      </c>
      <c r="B530">
        <v>522</v>
      </c>
      <c r="C530" t="s">
        <v>41</v>
      </c>
      <c r="E530">
        <v>45</v>
      </c>
      <c r="F530">
        <v>60</v>
      </c>
      <c r="G530">
        <v>32</v>
      </c>
      <c r="H530">
        <v>50</v>
      </c>
      <c r="I530">
        <v>32</v>
      </c>
      <c r="J530">
        <v>76</v>
      </c>
      <c r="K530">
        <f t="shared" si="56"/>
        <v>61</v>
      </c>
      <c r="L530">
        <f t="shared" si="57"/>
        <v>80</v>
      </c>
      <c r="M530">
        <f t="shared" si="58"/>
        <v>52</v>
      </c>
      <c r="N530">
        <f t="shared" si="59"/>
        <v>70</v>
      </c>
      <c r="O530">
        <f t="shared" si="60"/>
        <v>52</v>
      </c>
      <c r="P530">
        <f t="shared" si="61"/>
        <v>96</v>
      </c>
      <c r="Q530">
        <v>31</v>
      </c>
      <c r="R530">
        <v>31</v>
      </c>
      <c r="S530">
        <v>31</v>
      </c>
      <c r="T530">
        <v>31</v>
      </c>
      <c r="U530">
        <v>31</v>
      </c>
      <c r="V530">
        <v>31</v>
      </c>
      <c r="AB530" t="str">
        <f ca="1">OFFSET(Damage!$A$1,(MATCH($C530,Damage!$C:$C,0)+RANDBETWEEN(1,COUNTIF(Damage!$C:$C,Sheet1!$C530)))-1,0,1,1)</f>
        <v>aThunder</v>
      </c>
      <c r="AC530" t="str">
        <f ca="1">OFFSET(Damage!$A$1,(MATCH(IF($D530&lt;&gt;"",$D530,"Normal"),Damage!$C:$C,0)+RANDBETWEEN(1,COUNTIF(Damage!$C:$C,IF($D530&lt;&gt;"",$D530,"Normal"))))-1,0,1,1)</f>
        <v>aSwift</v>
      </c>
      <c r="AD530" t="str">
        <f ca="1">OFFSET(NonDamage!$A$1,(MATCH($C530,NonDamage!$C:$C,0)+RANDBETWEEN(1,COUNTIF(NonDamage!$C:$C,Sheet1!$C530)))-1,0,1,1)</f>
        <v>aMagneticFlux</v>
      </c>
      <c r="AE530" t="str">
        <f ca="1">OFFSET(DB!$A$1,RANDBETWEEN(1,COUNTA(DB!$C:$C))-1,0,1,1)</f>
        <v>aStoneEdge</v>
      </c>
      <c r="AG530" t="str">
        <f t="shared" si="62"/>
        <v>var pBlitzle= new Pokemon('Blitzle',522,'Electric','',[,,,],[45,60,32,50,32,76],true,'assets/images/522Blitzle.png');</v>
      </c>
    </row>
    <row r="531" spans="1:33" x14ac:dyDescent="0.3">
      <c r="A531" t="s">
        <v>616</v>
      </c>
      <c r="B531">
        <v>523</v>
      </c>
      <c r="C531" t="s">
        <v>41</v>
      </c>
      <c r="E531">
        <v>75</v>
      </c>
      <c r="F531">
        <v>100</v>
      </c>
      <c r="G531">
        <v>63</v>
      </c>
      <c r="H531">
        <v>80</v>
      </c>
      <c r="I531">
        <v>63</v>
      </c>
      <c r="J531">
        <v>116</v>
      </c>
      <c r="K531">
        <f t="shared" si="56"/>
        <v>61</v>
      </c>
      <c r="L531">
        <f t="shared" si="57"/>
        <v>120</v>
      </c>
      <c r="M531">
        <f t="shared" si="58"/>
        <v>83</v>
      </c>
      <c r="N531">
        <f t="shared" si="59"/>
        <v>100</v>
      </c>
      <c r="O531">
        <f t="shared" si="60"/>
        <v>83</v>
      </c>
      <c r="P531">
        <f t="shared" si="61"/>
        <v>136</v>
      </c>
      <c r="Q531">
        <v>31</v>
      </c>
      <c r="R531">
        <v>31</v>
      </c>
      <c r="S531">
        <v>31</v>
      </c>
      <c r="T531">
        <v>31</v>
      </c>
      <c r="U531">
        <v>31</v>
      </c>
      <c r="V531">
        <v>31</v>
      </c>
      <c r="AB531" t="str">
        <f ca="1">OFFSET(Damage!$A$1,(MATCH($C531,Damage!$C:$C,0)+RANDBETWEEN(1,COUNTIF(Damage!$C:$C,Sheet1!$C531)))-1,0,1,1)</f>
        <v>aThunderFang</v>
      </c>
      <c r="AC531" t="str">
        <f ca="1">OFFSET(Damage!$A$1,(MATCH(IF($D531&lt;&gt;"",$D531,"Normal"),Damage!$C:$C,0)+RANDBETWEEN(1,COUNTIF(Damage!$C:$C,IF($D531&lt;&gt;"",$D531,"Normal"))))-1,0,1,1)</f>
        <v>aExplosion</v>
      </c>
      <c r="AD531" t="str">
        <f ca="1">OFFSET(NonDamage!$A$1,(MATCH($C531,NonDamage!$C:$C,0)+RANDBETWEEN(1,COUNTIF(NonDamage!$C:$C,Sheet1!$C531)))-1,0,1,1)</f>
        <v>aElectricTerrain</v>
      </c>
      <c r="AE531" t="str">
        <f ca="1">OFFSET(DB!$A$1,RANDBETWEEN(1,COUNTA(DB!$C:$C))-1,0,1,1)</f>
        <v>aGigavoltHavoc</v>
      </c>
      <c r="AG531" t="str">
        <f t="shared" si="62"/>
        <v>var pZebstrika= new Pokemon('Zebstrika',523,'Electric','',[,,,],[75,100,63,80,63,116],true,'assets/images/523Zebstrika.png');</v>
      </c>
    </row>
    <row r="532" spans="1:33" x14ac:dyDescent="0.3">
      <c r="A532" t="s">
        <v>617</v>
      </c>
      <c r="B532">
        <v>524</v>
      </c>
      <c r="C532" t="s">
        <v>109</v>
      </c>
      <c r="E532">
        <v>55</v>
      </c>
      <c r="F532">
        <v>75</v>
      </c>
      <c r="G532">
        <v>85</v>
      </c>
      <c r="H532">
        <v>25</v>
      </c>
      <c r="I532">
        <v>25</v>
      </c>
      <c r="J532">
        <v>15</v>
      </c>
      <c r="K532">
        <f t="shared" si="56"/>
        <v>61</v>
      </c>
      <c r="L532">
        <f t="shared" si="57"/>
        <v>95</v>
      </c>
      <c r="M532">
        <f t="shared" si="58"/>
        <v>105</v>
      </c>
      <c r="N532">
        <f t="shared" si="59"/>
        <v>45</v>
      </c>
      <c r="O532">
        <f t="shared" si="60"/>
        <v>45</v>
      </c>
      <c r="P532">
        <f t="shared" si="61"/>
        <v>35</v>
      </c>
      <c r="Q532">
        <v>31</v>
      </c>
      <c r="R532">
        <v>31</v>
      </c>
      <c r="S532">
        <v>31</v>
      </c>
      <c r="T532">
        <v>31</v>
      </c>
      <c r="U532">
        <v>31</v>
      </c>
      <c r="V532">
        <v>31</v>
      </c>
      <c r="AB532" t="str">
        <f ca="1">OFFSET(Damage!$A$1,(MATCH($C532,Damage!$C:$C,0)+RANDBETWEEN(1,COUNTIF(Damage!$C:$C,Sheet1!$C532)))-1,0,1,1)</f>
        <v>aStoneEdge</v>
      </c>
      <c r="AC532" t="str">
        <f ca="1">OFFSET(Damage!$A$1,(MATCH(IF($D532&lt;&gt;"",$D532,"Normal"),Damage!$C:$C,0)+RANDBETWEEN(1,COUNTIF(Damage!$C:$C,IF($D532&lt;&gt;"",$D532,"Normal"))))-1,0,1,1)</f>
        <v>aSlam</v>
      </c>
      <c r="AD532" t="str">
        <f ca="1">OFFSET(NonDamage!$A$1,(MATCH($C532,NonDamage!$C:$C,0)+RANDBETWEEN(1,COUNTIF(NonDamage!$C:$C,Sheet1!$C532)))-1,0,1,1)</f>
        <v>aSandstorm</v>
      </c>
      <c r="AE532" t="str">
        <f ca="1">OFFSET(DB!$A$1,RANDBETWEEN(1,COUNTA(DB!$C:$C))-1,0,1,1)</f>
        <v>aStoneEdge</v>
      </c>
      <c r="AG532" t="str">
        <f t="shared" si="62"/>
        <v>var pRoggenrola= new Pokemon('Roggenrola',524,'Rock','',[,,,],[55,75,85,25,25,15],true,'assets/images/524Roggenrola.png');</v>
      </c>
    </row>
    <row r="533" spans="1:33" x14ac:dyDescent="0.3">
      <c r="A533" t="s">
        <v>618</v>
      </c>
      <c r="B533">
        <v>525</v>
      </c>
      <c r="C533" t="s">
        <v>109</v>
      </c>
      <c r="E533">
        <v>70</v>
      </c>
      <c r="F533">
        <v>105</v>
      </c>
      <c r="G533">
        <v>105</v>
      </c>
      <c r="H533">
        <v>50</v>
      </c>
      <c r="I533">
        <v>40</v>
      </c>
      <c r="J533">
        <v>20</v>
      </c>
      <c r="K533">
        <f t="shared" si="56"/>
        <v>61</v>
      </c>
      <c r="L533">
        <f t="shared" si="57"/>
        <v>125</v>
      </c>
      <c r="M533">
        <f t="shared" si="58"/>
        <v>125</v>
      </c>
      <c r="N533">
        <f t="shared" si="59"/>
        <v>70</v>
      </c>
      <c r="O533">
        <f t="shared" si="60"/>
        <v>60</v>
      </c>
      <c r="P533">
        <f t="shared" si="61"/>
        <v>40</v>
      </c>
      <c r="Q533">
        <v>31</v>
      </c>
      <c r="R533">
        <v>31</v>
      </c>
      <c r="S533">
        <v>31</v>
      </c>
      <c r="T533">
        <v>31</v>
      </c>
      <c r="U533">
        <v>31</v>
      </c>
      <c r="V533">
        <v>31</v>
      </c>
      <c r="AB533" t="str">
        <f ca="1">OFFSET(Damage!$A$1,(MATCH($C533,Damage!$C:$C,0)+RANDBETWEEN(1,COUNTIF(Damage!$C:$C,Sheet1!$C533)))-1,0,1,1)</f>
        <v>aDiamondStorm</v>
      </c>
      <c r="AC533" t="str">
        <f ca="1">OFFSET(Damage!$A$1,(MATCH(IF($D533&lt;&gt;"",$D533,"Normal"),Damage!$C:$C,0)+RANDBETWEEN(1,COUNTIF(Damage!$C:$C,IF($D533&lt;&gt;"",$D533,"Normal"))))-1,0,1,1)</f>
        <v>aBind</v>
      </c>
      <c r="AD533" t="str">
        <f ca="1">OFFSET(NonDamage!$A$1,(MATCH($C533,NonDamage!$C:$C,0)+RANDBETWEEN(1,COUNTIF(NonDamage!$C:$C,Sheet1!$C533)))-1,0,1,1)</f>
        <v>aSandstorm</v>
      </c>
      <c r="AE533" t="str">
        <f ca="1">OFFSET(DB!$A$1,RANDBETWEEN(1,COUNTA(DB!$C:$C))-1,0,1,1)</f>
        <v>aPetalBlizzard</v>
      </c>
      <c r="AG533" t="str">
        <f t="shared" si="62"/>
        <v>var pBoldore= new Pokemon('Boldore',525,'Rock','',[,,,],[70,105,105,50,40,20],true,'assets/images/525Boldore.png');</v>
      </c>
    </row>
    <row r="534" spans="1:33" x14ac:dyDescent="0.3">
      <c r="A534" t="s">
        <v>619</v>
      </c>
      <c r="B534">
        <v>526</v>
      </c>
      <c r="C534" t="s">
        <v>109</v>
      </c>
      <c r="E534">
        <v>85</v>
      </c>
      <c r="F534">
        <v>135</v>
      </c>
      <c r="G534">
        <v>130</v>
      </c>
      <c r="H534">
        <v>60</v>
      </c>
      <c r="I534">
        <v>70</v>
      </c>
      <c r="J534">
        <v>25</v>
      </c>
      <c r="K534">
        <f t="shared" si="56"/>
        <v>62</v>
      </c>
      <c r="L534">
        <f t="shared" si="57"/>
        <v>155</v>
      </c>
      <c r="M534">
        <f t="shared" si="58"/>
        <v>150</v>
      </c>
      <c r="N534">
        <f t="shared" si="59"/>
        <v>80</v>
      </c>
      <c r="O534">
        <f t="shared" si="60"/>
        <v>90</v>
      </c>
      <c r="P534">
        <f t="shared" si="61"/>
        <v>45</v>
      </c>
      <c r="Q534">
        <v>31</v>
      </c>
      <c r="R534">
        <v>31</v>
      </c>
      <c r="S534">
        <v>31</v>
      </c>
      <c r="T534">
        <v>31</v>
      </c>
      <c r="U534">
        <v>31</v>
      </c>
      <c r="V534">
        <v>31</v>
      </c>
      <c r="AB534" t="str">
        <f ca="1">OFFSET(Damage!$A$1,(MATCH($C534,Damage!$C:$C,0)+RANDBETWEEN(1,COUNTIF(Damage!$C:$C,Sheet1!$C534)))-1,0,1,1)</f>
        <v>aRockWrecker</v>
      </c>
      <c r="AC534" t="str">
        <f ca="1">OFFSET(Damage!$A$1,(MATCH(IF($D534&lt;&gt;"",$D534,"Normal"),Damage!$C:$C,0)+RANDBETWEEN(1,COUNTIF(Damage!$C:$C,IF($D534&lt;&gt;"",$D534,"Normal"))))-1,0,1,1)</f>
        <v>aTechnoBlast</v>
      </c>
      <c r="AD534" t="str">
        <f ca="1">OFFSET(NonDamage!$A$1,(MATCH($C534,NonDamage!$C:$C,0)+RANDBETWEEN(1,COUNTIF(NonDamage!$C:$C,Sheet1!$C534)))-1,0,1,1)</f>
        <v>aAutotomize</v>
      </c>
      <c r="AE534" t="str">
        <f ca="1">OFFSET(DB!$A$1,RANDBETWEEN(1,COUNTA(DB!$C:$C))-1,0,1,1)</f>
        <v>aBaby_DollEyes</v>
      </c>
      <c r="AG534" t="str">
        <f t="shared" si="62"/>
        <v>var pGigalith= new Pokemon('Gigalith',526,'Rock','',[,,,],[85,135,130,60,70,25],true,'assets/images/526Gigalith.png');</v>
      </c>
    </row>
    <row r="535" spans="1:33" x14ac:dyDescent="0.3">
      <c r="A535" t="s">
        <v>620</v>
      </c>
      <c r="B535">
        <v>527</v>
      </c>
      <c r="C535" t="s">
        <v>94</v>
      </c>
      <c r="D535" t="s">
        <v>12</v>
      </c>
      <c r="E535">
        <v>55</v>
      </c>
      <c r="F535">
        <v>45</v>
      </c>
      <c r="G535">
        <v>43</v>
      </c>
      <c r="H535">
        <v>55</v>
      </c>
      <c r="I535">
        <v>43</v>
      </c>
      <c r="J535">
        <v>72</v>
      </c>
      <c r="K535">
        <f t="shared" si="56"/>
        <v>61</v>
      </c>
      <c r="L535">
        <f t="shared" si="57"/>
        <v>65</v>
      </c>
      <c r="M535">
        <f t="shared" si="58"/>
        <v>63</v>
      </c>
      <c r="N535">
        <f t="shared" si="59"/>
        <v>75</v>
      </c>
      <c r="O535">
        <f t="shared" si="60"/>
        <v>63</v>
      </c>
      <c r="P535">
        <f t="shared" si="61"/>
        <v>92</v>
      </c>
      <c r="Q535">
        <v>31</v>
      </c>
      <c r="R535">
        <v>31</v>
      </c>
      <c r="S535">
        <v>31</v>
      </c>
      <c r="T535">
        <v>31</v>
      </c>
      <c r="U535">
        <v>31</v>
      </c>
      <c r="V535">
        <v>31</v>
      </c>
      <c r="AB535" t="str">
        <f ca="1">OFFSET(Damage!$A$1,(MATCH($C535,Damage!$C:$C,0)+RANDBETWEEN(1,COUNTIF(Damage!$C:$C,Sheet1!$C535)))-1,0,1,1)</f>
        <v>aPsybeam</v>
      </c>
      <c r="AC535" t="str">
        <f ca="1">OFFSET(Damage!$A$1,(MATCH(IF($D535&lt;&gt;"",$D535,"Normal"),Damage!$C:$C,0)+RANDBETWEEN(1,COUNTIF(Damage!$C:$C,IF($D535&lt;&gt;"",$D535,"Normal"))))-1,0,1,1)</f>
        <v>aBraveBird</v>
      </c>
      <c r="AD535" t="str">
        <f ca="1">OFFSET(NonDamage!$A$1,(MATCH($C535,NonDamage!$C:$C,0)+RANDBETWEEN(1,COUNTIF(NonDamage!$C:$C,Sheet1!$C535)))-1,0,1,1)</f>
        <v>aHypnosis</v>
      </c>
      <c r="AE535" t="str">
        <f ca="1">OFFSET(DB!$A$1,RANDBETWEEN(1,COUNTA(DB!$C:$C))-1,0,1,1)</f>
        <v>aFlareBlitz</v>
      </c>
      <c r="AG535" t="str">
        <f t="shared" si="62"/>
        <v>var pWoobat= new Pokemon('Woobat',527,'Psychic','Flying',[,,,],[55,45,43,55,43,72],true,'assets/images/527Woobat.png');</v>
      </c>
    </row>
    <row r="536" spans="1:33" x14ac:dyDescent="0.3">
      <c r="A536" t="s">
        <v>621</v>
      </c>
      <c r="B536">
        <v>528</v>
      </c>
      <c r="C536" t="s">
        <v>94</v>
      </c>
      <c r="D536" t="s">
        <v>12</v>
      </c>
      <c r="E536">
        <v>67</v>
      </c>
      <c r="F536">
        <v>57</v>
      </c>
      <c r="G536">
        <v>55</v>
      </c>
      <c r="H536">
        <v>77</v>
      </c>
      <c r="I536">
        <v>55</v>
      </c>
      <c r="J536">
        <v>114</v>
      </c>
      <c r="K536">
        <f t="shared" si="56"/>
        <v>61</v>
      </c>
      <c r="L536">
        <f t="shared" si="57"/>
        <v>77</v>
      </c>
      <c r="M536">
        <f t="shared" si="58"/>
        <v>75</v>
      </c>
      <c r="N536">
        <f t="shared" si="59"/>
        <v>97</v>
      </c>
      <c r="O536">
        <f t="shared" si="60"/>
        <v>75</v>
      </c>
      <c r="P536">
        <f t="shared" si="61"/>
        <v>134</v>
      </c>
      <c r="Q536">
        <v>31</v>
      </c>
      <c r="R536">
        <v>31</v>
      </c>
      <c r="S536">
        <v>31</v>
      </c>
      <c r="T536">
        <v>31</v>
      </c>
      <c r="U536">
        <v>31</v>
      </c>
      <c r="V536">
        <v>31</v>
      </c>
      <c r="AB536" t="str">
        <f ca="1">OFFSET(Damage!$A$1,(MATCH($C536,Damage!$C:$C,0)+RANDBETWEEN(1,COUNTIF(Damage!$C:$C,Sheet1!$C536)))-1,0,1,1)</f>
        <v>aRockBlast</v>
      </c>
      <c r="AC536" t="str">
        <f ca="1">OFFSET(Damage!$A$1,(MATCH(IF($D536&lt;&gt;"",$D536,"Normal"),Damage!$C:$C,0)+RANDBETWEEN(1,COUNTIF(Damage!$C:$C,IF($D536&lt;&gt;"",$D536,"Normal"))))-1,0,1,1)</f>
        <v>aBounce</v>
      </c>
      <c r="AD536" t="str">
        <f ca="1">OFFSET(NonDamage!$A$1,(MATCH($C536,NonDamage!$C:$C,0)+RANDBETWEEN(1,COUNTIF(NonDamage!$C:$C,Sheet1!$C536)))-1,0,1,1)</f>
        <v>aHealPulse</v>
      </c>
      <c r="AE536" t="str">
        <f ca="1">OFFSET(DB!$A$1,RANDBETWEEN(1,COUNTA(DB!$C:$C))-1,0,1,1)</f>
        <v>aWeatherBall</v>
      </c>
      <c r="AG536" t="str">
        <f t="shared" si="62"/>
        <v>var pSwoobat= new Pokemon('Swoobat',528,'Psychic','Flying',[,,,],[67,57,55,77,55,114],true,'assets/images/528Swoobat.png');</v>
      </c>
    </row>
    <row r="537" spans="1:33" x14ac:dyDescent="0.3">
      <c r="A537" t="s">
        <v>622</v>
      </c>
      <c r="B537">
        <v>529</v>
      </c>
      <c r="C537" t="s">
        <v>46</v>
      </c>
      <c r="E537">
        <v>60</v>
      </c>
      <c r="F537">
        <v>85</v>
      </c>
      <c r="G537">
        <v>40</v>
      </c>
      <c r="H537">
        <v>30</v>
      </c>
      <c r="I537">
        <v>45</v>
      </c>
      <c r="J537">
        <v>68</v>
      </c>
      <c r="K537">
        <f t="shared" si="56"/>
        <v>61</v>
      </c>
      <c r="L537">
        <f t="shared" si="57"/>
        <v>105</v>
      </c>
      <c r="M537">
        <f t="shared" si="58"/>
        <v>60</v>
      </c>
      <c r="N537">
        <f t="shared" si="59"/>
        <v>50</v>
      </c>
      <c r="O537">
        <f t="shared" si="60"/>
        <v>65</v>
      </c>
      <c r="P537">
        <f t="shared" si="61"/>
        <v>88</v>
      </c>
      <c r="Q537">
        <v>31</v>
      </c>
      <c r="R537">
        <v>31</v>
      </c>
      <c r="S537">
        <v>31</v>
      </c>
      <c r="T537">
        <v>31</v>
      </c>
      <c r="U537">
        <v>31</v>
      </c>
      <c r="V537">
        <v>31</v>
      </c>
      <c r="AB537" t="str">
        <f ca="1">OFFSET(Damage!$A$1,(MATCH($C537,Damage!$C:$C,0)+RANDBETWEEN(1,COUNTIF(Damage!$C:$C,Sheet1!$C537)))-1,0,1,1)</f>
        <v>aMudShot</v>
      </c>
      <c r="AC537" t="str">
        <f ca="1">OFFSET(Damage!$A$1,(MATCH(IF($D537&lt;&gt;"",$D537,"Normal"),Damage!$C:$C,0)+RANDBETWEEN(1,COUNTIF(Damage!$C:$C,IF($D537&lt;&gt;"",$D537,"Normal"))))-1,0,1,1)</f>
        <v>aTakeDown</v>
      </c>
      <c r="AD537" t="str">
        <f ca="1">OFFSET(NonDamage!$A$1,(MATCH($C537,NonDamage!$C:$C,0)+RANDBETWEEN(1,COUNTIF(NonDamage!$C:$C,Sheet1!$C537)))-1,0,1,1)</f>
        <v>aAuroraVeil</v>
      </c>
      <c r="AE537" t="str">
        <f ca="1">OFFSET(DB!$A$1,RANDBETWEEN(1,COUNTA(DB!$C:$C))-1,0,1,1)</f>
        <v>aDreamEater</v>
      </c>
      <c r="AG537" t="str">
        <f t="shared" si="62"/>
        <v>var pDrilbur= new Pokemon('Drilbur',529,'Ground','',[,,,],[60,85,40,30,45,68],true,'assets/images/529Drilbur.png');</v>
      </c>
    </row>
    <row r="538" spans="1:33" x14ac:dyDescent="0.3">
      <c r="A538" t="s">
        <v>623</v>
      </c>
      <c r="B538">
        <v>530</v>
      </c>
      <c r="C538" t="s">
        <v>46</v>
      </c>
      <c r="D538" t="s">
        <v>119</v>
      </c>
      <c r="E538">
        <v>110</v>
      </c>
      <c r="F538">
        <v>135</v>
      </c>
      <c r="G538">
        <v>60</v>
      </c>
      <c r="H538">
        <v>50</v>
      </c>
      <c r="I538">
        <v>65</v>
      </c>
      <c r="J538">
        <v>88</v>
      </c>
      <c r="K538">
        <f t="shared" si="56"/>
        <v>62</v>
      </c>
      <c r="L538">
        <f t="shared" si="57"/>
        <v>155</v>
      </c>
      <c r="M538">
        <f t="shared" si="58"/>
        <v>80</v>
      </c>
      <c r="N538">
        <f t="shared" si="59"/>
        <v>70</v>
      </c>
      <c r="O538">
        <f t="shared" si="60"/>
        <v>85</v>
      </c>
      <c r="P538">
        <f t="shared" si="61"/>
        <v>108</v>
      </c>
      <c r="Q538">
        <v>31</v>
      </c>
      <c r="R538">
        <v>31</v>
      </c>
      <c r="S538">
        <v>31</v>
      </c>
      <c r="T538">
        <v>31</v>
      </c>
      <c r="U538">
        <v>31</v>
      </c>
      <c r="V538">
        <v>31</v>
      </c>
      <c r="AB538" t="str">
        <f ca="1">OFFSET(Damage!$A$1,(MATCH($C538,Damage!$C:$C,0)+RANDBETWEEN(1,COUNTIF(Damage!$C:$C,Sheet1!$C538)))-1,0,1,1)</f>
        <v>aLandsWrath</v>
      </c>
      <c r="AC538" t="str">
        <f ca="1">OFFSET(Damage!$A$1,(MATCH(IF($D538&lt;&gt;"",$D538,"Normal"),Damage!$C:$C,0)+RANDBETWEEN(1,COUNTIF(Damage!$C:$C,IF($D538&lt;&gt;"",$D538,"Normal"))))-1,0,1,1)</f>
        <v>aSteelWing</v>
      </c>
      <c r="AD538" t="str">
        <f ca="1">OFFSET(NonDamage!$A$1,(MATCH($C538,NonDamage!$C:$C,0)+RANDBETWEEN(1,COUNTIF(NonDamage!$C:$C,Sheet1!$C538)))-1,0,1,1)</f>
        <v>aAuroraVeil</v>
      </c>
      <c r="AE538" t="str">
        <f ca="1">OFFSET(DB!$A$1,RANDBETWEEN(1,COUNTA(DB!$C:$C))-1,0,1,1)</f>
        <v>aBugBite</v>
      </c>
      <c r="AG538" t="str">
        <f t="shared" si="62"/>
        <v>var pExcadrill= new Pokemon('Excadrill',530,'Ground','Steel',[,,,],[110,135,60,50,65,88],true,'assets/images/530Excadrill.png');</v>
      </c>
    </row>
    <row r="539" spans="1:33" x14ac:dyDescent="0.3">
      <c r="A539" t="s">
        <v>624</v>
      </c>
      <c r="B539">
        <v>531</v>
      </c>
      <c r="C539" t="s">
        <v>28</v>
      </c>
      <c r="E539">
        <v>103</v>
      </c>
      <c r="F539">
        <v>60</v>
      </c>
      <c r="G539">
        <v>86</v>
      </c>
      <c r="H539">
        <v>60</v>
      </c>
      <c r="I539">
        <v>86</v>
      </c>
      <c r="J539">
        <v>50</v>
      </c>
      <c r="K539">
        <f t="shared" si="56"/>
        <v>62</v>
      </c>
      <c r="L539">
        <f t="shared" si="57"/>
        <v>80</v>
      </c>
      <c r="M539">
        <f t="shared" si="58"/>
        <v>106</v>
      </c>
      <c r="N539">
        <f t="shared" si="59"/>
        <v>80</v>
      </c>
      <c r="O539">
        <f t="shared" si="60"/>
        <v>106</v>
      </c>
      <c r="P539">
        <f t="shared" si="61"/>
        <v>70</v>
      </c>
      <c r="Q539">
        <v>31</v>
      </c>
      <c r="R539">
        <v>31</v>
      </c>
      <c r="S539">
        <v>31</v>
      </c>
      <c r="T539">
        <v>31</v>
      </c>
      <c r="U539">
        <v>31</v>
      </c>
      <c r="V539">
        <v>31</v>
      </c>
      <c r="AB539" t="str">
        <f ca="1">OFFSET(Damage!$A$1,(MATCH($C539,Damage!$C:$C,0)+RANDBETWEEN(1,COUNTIF(Damage!$C:$C,Sheet1!$C539)))-1,0,1,1)</f>
        <v>aSmellingSalts</v>
      </c>
      <c r="AC539" t="str">
        <f ca="1">OFFSET(Damage!$A$1,(MATCH(IF($D539&lt;&gt;"",$D539,"Normal"),Damage!$C:$C,0)+RANDBETWEEN(1,COUNTIF(Damage!$C:$C,IF($D539&lt;&gt;"",$D539,"Normal"))))-1,0,1,1)</f>
        <v>aRound</v>
      </c>
      <c r="AD539" t="str">
        <f ca="1">OFFSET(NonDamage!$A$1,(MATCH($C539,NonDamage!$C:$C,0)+RANDBETWEEN(1,COUNTIF(NonDamage!$C:$C,Sheet1!$C539)))-1,0,1,1)</f>
        <v>aWhirlwind</v>
      </c>
      <c r="AE539" t="str">
        <f ca="1">OFFSET(DB!$A$1,RANDBETWEEN(1,COUNTA(DB!$C:$C))-1,0,1,1)</f>
        <v>aBugBuzz</v>
      </c>
      <c r="AG539" t="str">
        <f t="shared" si="62"/>
        <v>var pAudino= new Pokemon('Audino',531,'Normal','',[,,,],[103,60,86,60,86,50],true,'assets/images/531Audino.png');</v>
      </c>
    </row>
    <row r="540" spans="1:33" x14ac:dyDescent="0.3">
      <c r="A540" t="s">
        <v>625</v>
      </c>
      <c r="B540">
        <v>532</v>
      </c>
      <c r="C540" t="s">
        <v>1051</v>
      </c>
      <c r="E540">
        <v>75</v>
      </c>
      <c r="F540">
        <v>80</v>
      </c>
      <c r="G540">
        <v>55</v>
      </c>
      <c r="H540">
        <v>25</v>
      </c>
      <c r="I540">
        <v>35</v>
      </c>
      <c r="J540">
        <v>35</v>
      </c>
      <c r="K540">
        <f t="shared" si="56"/>
        <v>61</v>
      </c>
      <c r="L540">
        <f t="shared" si="57"/>
        <v>100</v>
      </c>
      <c r="M540">
        <f t="shared" si="58"/>
        <v>75</v>
      </c>
      <c r="N540">
        <f t="shared" si="59"/>
        <v>45</v>
      </c>
      <c r="O540">
        <f t="shared" si="60"/>
        <v>55</v>
      </c>
      <c r="P540">
        <f t="shared" si="61"/>
        <v>55</v>
      </c>
      <c r="Q540">
        <v>31</v>
      </c>
      <c r="R540">
        <v>31</v>
      </c>
      <c r="S540">
        <v>31</v>
      </c>
      <c r="T540">
        <v>31</v>
      </c>
      <c r="U540">
        <v>31</v>
      </c>
      <c r="V540">
        <v>31</v>
      </c>
      <c r="AB540" t="str">
        <f ca="1">OFFSET(Damage!$A$1,(MATCH($C540,Damage!$C:$C,0)+RANDBETWEEN(1,COUNTIF(Damage!$C:$C,Sheet1!$C540)))-1,0,1,1)</f>
        <v>aBrickBreak</v>
      </c>
      <c r="AC540" t="str">
        <f ca="1">OFFSET(Damage!$A$1,(MATCH(IF($D540&lt;&gt;"",$D540,"Normal"),Damage!$C:$C,0)+RANDBETWEEN(1,COUNTIF(Damage!$C:$C,IF($D540&lt;&gt;"",$D540,"Normal"))))-1,0,1,1)</f>
        <v>aRetaliate</v>
      </c>
      <c r="AD540" t="str">
        <f ca="1">OFFSET(NonDamage!$A$1,(MATCH($C540,NonDamage!$C:$C,0)+RANDBETWEEN(1,COUNTIF(NonDamage!$C:$C,Sheet1!$C540)))-1,0,1,1)</f>
        <v>aSeismicToss</v>
      </c>
      <c r="AE540" t="str">
        <f ca="1">OFFSET(DB!$A$1,RANDBETWEEN(1,COUNTA(DB!$C:$C))-1,0,1,1)</f>
        <v>aHealPulse</v>
      </c>
      <c r="AG540" t="str">
        <f t="shared" si="62"/>
        <v>var pTimburr= new Pokemon('Timburr',532,'Fighting','',[,,,],[75,80,55,25,35,35],true,'assets/images/532Timburr.png');</v>
      </c>
    </row>
    <row r="541" spans="1:33" x14ac:dyDescent="0.3">
      <c r="A541" t="s">
        <v>626</v>
      </c>
      <c r="B541">
        <v>533</v>
      </c>
      <c r="C541" t="s">
        <v>1051</v>
      </c>
      <c r="E541">
        <v>85</v>
      </c>
      <c r="F541">
        <v>105</v>
      </c>
      <c r="G541">
        <v>85</v>
      </c>
      <c r="H541">
        <v>40</v>
      </c>
      <c r="I541">
        <v>50</v>
      </c>
      <c r="J541">
        <v>40</v>
      </c>
      <c r="K541">
        <f t="shared" si="56"/>
        <v>62</v>
      </c>
      <c r="L541">
        <f t="shared" si="57"/>
        <v>125</v>
      </c>
      <c r="M541">
        <f t="shared" si="58"/>
        <v>105</v>
      </c>
      <c r="N541">
        <f t="shared" si="59"/>
        <v>60</v>
      </c>
      <c r="O541">
        <f t="shared" si="60"/>
        <v>70</v>
      </c>
      <c r="P541">
        <f t="shared" si="61"/>
        <v>60</v>
      </c>
      <c r="Q541">
        <v>31</v>
      </c>
      <c r="R541">
        <v>31</v>
      </c>
      <c r="S541">
        <v>31</v>
      </c>
      <c r="T541">
        <v>31</v>
      </c>
      <c r="U541">
        <v>31</v>
      </c>
      <c r="V541">
        <v>31</v>
      </c>
      <c r="AB541" t="str">
        <f ca="1">OFFSET(Damage!$A$1,(MATCH($C541,Damage!$C:$C,0)+RANDBETWEEN(1,COUNTIF(Damage!$C:$C,Sheet1!$C541)))-1,0,1,1)</f>
        <v>aDoubleKick</v>
      </c>
      <c r="AC541" t="str">
        <f ca="1">OFFSET(Damage!$A$1,(MATCH(IF($D541&lt;&gt;"",$D541,"Normal"),Damage!$C:$C,0)+RANDBETWEEN(1,COUNTIF(Damage!$C:$C,IF($D541&lt;&gt;"",$D541,"Normal"))))-1,0,1,1)</f>
        <v>aPound</v>
      </c>
      <c r="AD541" t="str">
        <f ca="1">OFFSET(NonDamage!$A$1,(MATCH($C541,NonDamage!$C:$C,0)+RANDBETWEEN(1,COUNTIF(NonDamage!$C:$C,Sheet1!$C541)))-1,0,1,1)</f>
        <v>aReversal</v>
      </c>
      <c r="AE541" t="str">
        <f ca="1">OFFSET(DB!$A$1,RANDBETWEEN(1,COUNTA(DB!$C:$C))-1,0,1,1)</f>
        <v>aSing</v>
      </c>
      <c r="AG541" t="str">
        <f t="shared" si="62"/>
        <v>var pGurdurr= new Pokemon('Gurdurr',533,'Fighting','',[,,,],[85,105,85,40,50,40],true,'assets/images/533Gurdurr.png');</v>
      </c>
    </row>
    <row r="542" spans="1:33" x14ac:dyDescent="0.3">
      <c r="A542" t="s">
        <v>627</v>
      </c>
      <c r="B542">
        <v>534</v>
      </c>
      <c r="C542" t="s">
        <v>1051</v>
      </c>
      <c r="E542">
        <v>105</v>
      </c>
      <c r="F542">
        <v>140</v>
      </c>
      <c r="G542">
        <v>95</v>
      </c>
      <c r="H542">
        <v>55</v>
      </c>
      <c r="I542">
        <v>65</v>
      </c>
      <c r="J542">
        <v>45</v>
      </c>
      <c r="K542">
        <f t="shared" si="56"/>
        <v>62</v>
      </c>
      <c r="L542">
        <f t="shared" si="57"/>
        <v>160</v>
      </c>
      <c r="M542">
        <f t="shared" si="58"/>
        <v>115</v>
      </c>
      <c r="N542">
        <f t="shared" si="59"/>
        <v>75</v>
      </c>
      <c r="O542">
        <f t="shared" si="60"/>
        <v>85</v>
      </c>
      <c r="P542">
        <f t="shared" si="61"/>
        <v>65</v>
      </c>
      <c r="Q542">
        <v>31</v>
      </c>
      <c r="R542">
        <v>31</v>
      </c>
      <c r="S542">
        <v>31</v>
      </c>
      <c r="T542">
        <v>31</v>
      </c>
      <c r="U542">
        <v>31</v>
      </c>
      <c r="V542">
        <v>31</v>
      </c>
      <c r="AB542" t="str">
        <f ca="1">OFFSET(Damage!$A$1,(MATCH($C542,Damage!$C:$C,0)+RANDBETWEEN(1,COUNTIF(Damage!$C:$C,Sheet1!$C542)))-1,0,1,1)</f>
        <v>aStormThrow</v>
      </c>
      <c r="AC542" t="str">
        <f ca="1">OFFSET(Damage!$A$1,(MATCH(IF($D542&lt;&gt;"",$D542,"Normal"),Damage!$C:$C,0)+RANDBETWEEN(1,COUNTIF(Damage!$C:$C,IF($D542&lt;&gt;"",$D542,"Normal"))))-1,0,1,1)</f>
        <v>aTakeDown</v>
      </c>
      <c r="AD542" t="str">
        <f ca="1">OFFSET(NonDamage!$A$1,(MATCH($C542,NonDamage!$C:$C,0)+RANDBETWEEN(1,COUNTIF(NonDamage!$C:$C,Sheet1!$C542)))-1,0,1,1)</f>
        <v>aDetect</v>
      </c>
      <c r="AE542" t="str">
        <f ca="1">OFFSET(DB!$A$1,RANDBETWEEN(1,COUNTA(DB!$C:$C))-1,0,1,1)</f>
        <v>aCrabhammer</v>
      </c>
      <c r="AG542" t="str">
        <f t="shared" si="62"/>
        <v>var pConkeldurr= new Pokemon('Conkeldurr',534,'Fighting','',[,,,],[105,140,95,55,65,45],true,'assets/images/534Conkeldurr.png');</v>
      </c>
    </row>
    <row r="543" spans="1:33" x14ac:dyDescent="0.3">
      <c r="A543" t="s">
        <v>628</v>
      </c>
      <c r="B543">
        <v>535</v>
      </c>
      <c r="C543" t="s">
        <v>15</v>
      </c>
      <c r="E543">
        <v>50</v>
      </c>
      <c r="F543">
        <v>50</v>
      </c>
      <c r="G543">
        <v>40</v>
      </c>
      <c r="H543">
        <v>50</v>
      </c>
      <c r="I543">
        <v>40</v>
      </c>
      <c r="J543">
        <v>64</v>
      </c>
      <c r="K543">
        <f t="shared" si="56"/>
        <v>61</v>
      </c>
      <c r="L543">
        <f t="shared" si="57"/>
        <v>70</v>
      </c>
      <c r="M543">
        <f t="shared" si="58"/>
        <v>60</v>
      </c>
      <c r="N543">
        <f t="shared" si="59"/>
        <v>70</v>
      </c>
      <c r="O543">
        <f t="shared" si="60"/>
        <v>60</v>
      </c>
      <c r="P543">
        <f t="shared" si="61"/>
        <v>84</v>
      </c>
      <c r="Q543">
        <v>31</v>
      </c>
      <c r="R543">
        <v>31</v>
      </c>
      <c r="S543">
        <v>31</v>
      </c>
      <c r="T543">
        <v>31</v>
      </c>
      <c r="U543">
        <v>31</v>
      </c>
      <c r="V543">
        <v>31</v>
      </c>
      <c r="AB543" t="str">
        <f ca="1">OFFSET(Damage!$A$1,(MATCH($C543,Damage!$C:$C,0)+RANDBETWEEN(1,COUNTIF(Damage!$C:$C,Sheet1!$C543)))-1,0,1,1)</f>
        <v>aLiquidation</v>
      </c>
      <c r="AC543" t="str">
        <f ca="1">OFFSET(Damage!$A$1,(MATCH(IF($D543&lt;&gt;"",$D543,"Normal"),Damage!$C:$C,0)+RANDBETWEEN(1,COUNTIF(Damage!$C:$C,IF($D543&lt;&gt;"",$D543,"Normal"))))-1,0,1,1)</f>
        <v>aSmellingSalts</v>
      </c>
      <c r="AD543" t="str">
        <f ca="1">OFFSET(NonDamage!$A$1,(MATCH($C543,NonDamage!$C:$C,0)+RANDBETWEEN(1,COUNTIF(NonDamage!$C:$C,Sheet1!$C543)))-1,0,1,1)</f>
        <v>aWaterSport</v>
      </c>
      <c r="AE543" t="str">
        <f ca="1">OFFSET(DB!$A$1,RANDBETWEEN(1,COUNTA(DB!$C:$C))-1,0,1,1)</f>
        <v>aAllySwitch</v>
      </c>
      <c r="AG543" t="str">
        <f t="shared" si="62"/>
        <v>var pTympole= new Pokemon('Tympole',535,'Water','',[,,,],[50,50,40,50,40,64],true,'assets/images/535Tympole.png');</v>
      </c>
    </row>
    <row r="544" spans="1:33" x14ac:dyDescent="0.3">
      <c r="A544" t="s">
        <v>629</v>
      </c>
      <c r="B544">
        <v>536</v>
      </c>
      <c r="C544" t="s">
        <v>15</v>
      </c>
      <c r="D544" t="s">
        <v>46</v>
      </c>
      <c r="E544">
        <v>75</v>
      </c>
      <c r="F544">
        <v>65</v>
      </c>
      <c r="G544">
        <v>55</v>
      </c>
      <c r="H544">
        <v>65</v>
      </c>
      <c r="I544">
        <v>55</v>
      </c>
      <c r="J544">
        <v>69</v>
      </c>
      <c r="K544">
        <f t="shared" si="56"/>
        <v>61</v>
      </c>
      <c r="L544">
        <f t="shared" si="57"/>
        <v>85</v>
      </c>
      <c r="M544">
        <f t="shared" si="58"/>
        <v>75</v>
      </c>
      <c r="N544">
        <f t="shared" si="59"/>
        <v>85</v>
      </c>
      <c r="O544">
        <f t="shared" si="60"/>
        <v>75</v>
      </c>
      <c r="P544">
        <f t="shared" si="61"/>
        <v>89</v>
      </c>
      <c r="Q544">
        <v>31</v>
      </c>
      <c r="R544">
        <v>31</v>
      </c>
      <c r="S544">
        <v>31</v>
      </c>
      <c r="T544">
        <v>31</v>
      </c>
      <c r="U544">
        <v>31</v>
      </c>
      <c r="V544">
        <v>31</v>
      </c>
      <c r="AB544" t="str">
        <f ca="1">OFFSET(Damage!$A$1,(MATCH($C544,Damage!$C:$C,0)+RANDBETWEEN(1,COUNTIF(Damage!$C:$C,Sheet1!$C544)))-1,0,1,1)</f>
        <v>aBubbleBeam</v>
      </c>
      <c r="AC544" t="str">
        <f ca="1">OFFSET(Damage!$A$1,(MATCH(IF($D544&lt;&gt;"",$D544,"Normal"),Damage!$C:$C,0)+RANDBETWEEN(1,COUNTIF(Damage!$C:$C,IF($D544&lt;&gt;"",$D544,"Normal"))))-1,0,1,1)</f>
        <v>aHighHorsepower</v>
      </c>
      <c r="AD544" t="str">
        <f ca="1">OFFSET(NonDamage!$A$1,(MATCH($C544,NonDamage!$C:$C,0)+RANDBETWEEN(1,COUNTIF(NonDamage!$C:$C,Sheet1!$C544)))-1,0,1,1)</f>
        <v>aSoak</v>
      </c>
      <c r="AE544" t="str">
        <f ca="1">OFFSET(DB!$A$1,RANDBETWEEN(1,COUNTA(DB!$C:$C))-1,0,1,1)</f>
        <v>aGrassWhistle</v>
      </c>
      <c r="AG544" t="str">
        <f t="shared" si="62"/>
        <v>var pPalpitoad= new Pokemon('Palpitoad',536,'Water','Ground',[,,,],[75,65,55,65,55,69],true,'assets/images/536Palpitoad.png');</v>
      </c>
    </row>
    <row r="545" spans="1:33" x14ac:dyDescent="0.3">
      <c r="A545" t="s">
        <v>630</v>
      </c>
      <c r="B545">
        <v>537</v>
      </c>
      <c r="C545" t="s">
        <v>15</v>
      </c>
      <c r="D545" t="s">
        <v>46</v>
      </c>
      <c r="E545">
        <v>105</v>
      </c>
      <c r="F545">
        <v>85</v>
      </c>
      <c r="G545">
        <v>75</v>
      </c>
      <c r="H545">
        <v>85</v>
      </c>
      <c r="I545">
        <v>75</v>
      </c>
      <c r="J545">
        <v>74</v>
      </c>
      <c r="K545">
        <f t="shared" si="56"/>
        <v>62</v>
      </c>
      <c r="L545">
        <f t="shared" si="57"/>
        <v>105</v>
      </c>
      <c r="M545">
        <f t="shared" si="58"/>
        <v>95</v>
      </c>
      <c r="N545">
        <f t="shared" si="59"/>
        <v>105</v>
      </c>
      <c r="O545">
        <f t="shared" si="60"/>
        <v>95</v>
      </c>
      <c r="P545">
        <f t="shared" si="61"/>
        <v>94</v>
      </c>
      <c r="Q545">
        <v>31</v>
      </c>
      <c r="R545">
        <v>31</v>
      </c>
      <c r="S545">
        <v>31</v>
      </c>
      <c r="T545">
        <v>31</v>
      </c>
      <c r="U545">
        <v>31</v>
      </c>
      <c r="V545">
        <v>31</v>
      </c>
      <c r="AB545" t="str">
        <f ca="1">OFFSET(Damage!$A$1,(MATCH($C545,Damage!$C:$C,0)+RANDBETWEEN(1,COUNTIF(Damage!$C:$C,Sheet1!$C545)))-1,0,1,1)</f>
        <v>aHydroPump</v>
      </c>
      <c r="AC545" t="str">
        <f ca="1">OFFSET(Damage!$A$1,(MATCH(IF($D545&lt;&gt;"",$D545,"Normal"),Damage!$C:$C,0)+RANDBETWEEN(1,COUNTIF(Damage!$C:$C,IF($D545&lt;&gt;"",$D545,"Normal"))))-1,0,1,1)</f>
        <v>aStompingTantrum</v>
      </c>
      <c r="AD545" t="str">
        <f ca="1">OFFSET(NonDamage!$A$1,(MATCH($C545,NonDamage!$C:$C,0)+RANDBETWEEN(1,COUNTIF(NonDamage!$C:$C,Sheet1!$C545)))-1,0,1,1)</f>
        <v>aWithdraw</v>
      </c>
      <c r="AE545" t="str">
        <f ca="1">OFFSET(DB!$A$1,RANDBETWEEN(1,COUNTA(DB!$C:$C))-1,0,1,1)</f>
        <v>aBoneClub</v>
      </c>
      <c r="AG545" t="str">
        <f t="shared" si="62"/>
        <v>var pSeismitoad= new Pokemon('Seismitoad',537,'Water','Ground',[,,,],[105,85,75,85,75,74],true,'assets/images/537Seismitoad.png');</v>
      </c>
    </row>
    <row r="546" spans="1:33" x14ac:dyDescent="0.3">
      <c r="A546" t="s">
        <v>631</v>
      </c>
      <c r="B546">
        <v>538</v>
      </c>
      <c r="C546" t="s">
        <v>1051</v>
      </c>
      <c r="E546">
        <v>120</v>
      </c>
      <c r="F546">
        <v>100</v>
      </c>
      <c r="G546">
        <v>85</v>
      </c>
      <c r="H546">
        <v>30</v>
      </c>
      <c r="I546">
        <v>85</v>
      </c>
      <c r="J546">
        <v>45</v>
      </c>
      <c r="K546">
        <f t="shared" si="56"/>
        <v>62</v>
      </c>
      <c r="L546">
        <f t="shared" si="57"/>
        <v>120</v>
      </c>
      <c r="M546">
        <f t="shared" si="58"/>
        <v>105</v>
      </c>
      <c r="N546">
        <f t="shared" si="59"/>
        <v>50</v>
      </c>
      <c r="O546">
        <f t="shared" si="60"/>
        <v>105</v>
      </c>
      <c r="P546">
        <f t="shared" si="61"/>
        <v>65</v>
      </c>
      <c r="Q546">
        <v>31</v>
      </c>
      <c r="R546">
        <v>31</v>
      </c>
      <c r="S546">
        <v>31</v>
      </c>
      <c r="T546">
        <v>31</v>
      </c>
      <c r="U546">
        <v>31</v>
      </c>
      <c r="V546">
        <v>31</v>
      </c>
      <c r="AB546" t="str">
        <f ca="1">OFFSET(Damage!$A$1,(MATCH($C546,Damage!$C:$C,0)+RANDBETWEEN(1,COUNTIF(Damage!$C:$C,Sheet1!$C546)))-1,0,1,1)</f>
        <v>aArmThrust</v>
      </c>
      <c r="AC546" t="str">
        <f ca="1">OFFSET(Damage!$A$1,(MATCH(IF($D546&lt;&gt;"",$D546,"Normal"),Damage!$C:$C,0)+RANDBETWEEN(1,COUNTIF(Damage!$C:$C,IF($D546&lt;&gt;"",$D546,"Normal"))))-1,0,1,1)</f>
        <v>aFuryAttack</v>
      </c>
      <c r="AD546" t="str">
        <f ca="1">OFFSET(NonDamage!$A$1,(MATCH($C546,NonDamage!$C:$C,0)+RANDBETWEEN(1,COUNTIF(NonDamage!$C:$C,Sheet1!$C546)))-1,0,1,1)</f>
        <v>aQuickGuard</v>
      </c>
      <c r="AE546" t="str">
        <f ca="1">OFFSET(DB!$A$1,RANDBETWEEN(1,COUNTA(DB!$C:$C))-1,0,1,1)</f>
        <v>aRockClimb</v>
      </c>
      <c r="AG546" t="str">
        <f t="shared" si="62"/>
        <v>var pThroh= new Pokemon('Throh',538,'Fighting','',[,,,],[120,100,85,30,85,45],true,'assets/images/538Throh.png');</v>
      </c>
    </row>
    <row r="547" spans="1:33" x14ac:dyDescent="0.3">
      <c r="A547" t="s">
        <v>632</v>
      </c>
      <c r="B547">
        <v>539</v>
      </c>
      <c r="C547" t="s">
        <v>1051</v>
      </c>
      <c r="E547">
        <v>75</v>
      </c>
      <c r="F547">
        <v>125</v>
      </c>
      <c r="G547">
        <v>75</v>
      </c>
      <c r="H547">
        <v>30</v>
      </c>
      <c r="I547">
        <v>75</v>
      </c>
      <c r="J547">
        <v>85</v>
      </c>
      <c r="K547">
        <f t="shared" si="56"/>
        <v>61</v>
      </c>
      <c r="L547">
        <f t="shared" si="57"/>
        <v>145</v>
      </c>
      <c r="M547">
        <f t="shared" si="58"/>
        <v>95</v>
      </c>
      <c r="N547">
        <f t="shared" si="59"/>
        <v>50</v>
      </c>
      <c r="O547">
        <f t="shared" si="60"/>
        <v>95</v>
      </c>
      <c r="P547">
        <f t="shared" si="61"/>
        <v>105</v>
      </c>
      <c r="Q547">
        <v>31</v>
      </c>
      <c r="R547">
        <v>31</v>
      </c>
      <c r="S547">
        <v>31</v>
      </c>
      <c r="T547">
        <v>31</v>
      </c>
      <c r="U547">
        <v>31</v>
      </c>
      <c r="V547">
        <v>31</v>
      </c>
      <c r="AB547" t="str">
        <f ca="1">OFFSET(Damage!$A$1,(MATCH($C547,Damage!$C:$C,0)+RANDBETWEEN(1,COUNTIF(Damage!$C:$C,Sheet1!$C547)))-1,0,1,1)</f>
        <v>aSacredSword</v>
      </c>
      <c r="AC547" t="str">
        <f ca="1">OFFSET(Damage!$A$1,(MATCH(IF($D547&lt;&gt;"",$D547,"Normal"),Damage!$C:$C,0)+RANDBETWEEN(1,COUNTIF(Damage!$C:$C,IF($D547&lt;&gt;"",$D547,"Normal"))))-1,0,1,1)</f>
        <v>aSnore</v>
      </c>
      <c r="AD547" t="str">
        <f ca="1">OFFSET(NonDamage!$A$1,(MATCH($C547,NonDamage!$C:$C,0)+RANDBETWEEN(1,COUNTIF(NonDamage!$C:$C,Sheet1!$C547)))-1,0,1,1)</f>
        <v>aMatBlock</v>
      </c>
      <c r="AE547" t="str">
        <f ca="1">OFFSET(DB!$A$1,RANDBETWEEN(1,COUNTA(DB!$C:$C))-1,0,1,1)</f>
        <v>aPoisonPowder</v>
      </c>
      <c r="AG547" t="str">
        <f t="shared" si="62"/>
        <v>var pSawk= new Pokemon('Sawk',539,'Fighting','',[,,,],[75,125,75,30,75,85],true,'assets/images/539Sawk.png');</v>
      </c>
    </row>
    <row r="548" spans="1:33" x14ac:dyDescent="0.3">
      <c r="A548" t="s">
        <v>633</v>
      </c>
      <c r="B548">
        <v>540</v>
      </c>
      <c r="C548" t="s">
        <v>19</v>
      </c>
      <c r="D548" t="s">
        <v>2</v>
      </c>
      <c r="E548">
        <v>45</v>
      </c>
      <c r="F548">
        <v>53</v>
      </c>
      <c r="G548">
        <v>70</v>
      </c>
      <c r="H548">
        <v>40</v>
      </c>
      <c r="I548">
        <v>60</v>
      </c>
      <c r="J548">
        <v>42</v>
      </c>
      <c r="K548">
        <f t="shared" si="56"/>
        <v>61</v>
      </c>
      <c r="L548">
        <f t="shared" si="57"/>
        <v>73</v>
      </c>
      <c r="M548">
        <f t="shared" si="58"/>
        <v>90</v>
      </c>
      <c r="N548">
        <f t="shared" si="59"/>
        <v>60</v>
      </c>
      <c r="O548">
        <f t="shared" si="60"/>
        <v>80</v>
      </c>
      <c r="P548">
        <f t="shared" si="61"/>
        <v>62</v>
      </c>
      <c r="Q548">
        <v>31</v>
      </c>
      <c r="R548">
        <v>31</v>
      </c>
      <c r="S548">
        <v>31</v>
      </c>
      <c r="T548">
        <v>31</v>
      </c>
      <c r="U548">
        <v>31</v>
      </c>
      <c r="V548">
        <v>31</v>
      </c>
      <c r="AB548" t="str">
        <f ca="1">OFFSET(Damage!$A$1,(MATCH($C548,Damage!$C:$C,0)+RANDBETWEEN(1,COUNTIF(Damage!$C:$C,Sheet1!$C548)))-1,0,1,1)</f>
        <v>aX-Scissor</v>
      </c>
      <c r="AC548" t="str">
        <f ca="1">OFFSET(Damage!$A$1,(MATCH(IF($D548&lt;&gt;"",$D548,"Normal"),Damage!$C:$C,0)+RANDBETWEEN(1,COUNTIF(Damage!$C:$C,IF($D548&lt;&gt;"",$D548,"Normal"))))-1,0,1,1)</f>
        <v>aGrassPledge</v>
      </c>
      <c r="AD548" t="str">
        <f ca="1">OFFSET(NonDamage!$A$1,(MATCH($C548,NonDamage!$C:$C,0)+RANDBETWEEN(1,COUNTIF(NonDamage!$C:$C,Sheet1!$C548)))-1,0,1,1)</f>
        <v>aHealOrder</v>
      </c>
      <c r="AE548" t="str">
        <f ca="1">OFFSET(DB!$A$1,RANDBETWEEN(1,COUNTA(DB!$C:$C))-1,0,1,1)</f>
        <v>aFuryCutter</v>
      </c>
      <c r="AG548" t="str">
        <f t="shared" si="62"/>
        <v>var pSewaddle= new Pokemon('Sewaddle',540,'Bug','Grass',[,,,],[45,53,70,40,60,42],true,'assets/images/540Sewaddle.png');</v>
      </c>
    </row>
    <row r="549" spans="1:33" x14ac:dyDescent="0.3">
      <c r="A549" t="s">
        <v>634</v>
      </c>
      <c r="B549">
        <v>541</v>
      </c>
      <c r="C549" t="s">
        <v>19</v>
      </c>
      <c r="D549" t="s">
        <v>2</v>
      </c>
      <c r="E549">
        <v>55</v>
      </c>
      <c r="F549">
        <v>63</v>
      </c>
      <c r="G549">
        <v>90</v>
      </c>
      <c r="H549">
        <v>50</v>
      </c>
      <c r="I549">
        <v>80</v>
      </c>
      <c r="J549">
        <v>42</v>
      </c>
      <c r="K549">
        <f t="shared" si="56"/>
        <v>61</v>
      </c>
      <c r="L549">
        <f t="shared" si="57"/>
        <v>83</v>
      </c>
      <c r="M549">
        <f t="shared" si="58"/>
        <v>110</v>
      </c>
      <c r="N549">
        <f t="shared" si="59"/>
        <v>70</v>
      </c>
      <c r="O549">
        <f t="shared" si="60"/>
        <v>100</v>
      </c>
      <c r="P549">
        <f t="shared" si="61"/>
        <v>62</v>
      </c>
      <c r="Q549">
        <v>31</v>
      </c>
      <c r="R549">
        <v>31</v>
      </c>
      <c r="S549">
        <v>31</v>
      </c>
      <c r="T549">
        <v>31</v>
      </c>
      <c r="U549">
        <v>31</v>
      </c>
      <c r="V549">
        <v>31</v>
      </c>
      <c r="AB549" t="str">
        <f ca="1">OFFSET(Damage!$A$1,(MATCH($C549,Damage!$C:$C,0)+RANDBETWEEN(1,COUNTIF(Damage!$C:$C,Sheet1!$C549)))-1,0,1,1)</f>
        <v>aFirstImpression</v>
      </c>
      <c r="AC549" t="str">
        <f ca="1">OFFSET(Damage!$A$1,(MATCH(IF($D549&lt;&gt;"",$D549,"Normal"),Damage!$C:$C,0)+RANDBETWEEN(1,COUNTIF(Damage!$C:$C,IF($D549&lt;&gt;"",$D549,"Normal"))))-1,0,1,1)</f>
        <v>aLeafTornado</v>
      </c>
      <c r="AD549" t="str">
        <f ca="1">OFFSET(NonDamage!$A$1,(MATCH($C549,NonDamage!$C:$C,0)+RANDBETWEEN(1,COUNTIF(NonDamage!$C:$C,Sheet1!$C549)))-1,0,1,1)</f>
        <v>aHealOrder</v>
      </c>
      <c r="AE549" t="str">
        <f ca="1">OFFSET(DB!$A$1,RANDBETWEEN(1,COUNTA(DB!$C:$C))-1,0,1,1)</f>
        <v>aDouble_Edge</v>
      </c>
      <c r="AG549" t="str">
        <f t="shared" si="62"/>
        <v>var pSwadloon= new Pokemon('Swadloon',541,'Bug','Grass',[,,,],[55,63,90,50,80,42],true,'assets/images/541Swadloon.png');</v>
      </c>
    </row>
    <row r="550" spans="1:33" x14ac:dyDescent="0.3">
      <c r="A550" t="s">
        <v>635</v>
      </c>
      <c r="B550">
        <v>542</v>
      </c>
      <c r="C550" t="s">
        <v>19</v>
      </c>
      <c r="D550" t="s">
        <v>2</v>
      </c>
      <c r="E550">
        <v>75</v>
      </c>
      <c r="F550">
        <v>103</v>
      </c>
      <c r="G550">
        <v>80</v>
      </c>
      <c r="H550">
        <v>70</v>
      </c>
      <c r="I550">
        <v>70</v>
      </c>
      <c r="J550">
        <v>92</v>
      </c>
      <c r="K550">
        <f t="shared" si="56"/>
        <v>61</v>
      </c>
      <c r="L550">
        <f t="shared" si="57"/>
        <v>123</v>
      </c>
      <c r="M550">
        <f t="shared" si="58"/>
        <v>100</v>
      </c>
      <c r="N550">
        <f t="shared" si="59"/>
        <v>90</v>
      </c>
      <c r="O550">
        <f t="shared" si="60"/>
        <v>90</v>
      </c>
      <c r="P550">
        <f t="shared" si="61"/>
        <v>112</v>
      </c>
      <c r="Q550">
        <v>31</v>
      </c>
      <c r="R550">
        <v>31</v>
      </c>
      <c r="S550">
        <v>31</v>
      </c>
      <c r="T550">
        <v>31</v>
      </c>
      <c r="U550">
        <v>31</v>
      </c>
      <c r="V550">
        <v>31</v>
      </c>
      <c r="AB550" t="str">
        <f ca="1">OFFSET(Damage!$A$1,(MATCH($C550,Damage!$C:$C,0)+RANDBETWEEN(1,COUNTIF(Damage!$C:$C,Sheet1!$C550)))-1,0,1,1)</f>
        <v>aStruggleBug</v>
      </c>
      <c r="AC550" t="str">
        <f ca="1">OFFSET(Damage!$A$1,(MATCH(IF($D550&lt;&gt;"",$D550,"Normal"),Damage!$C:$C,0)+RANDBETWEEN(1,COUNTIF(Damage!$C:$C,IF($D550&lt;&gt;"",$D550,"Normal"))))-1,0,1,1)</f>
        <v>aPetalBlizzard</v>
      </c>
      <c r="AD550" t="str">
        <f ca="1">OFFSET(NonDamage!$A$1,(MATCH($C550,NonDamage!$C:$C,0)+RANDBETWEEN(1,COUNTIF(NonDamage!$C:$C,Sheet1!$C550)))-1,0,1,1)</f>
        <v>aTailGlow</v>
      </c>
      <c r="AE550" t="str">
        <f ca="1">OFFSET(DB!$A$1,RANDBETWEEN(1,COUNTA(DB!$C:$C))-1,0,1,1)</f>
        <v>aMudBomb</v>
      </c>
      <c r="AG550" t="str">
        <f t="shared" si="62"/>
        <v>var pLeavanny= new Pokemon('Leavanny',542,'Bug','Grass',[,,,],[75,103,80,70,70,92],true,'assets/images/542Leavanny.png');</v>
      </c>
    </row>
    <row r="551" spans="1:33" x14ac:dyDescent="0.3">
      <c r="A551" t="s">
        <v>636</v>
      </c>
      <c r="B551">
        <v>543</v>
      </c>
      <c r="C551" t="s">
        <v>19</v>
      </c>
      <c r="D551" t="s">
        <v>3</v>
      </c>
      <c r="E551">
        <v>30</v>
      </c>
      <c r="F551">
        <v>45</v>
      </c>
      <c r="G551">
        <v>59</v>
      </c>
      <c r="H551">
        <v>30</v>
      </c>
      <c r="I551">
        <v>39</v>
      </c>
      <c r="J551">
        <v>57</v>
      </c>
      <c r="K551">
        <f t="shared" si="56"/>
        <v>60</v>
      </c>
      <c r="L551">
        <f t="shared" si="57"/>
        <v>65</v>
      </c>
      <c r="M551">
        <f t="shared" si="58"/>
        <v>79</v>
      </c>
      <c r="N551">
        <f t="shared" si="59"/>
        <v>50</v>
      </c>
      <c r="O551">
        <f t="shared" si="60"/>
        <v>59</v>
      </c>
      <c r="P551">
        <f t="shared" si="61"/>
        <v>77</v>
      </c>
      <c r="Q551">
        <v>31</v>
      </c>
      <c r="R551">
        <v>31</v>
      </c>
      <c r="S551">
        <v>31</v>
      </c>
      <c r="T551">
        <v>31</v>
      </c>
      <c r="U551">
        <v>31</v>
      </c>
      <c r="V551">
        <v>31</v>
      </c>
      <c r="AB551" t="str">
        <f ca="1">OFFSET(Damage!$A$1,(MATCH($C551,Damage!$C:$C,0)+RANDBETWEEN(1,COUNTIF(Damage!$C:$C,Sheet1!$C551)))-1,0,1,1)</f>
        <v>aFuryCutter</v>
      </c>
      <c r="AC551" t="str">
        <f ca="1">OFFSET(Damage!$A$1,(MATCH(IF($D551&lt;&gt;"",$D551,"Normal"),Damage!$C:$C,0)+RANDBETWEEN(1,COUNTIF(Damage!$C:$C,IF($D551&lt;&gt;"",$D551,"Normal"))))-1,0,1,1)</f>
        <v>aClearSmog</v>
      </c>
      <c r="AD551" t="str">
        <f ca="1">OFFSET(NonDamage!$A$1,(MATCH($C551,NonDamage!$C:$C,0)+RANDBETWEEN(1,COUNTIF(NonDamage!$C:$C,Sheet1!$C551)))-1,0,1,1)</f>
        <v>aHealOrder</v>
      </c>
      <c r="AE551" t="str">
        <f ca="1">OFFSET(DB!$A$1,RANDBETWEEN(1,COUNTA(DB!$C:$C))-1,0,1,1)</f>
        <v>aPoisonPowder</v>
      </c>
      <c r="AG551" t="str">
        <f t="shared" si="62"/>
        <v>var pVenipede= new Pokemon('Venipede',543,'Bug','Poison',[,,,],[30,45,59,30,39,57],true,'assets/images/543Venipede.png');</v>
      </c>
    </row>
    <row r="552" spans="1:33" x14ac:dyDescent="0.3">
      <c r="A552" t="s">
        <v>637</v>
      </c>
      <c r="B552">
        <v>544</v>
      </c>
      <c r="C552" t="s">
        <v>19</v>
      </c>
      <c r="D552" t="s">
        <v>3</v>
      </c>
      <c r="E552">
        <v>40</v>
      </c>
      <c r="F552">
        <v>55</v>
      </c>
      <c r="G552">
        <v>99</v>
      </c>
      <c r="H552">
        <v>40</v>
      </c>
      <c r="I552">
        <v>79</v>
      </c>
      <c r="J552">
        <v>47</v>
      </c>
      <c r="K552">
        <f t="shared" si="56"/>
        <v>61</v>
      </c>
      <c r="L552">
        <f t="shared" si="57"/>
        <v>75</v>
      </c>
      <c r="M552">
        <f t="shared" si="58"/>
        <v>119</v>
      </c>
      <c r="N552">
        <f t="shared" si="59"/>
        <v>60</v>
      </c>
      <c r="O552">
        <f t="shared" si="60"/>
        <v>99</v>
      </c>
      <c r="P552">
        <f t="shared" si="61"/>
        <v>67</v>
      </c>
      <c r="Q552">
        <v>31</v>
      </c>
      <c r="R552">
        <v>31</v>
      </c>
      <c r="S552">
        <v>31</v>
      </c>
      <c r="T552">
        <v>31</v>
      </c>
      <c r="U552">
        <v>31</v>
      </c>
      <c r="V552">
        <v>31</v>
      </c>
      <c r="AB552" t="str">
        <f ca="1">OFFSET(Damage!$A$1,(MATCH($C552,Damage!$C:$C,0)+RANDBETWEEN(1,COUNTIF(Damage!$C:$C,Sheet1!$C552)))-1,0,1,1)</f>
        <v>aFuryCutter</v>
      </c>
      <c r="AC552" t="str">
        <f ca="1">OFFSET(Damage!$A$1,(MATCH(IF($D552&lt;&gt;"",$D552,"Normal"),Damage!$C:$C,0)+RANDBETWEEN(1,COUNTIF(Damage!$C:$C,IF($D552&lt;&gt;"",$D552,"Normal"))))-1,0,1,1)</f>
        <v>aPoisonJab</v>
      </c>
      <c r="AD552" t="str">
        <f ca="1">OFFSET(NonDamage!$A$1,(MATCH($C552,NonDamage!$C:$C,0)+RANDBETWEEN(1,COUNTIF(NonDamage!$C:$C,Sheet1!$C552)))-1,0,1,1)</f>
        <v>aSpiderWeb</v>
      </c>
      <c r="AE552" t="str">
        <f ca="1">OFFSET(DB!$A$1,RANDBETWEEN(1,COUNTA(DB!$C:$C))-1,0,1,1)</f>
        <v>aRockSmash</v>
      </c>
      <c r="AG552" t="str">
        <f t="shared" si="62"/>
        <v>var pWhirlipede= new Pokemon('Whirlipede',544,'Bug','Poison',[,,,],[40,55,99,40,79,47],true,'assets/images/544Whirlipede.png');</v>
      </c>
    </row>
    <row r="553" spans="1:33" x14ac:dyDescent="0.3">
      <c r="A553" t="s">
        <v>638</v>
      </c>
      <c r="B553">
        <v>545</v>
      </c>
      <c r="C553" t="s">
        <v>19</v>
      </c>
      <c r="D553" t="s">
        <v>3</v>
      </c>
      <c r="E553">
        <v>60</v>
      </c>
      <c r="F553">
        <v>90</v>
      </c>
      <c r="G553">
        <v>89</v>
      </c>
      <c r="H553">
        <v>55</v>
      </c>
      <c r="I553">
        <v>69</v>
      </c>
      <c r="J553">
        <v>112</v>
      </c>
      <c r="K553">
        <f t="shared" si="56"/>
        <v>61</v>
      </c>
      <c r="L553">
        <f t="shared" si="57"/>
        <v>110</v>
      </c>
      <c r="M553">
        <f t="shared" si="58"/>
        <v>109</v>
      </c>
      <c r="N553">
        <f t="shared" si="59"/>
        <v>75</v>
      </c>
      <c r="O553">
        <f t="shared" si="60"/>
        <v>89</v>
      </c>
      <c r="P553">
        <f t="shared" si="61"/>
        <v>132</v>
      </c>
      <c r="Q553">
        <v>31</v>
      </c>
      <c r="R553">
        <v>31</v>
      </c>
      <c r="S553">
        <v>31</v>
      </c>
      <c r="T553">
        <v>31</v>
      </c>
      <c r="U553">
        <v>31</v>
      </c>
      <c r="V553">
        <v>31</v>
      </c>
      <c r="AB553" t="str">
        <f ca="1">OFFSET(Damage!$A$1,(MATCH($C553,Damage!$C:$C,0)+RANDBETWEEN(1,COUNTIF(Damage!$C:$C,Sheet1!$C553)))-1,0,1,1)</f>
        <v>aFellStinger</v>
      </c>
      <c r="AC553" t="str">
        <f ca="1">OFFSET(Damage!$A$1,(MATCH(IF($D553&lt;&gt;"",$D553,"Normal"),Damage!$C:$C,0)+RANDBETWEEN(1,COUNTIF(Damage!$C:$C,IF($D553&lt;&gt;"",$D553,"Normal"))))-1,0,1,1)</f>
        <v>aPoisonTail</v>
      </c>
      <c r="AD553" t="str">
        <f ca="1">OFFSET(NonDamage!$A$1,(MATCH($C553,NonDamage!$C:$C,0)+RANDBETWEEN(1,COUNTIF(NonDamage!$C:$C,Sheet1!$C553)))-1,0,1,1)</f>
        <v>aSavageSpin-Out</v>
      </c>
      <c r="AE553" t="str">
        <f ca="1">OFFSET(DB!$A$1,RANDBETWEEN(1,COUNTA(DB!$C:$C))-1,0,1,1)</f>
        <v>aWingAttack</v>
      </c>
      <c r="AG553" t="str">
        <f t="shared" si="62"/>
        <v>var pScolipede= new Pokemon('Scolipede',545,'Bug','Poison',[,,,],[60,90,89,55,69,112],true,'assets/images/545Scolipede.png');</v>
      </c>
    </row>
    <row r="554" spans="1:33" x14ac:dyDescent="0.3">
      <c r="A554" t="s">
        <v>639</v>
      </c>
      <c r="B554">
        <v>546</v>
      </c>
      <c r="C554" t="s">
        <v>2</v>
      </c>
      <c r="D554" t="s">
        <v>56</v>
      </c>
      <c r="E554">
        <v>40</v>
      </c>
      <c r="F554">
        <v>27</v>
      </c>
      <c r="G554">
        <v>60</v>
      </c>
      <c r="H554">
        <v>37</v>
      </c>
      <c r="I554">
        <v>50</v>
      </c>
      <c r="J554">
        <v>66</v>
      </c>
      <c r="K554">
        <f t="shared" si="56"/>
        <v>61</v>
      </c>
      <c r="L554">
        <f t="shared" si="57"/>
        <v>47</v>
      </c>
      <c r="M554">
        <f t="shared" si="58"/>
        <v>80</v>
      </c>
      <c r="N554">
        <f t="shared" si="59"/>
        <v>57</v>
      </c>
      <c r="O554">
        <f t="shared" si="60"/>
        <v>70</v>
      </c>
      <c r="P554">
        <f t="shared" si="61"/>
        <v>86</v>
      </c>
      <c r="Q554">
        <v>31</v>
      </c>
      <c r="R554">
        <v>31</v>
      </c>
      <c r="S554">
        <v>31</v>
      </c>
      <c r="T554">
        <v>31</v>
      </c>
      <c r="U554">
        <v>31</v>
      </c>
      <c r="V554">
        <v>31</v>
      </c>
      <c r="AB554" t="str">
        <f ca="1">OFFSET(Damage!$A$1,(MATCH($C554,Damage!$C:$C,0)+RANDBETWEEN(1,COUNTIF(Damage!$C:$C,Sheet1!$C554)))-1,0,1,1)</f>
        <v>aVineWhip</v>
      </c>
      <c r="AC554" t="str">
        <f ca="1">OFFSET(Damage!$A$1,(MATCH(IF($D554&lt;&gt;"",$D554,"Normal"),Damage!$C:$C,0)+RANDBETWEEN(1,COUNTIF(Damage!$C:$C,IF($D554&lt;&gt;"",$D554,"Normal"))))-1,0,1,1)</f>
        <v>aMoonblast</v>
      </c>
      <c r="AD554" t="str">
        <f ca="1">OFFSET(NonDamage!$A$1,(MATCH($C554,NonDamage!$C:$C,0)+RANDBETWEEN(1,COUNTIF(NonDamage!$C:$C,Sheet1!$C554)))-1,0,1,1)</f>
        <v>aGrassKnot</v>
      </c>
      <c r="AE554" t="str">
        <f ca="1">OFFSET(DB!$A$1,RANDBETWEEN(1,COUNTA(DB!$C:$C))-1,0,1,1)</f>
        <v>aMegahorn</v>
      </c>
      <c r="AG554" t="str">
        <f t="shared" si="62"/>
        <v>var pCottonee= new Pokemon('Cottonee',546,'Grass','Fairy',[,,,],[40,27,60,37,50,66],true,'assets/images/546Cottonee.png');</v>
      </c>
    </row>
    <row r="555" spans="1:33" x14ac:dyDescent="0.3">
      <c r="A555" t="s">
        <v>640</v>
      </c>
      <c r="B555">
        <v>547</v>
      </c>
      <c r="C555" t="s">
        <v>2</v>
      </c>
      <c r="D555" t="s">
        <v>56</v>
      </c>
      <c r="E555">
        <v>60</v>
      </c>
      <c r="F555">
        <v>67</v>
      </c>
      <c r="G555">
        <v>85</v>
      </c>
      <c r="H555">
        <v>77</v>
      </c>
      <c r="I555">
        <v>75</v>
      </c>
      <c r="J555">
        <v>116</v>
      </c>
      <c r="K555">
        <f t="shared" si="56"/>
        <v>61</v>
      </c>
      <c r="L555">
        <f t="shared" si="57"/>
        <v>87</v>
      </c>
      <c r="M555">
        <f t="shared" si="58"/>
        <v>105</v>
      </c>
      <c r="N555">
        <f t="shared" si="59"/>
        <v>97</v>
      </c>
      <c r="O555">
        <f t="shared" si="60"/>
        <v>95</v>
      </c>
      <c r="P555">
        <f t="shared" si="61"/>
        <v>136</v>
      </c>
      <c r="Q555">
        <v>31</v>
      </c>
      <c r="R555">
        <v>31</v>
      </c>
      <c r="S555">
        <v>31</v>
      </c>
      <c r="T555">
        <v>31</v>
      </c>
      <c r="U555">
        <v>31</v>
      </c>
      <c r="V555">
        <v>31</v>
      </c>
      <c r="AB555" t="str">
        <f ca="1">OFFSET(Damage!$A$1,(MATCH($C555,Damage!$C:$C,0)+RANDBETWEEN(1,COUNTIF(Damage!$C:$C,Sheet1!$C555)))-1,0,1,1)</f>
        <v>aPetalDance</v>
      </c>
      <c r="AC555" t="str">
        <f ca="1">OFFSET(Damage!$A$1,(MATCH(IF($D555&lt;&gt;"",$D555,"Normal"),Damage!$C:$C,0)+RANDBETWEEN(1,COUNTIF(Damage!$C:$C,IF($D555&lt;&gt;"",$D555,"Normal"))))-1,0,1,1)</f>
        <v>aPlayRough</v>
      </c>
      <c r="AD555" t="str">
        <f ca="1">OFFSET(NonDamage!$A$1,(MATCH($C555,NonDamage!$C:$C,0)+RANDBETWEEN(1,COUNTIF(NonDamage!$C:$C,Sheet1!$C555)))-1,0,1,1)</f>
        <v>aLeechSeed</v>
      </c>
      <c r="AE555" t="str">
        <f ca="1">OFFSET(DB!$A$1,RANDBETWEEN(1,COUNTA(DB!$C:$C))-1,0,1,1)</f>
        <v>aDrillRun</v>
      </c>
      <c r="AG555" t="str">
        <f t="shared" si="62"/>
        <v>var pWhimsicott= new Pokemon('Whimsicott',547,'Grass','Fairy',[,,,],[60,67,85,77,75,116],true,'assets/images/547Whimsicott.png');</v>
      </c>
    </row>
    <row r="556" spans="1:33" x14ac:dyDescent="0.3">
      <c r="A556" t="s">
        <v>641</v>
      </c>
      <c r="B556">
        <v>548</v>
      </c>
      <c r="C556" t="s">
        <v>2</v>
      </c>
      <c r="E556">
        <v>45</v>
      </c>
      <c r="F556">
        <v>35</v>
      </c>
      <c r="G556">
        <v>50</v>
      </c>
      <c r="H556">
        <v>70</v>
      </c>
      <c r="I556">
        <v>50</v>
      </c>
      <c r="J556">
        <v>30</v>
      </c>
      <c r="K556">
        <f t="shared" si="56"/>
        <v>61</v>
      </c>
      <c r="L556">
        <f t="shared" si="57"/>
        <v>55</v>
      </c>
      <c r="M556">
        <f t="shared" si="58"/>
        <v>70</v>
      </c>
      <c r="N556">
        <f t="shared" si="59"/>
        <v>90</v>
      </c>
      <c r="O556">
        <f t="shared" si="60"/>
        <v>70</v>
      </c>
      <c r="P556">
        <f t="shared" si="61"/>
        <v>50</v>
      </c>
      <c r="Q556">
        <v>31</v>
      </c>
      <c r="R556">
        <v>31</v>
      </c>
      <c r="S556">
        <v>31</v>
      </c>
      <c r="T556">
        <v>31</v>
      </c>
      <c r="U556">
        <v>31</v>
      </c>
      <c r="V556">
        <v>31</v>
      </c>
      <c r="AB556" t="str">
        <f ca="1">OFFSET(Damage!$A$1,(MATCH($C556,Damage!$C:$C,0)+RANDBETWEEN(1,COUNTIF(Damage!$C:$C,Sheet1!$C556)))-1,0,1,1)</f>
        <v>aPowerWhip</v>
      </c>
      <c r="AC556" t="str">
        <f ca="1">OFFSET(Damage!$A$1,(MATCH(IF($D556&lt;&gt;"",$D556,"Normal"),Damage!$C:$C,0)+RANDBETWEEN(1,COUNTIF(Damage!$C:$C,IF($D556&lt;&gt;"",$D556,"Normal"))))-1,0,1,1)</f>
        <v>aRockClimb</v>
      </c>
      <c r="AD556" t="str">
        <f ca="1">OFFSET(NonDamage!$A$1,(MATCH($C556,NonDamage!$C:$C,0)+RANDBETWEEN(1,COUNTIF(NonDamage!$C:$C,Sheet1!$C556)))-1,0,1,1)</f>
        <v>aCottonGuard</v>
      </c>
      <c r="AE556" t="str">
        <f ca="1">OFFSET(DB!$A$1,RANDBETWEEN(1,COUNTA(DB!$C:$C))-1,0,1,1)</f>
        <v>aBugBuzz</v>
      </c>
      <c r="AG556" t="str">
        <f t="shared" si="62"/>
        <v>var pPetilil= new Pokemon('Petilil',548,'Grass','',[,,,],[45,35,50,70,50,30],true,'assets/images/548Petilil.png');</v>
      </c>
    </row>
    <row r="557" spans="1:33" x14ac:dyDescent="0.3">
      <c r="A557" t="s">
        <v>642</v>
      </c>
      <c r="B557">
        <v>549</v>
      </c>
      <c r="C557" t="s">
        <v>2</v>
      </c>
      <c r="E557">
        <v>70</v>
      </c>
      <c r="F557">
        <v>60</v>
      </c>
      <c r="G557">
        <v>75</v>
      </c>
      <c r="H557">
        <v>110</v>
      </c>
      <c r="I557">
        <v>75</v>
      </c>
      <c r="J557">
        <v>90</v>
      </c>
      <c r="K557">
        <f t="shared" si="56"/>
        <v>61</v>
      </c>
      <c r="L557">
        <f t="shared" si="57"/>
        <v>80</v>
      </c>
      <c r="M557">
        <f t="shared" si="58"/>
        <v>95</v>
      </c>
      <c r="N557">
        <f t="shared" si="59"/>
        <v>130</v>
      </c>
      <c r="O557">
        <f t="shared" si="60"/>
        <v>95</v>
      </c>
      <c r="P557">
        <f t="shared" si="61"/>
        <v>110</v>
      </c>
      <c r="Q557">
        <v>31</v>
      </c>
      <c r="R557">
        <v>31</v>
      </c>
      <c r="S557">
        <v>31</v>
      </c>
      <c r="T557">
        <v>31</v>
      </c>
      <c r="U557">
        <v>31</v>
      </c>
      <c r="V557">
        <v>31</v>
      </c>
      <c r="AB557" t="str">
        <f ca="1">OFFSET(Damage!$A$1,(MATCH($C557,Damage!$C:$C,0)+RANDBETWEEN(1,COUNTIF(Damage!$C:$C,Sheet1!$C557)))-1,0,1,1)</f>
        <v>aMagicalLeaf</v>
      </c>
      <c r="AC557" t="str">
        <f ca="1">OFFSET(Damage!$A$1,(MATCH(IF($D557&lt;&gt;"",$D557,"Normal"),Damage!$C:$C,0)+RANDBETWEEN(1,COUNTIF(Damage!$C:$C,IF($D557&lt;&gt;"",$D557,"Normal"))))-1,0,1,1)</f>
        <v>aFakeOut</v>
      </c>
      <c r="AD557" t="str">
        <f ca="1">OFFSET(NonDamage!$A$1,(MATCH($C557,NonDamage!$C:$C,0)+RANDBETWEEN(1,COUNTIF(NonDamage!$C:$C,Sheet1!$C557)))-1,0,1,1)</f>
        <v>aWorrySeed</v>
      </c>
      <c r="AE557" t="str">
        <f ca="1">OFFSET(DB!$A$1,RANDBETWEEN(1,COUNTA(DB!$C:$C))-1,0,1,1)</f>
        <v>aGrassPledge</v>
      </c>
      <c r="AG557" t="str">
        <f t="shared" si="62"/>
        <v>var pLilligant= new Pokemon('Lilligant',549,'Grass','',[,,,],[70,60,75,110,75,90],true,'assets/images/549Lilligant.png');</v>
      </c>
    </row>
    <row r="558" spans="1:33" x14ac:dyDescent="0.3">
      <c r="A558" t="s">
        <v>643</v>
      </c>
      <c r="B558">
        <v>550</v>
      </c>
      <c r="C558" t="s">
        <v>15</v>
      </c>
      <c r="E558">
        <v>70</v>
      </c>
      <c r="F558">
        <v>92</v>
      </c>
      <c r="G558">
        <v>65</v>
      </c>
      <c r="H558">
        <v>80</v>
      </c>
      <c r="I558">
        <v>55</v>
      </c>
      <c r="J558">
        <v>98</v>
      </c>
      <c r="K558">
        <f t="shared" si="56"/>
        <v>61</v>
      </c>
      <c r="L558">
        <f t="shared" si="57"/>
        <v>112</v>
      </c>
      <c r="M558">
        <f t="shared" si="58"/>
        <v>85</v>
      </c>
      <c r="N558">
        <f t="shared" si="59"/>
        <v>100</v>
      </c>
      <c r="O558">
        <f t="shared" si="60"/>
        <v>75</v>
      </c>
      <c r="P558">
        <f t="shared" si="61"/>
        <v>118</v>
      </c>
      <c r="Q558">
        <v>31</v>
      </c>
      <c r="R558">
        <v>31</v>
      </c>
      <c r="S558">
        <v>31</v>
      </c>
      <c r="T558">
        <v>31</v>
      </c>
      <c r="U558">
        <v>31</v>
      </c>
      <c r="V558">
        <v>31</v>
      </c>
      <c r="AB558" t="str">
        <f ca="1">OFFSET(Damage!$A$1,(MATCH($C558,Damage!$C:$C,0)+RANDBETWEEN(1,COUNTIF(Damage!$C:$C,Sheet1!$C558)))-1,0,1,1)</f>
        <v>aAquaJet</v>
      </c>
      <c r="AC558" t="str">
        <f ca="1">OFFSET(Damage!$A$1,(MATCH(IF($D558&lt;&gt;"",$D558,"Normal"),Damage!$C:$C,0)+RANDBETWEEN(1,COUNTIF(Damage!$C:$C,IF($D558&lt;&gt;"",$D558,"Normal"))))-1,0,1,1)</f>
        <v>aPound</v>
      </c>
      <c r="AD558" t="str">
        <f ca="1">OFFSET(NonDamage!$A$1,(MATCH($C558,NonDamage!$C:$C,0)+RANDBETWEEN(1,COUNTIF(NonDamage!$C:$C,Sheet1!$C558)))-1,0,1,1)</f>
        <v>aRainDance</v>
      </c>
      <c r="AE558" t="str">
        <f ca="1">OFFSET(DB!$A$1,RANDBETWEEN(1,COUNTA(DB!$C:$C))-1,0,1,1)</f>
        <v>aSnore</v>
      </c>
      <c r="AG558" t="str">
        <f t="shared" si="62"/>
        <v>var pBasculin= new Pokemon('Basculin',550,'Water','',[,,,],[70,92,65,80,55,98],true,'assets/images/550Basculin.png');</v>
      </c>
    </row>
    <row r="559" spans="1:33" x14ac:dyDescent="0.3">
      <c r="A559" t="s">
        <v>644</v>
      </c>
      <c r="B559">
        <v>551</v>
      </c>
      <c r="C559" t="s">
        <v>46</v>
      </c>
      <c r="D559" t="s">
        <v>254</v>
      </c>
      <c r="E559">
        <v>50</v>
      </c>
      <c r="F559">
        <v>72</v>
      </c>
      <c r="G559">
        <v>35</v>
      </c>
      <c r="H559">
        <v>35</v>
      </c>
      <c r="I559">
        <v>35</v>
      </c>
      <c r="J559">
        <v>65</v>
      </c>
      <c r="K559">
        <f t="shared" si="56"/>
        <v>61</v>
      </c>
      <c r="L559">
        <f t="shared" si="57"/>
        <v>92</v>
      </c>
      <c r="M559">
        <f t="shared" si="58"/>
        <v>55</v>
      </c>
      <c r="N559">
        <f t="shared" si="59"/>
        <v>55</v>
      </c>
      <c r="O559">
        <f t="shared" si="60"/>
        <v>55</v>
      </c>
      <c r="P559">
        <f t="shared" si="61"/>
        <v>85</v>
      </c>
      <c r="Q559">
        <v>31</v>
      </c>
      <c r="R559">
        <v>31</v>
      </c>
      <c r="S559">
        <v>31</v>
      </c>
      <c r="T559">
        <v>31</v>
      </c>
      <c r="U559">
        <v>31</v>
      </c>
      <c r="V559">
        <v>31</v>
      </c>
      <c r="AB559" t="str">
        <f ca="1">OFFSET(Damage!$A$1,(MATCH($C559,Damage!$C:$C,0)+RANDBETWEEN(1,COUNTIF(Damage!$C:$C,Sheet1!$C559)))-1,0,1,1)</f>
        <v>aIcicleSpear</v>
      </c>
      <c r="AC559" t="str">
        <f ca="1">OFFSET(Damage!$A$1,(MATCH(IF($D559&lt;&gt;"",$D559,"Normal"),Damage!$C:$C,0)+RANDBETWEEN(1,COUNTIF(Damage!$C:$C,IF($D559&lt;&gt;"",$D559,"Normal"))))-1,0,1,1)</f>
        <v>aFoulPlay</v>
      </c>
      <c r="AD559" t="str">
        <f ca="1">OFFSET(NonDamage!$A$1,(MATCH($C559,NonDamage!$C:$C,0)+RANDBETWEEN(1,COUNTIF(NonDamage!$C:$C,Sheet1!$C559)))-1,0,1,1)</f>
        <v>aTectonicRage</v>
      </c>
      <c r="AE559" t="str">
        <f ca="1">OFFSET(DB!$A$1,RANDBETWEEN(1,COUNTA(DB!$C:$C))-1,0,1,1)</f>
        <v>aLiquidation</v>
      </c>
      <c r="AG559" t="str">
        <f t="shared" si="62"/>
        <v>var pSandile= new Pokemon('Sandile',551,'Ground','Dark',[,,,],[50,72,35,35,35,65],true,'assets/images/551Sandile.png');</v>
      </c>
    </row>
    <row r="560" spans="1:33" x14ac:dyDescent="0.3">
      <c r="A560" t="s">
        <v>645</v>
      </c>
      <c r="B560">
        <v>552</v>
      </c>
      <c r="C560" t="s">
        <v>46</v>
      </c>
      <c r="D560" t="s">
        <v>254</v>
      </c>
      <c r="E560">
        <v>60</v>
      </c>
      <c r="F560">
        <v>82</v>
      </c>
      <c r="G560">
        <v>45</v>
      </c>
      <c r="H560">
        <v>45</v>
      </c>
      <c r="I560">
        <v>45</v>
      </c>
      <c r="J560">
        <v>74</v>
      </c>
      <c r="K560">
        <f t="shared" si="56"/>
        <v>61</v>
      </c>
      <c r="L560">
        <f t="shared" si="57"/>
        <v>102</v>
      </c>
      <c r="M560">
        <f t="shared" si="58"/>
        <v>65</v>
      </c>
      <c r="N560">
        <f t="shared" si="59"/>
        <v>65</v>
      </c>
      <c r="O560">
        <f t="shared" si="60"/>
        <v>65</v>
      </c>
      <c r="P560">
        <f t="shared" si="61"/>
        <v>94</v>
      </c>
      <c r="Q560">
        <v>31</v>
      </c>
      <c r="R560">
        <v>31</v>
      </c>
      <c r="S560">
        <v>31</v>
      </c>
      <c r="T560">
        <v>31</v>
      </c>
      <c r="U560">
        <v>31</v>
      </c>
      <c r="V560">
        <v>31</v>
      </c>
      <c r="AB560" t="str">
        <f ca="1">OFFSET(Damage!$A$1,(MATCH($C560,Damage!$C:$C,0)+RANDBETWEEN(1,COUNTIF(Damage!$C:$C,Sheet1!$C560)))-1,0,1,1)</f>
        <v>aEarthPower</v>
      </c>
      <c r="AC560" t="str">
        <f ca="1">OFFSET(Damage!$A$1,(MATCH(IF($D560&lt;&gt;"",$D560,"Normal"),Damage!$C:$C,0)+RANDBETWEEN(1,COUNTIF(Damage!$C:$C,IF($D560&lt;&gt;"",$D560,"Normal"))))-1,0,1,1)</f>
        <v>aNightSlash</v>
      </c>
      <c r="AD560" t="str">
        <f ca="1">OFFSET(NonDamage!$A$1,(MATCH($C560,NonDamage!$C:$C,0)+RANDBETWEEN(1,COUNTIF(NonDamage!$C:$C,Sheet1!$C560)))-1,0,1,1)</f>
        <v>aAuroraVeil</v>
      </c>
      <c r="AE560" t="str">
        <f ca="1">OFFSET(DB!$A$1,RANDBETWEEN(1,COUNTA(DB!$C:$C))-1,0,1,1)</f>
        <v>aHarden</v>
      </c>
      <c r="AG560" t="str">
        <f t="shared" si="62"/>
        <v>var pKrokorok= new Pokemon('Krokorok',552,'Ground','Dark',[,,,],[60,82,45,45,45,74],true,'assets/images/552Krokorok.png');</v>
      </c>
    </row>
    <row r="561" spans="1:33" x14ac:dyDescent="0.3">
      <c r="A561" t="s">
        <v>647</v>
      </c>
      <c r="B561">
        <v>553</v>
      </c>
      <c r="C561" t="s">
        <v>46</v>
      </c>
      <c r="D561" t="s">
        <v>254</v>
      </c>
      <c r="E561">
        <v>95</v>
      </c>
      <c r="F561">
        <v>117</v>
      </c>
      <c r="G561">
        <v>70</v>
      </c>
      <c r="H561">
        <v>65</v>
      </c>
      <c r="I561">
        <v>70</v>
      </c>
      <c r="J561">
        <v>92</v>
      </c>
      <c r="K561">
        <f t="shared" si="56"/>
        <v>62</v>
      </c>
      <c r="L561">
        <f t="shared" si="57"/>
        <v>137</v>
      </c>
      <c r="M561">
        <f t="shared" si="58"/>
        <v>90</v>
      </c>
      <c r="N561">
        <f t="shared" si="59"/>
        <v>85</v>
      </c>
      <c r="O561">
        <f t="shared" si="60"/>
        <v>90</v>
      </c>
      <c r="P561">
        <f t="shared" si="61"/>
        <v>112</v>
      </c>
      <c r="Q561">
        <v>31</v>
      </c>
      <c r="R561">
        <v>31</v>
      </c>
      <c r="S561">
        <v>31</v>
      </c>
      <c r="T561">
        <v>31</v>
      </c>
      <c r="U561">
        <v>31</v>
      </c>
      <c r="V561">
        <v>31</v>
      </c>
      <c r="AB561" t="str">
        <f ca="1">OFFSET(Damage!$A$1,(MATCH($C561,Damage!$C:$C,0)+RANDBETWEEN(1,COUNTIF(Damage!$C:$C,Sheet1!$C561)))-1,0,1,1)</f>
        <v>aSandTomb</v>
      </c>
      <c r="AC561" t="str">
        <f ca="1">OFFSET(Damage!$A$1,(MATCH(IF($D561&lt;&gt;"",$D561,"Normal"),Damage!$C:$C,0)+RANDBETWEEN(1,COUNTIF(Damage!$C:$C,IF($D561&lt;&gt;"",$D561,"Normal"))))-1,0,1,1)</f>
        <v>aBrutalSwing</v>
      </c>
      <c r="AD561" t="str">
        <f ca="1">OFFSET(NonDamage!$A$1,(MATCH($C561,NonDamage!$C:$C,0)+RANDBETWEEN(1,COUNTIF(NonDamage!$C:$C,Sheet1!$C561)))-1,0,1,1)</f>
        <v>aAuroraVeil</v>
      </c>
      <c r="AE561" t="str">
        <f ca="1">OFFSET(DB!$A$1,RANDBETWEEN(1,COUNTA(DB!$C:$C))-1,0,1,1)</f>
        <v>aRetaliate</v>
      </c>
      <c r="AG561" t="str">
        <f t="shared" si="62"/>
        <v>var pKrookodile= new Pokemon('Krookodile',553,'Ground','Dark',[,,,],[95,117,70,65,70,92],true,'assets/images/553Krookodile.png');</v>
      </c>
    </row>
    <row r="562" spans="1:33" x14ac:dyDescent="0.3">
      <c r="A562" t="s">
        <v>648</v>
      </c>
      <c r="B562">
        <v>554</v>
      </c>
      <c r="C562" t="s">
        <v>9</v>
      </c>
      <c r="E562">
        <v>70</v>
      </c>
      <c r="F562">
        <v>90</v>
      </c>
      <c r="G562">
        <v>45</v>
      </c>
      <c r="H562">
        <v>15</v>
      </c>
      <c r="I562">
        <v>45</v>
      </c>
      <c r="J562">
        <v>50</v>
      </c>
      <c r="K562">
        <f t="shared" si="56"/>
        <v>61</v>
      </c>
      <c r="L562">
        <f t="shared" si="57"/>
        <v>110</v>
      </c>
      <c r="M562">
        <f t="shared" si="58"/>
        <v>65</v>
      </c>
      <c r="N562">
        <f t="shared" si="59"/>
        <v>35</v>
      </c>
      <c r="O562">
        <f t="shared" si="60"/>
        <v>65</v>
      </c>
      <c r="P562">
        <f t="shared" si="61"/>
        <v>70</v>
      </c>
      <c r="Q562">
        <v>31</v>
      </c>
      <c r="R562">
        <v>31</v>
      </c>
      <c r="S562">
        <v>31</v>
      </c>
      <c r="T562">
        <v>31</v>
      </c>
      <c r="U562">
        <v>31</v>
      </c>
      <c r="V562">
        <v>31</v>
      </c>
      <c r="AB562" t="str">
        <f ca="1">OFFSET(Damage!$A$1,(MATCH($C562,Damage!$C:$C,0)+RANDBETWEEN(1,COUNTIF(Damage!$C:$C,Sheet1!$C562)))-1,0,1,1)</f>
        <v>aBlueFlare</v>
      </c>
      <c r="AC562" t="str">
        <f ca="1">OFFSET(Damage!$A$1,(MATCH(IF($D562&lt;&gt;"",$D562,"Normal"),Damage!$C:$C,0)+RANDBETWEEN(1,COUNTIF(Damage!$C:$C,IF($D562&lt;&gt;"",$D562,"Normal"))))-1,0,1,1)</f>
        <v>aRockClimb</v>
      </c>
      <c r="AD562" t="str">
        <f ca="1">OFFSET(NonDamage!$A$1,(MATCH($C562,NonDamage!$C:$C,0)+RANDBETWEEN(1,COUNTIF(NonDamage!$C:$C,Sheet1!$C562)))-1,0,1,1)</f>
        <v>aWill-O-Wisp</v>
      </c>
      <c r="AE562" t="str">
        <f ca="1">OFFSET(DB!$A$1,RANDBETWEEN(1,COUNTA(DB!$C:$C))-1,0,1,1)</f>
        <v>aPerishSong</v>
      </c>
      <c r="AG562" t="str">
        <f t="shared" si="62"/>
        <v>var pDarumaka= new Pokemon('Darumaka',554,'Fire','',[,,,],[70,90,45,15,45,50],true,'assets/images/554Darumaka.png');</v>
      </c>
    </row>
    <row r="563" spans="1:33" x14ac:dyDescent="0.3">
      <c r="A563" t="s">
        <v>649</v>
      </c>
      <c r="B563">
        <v>555</v>
      </c>
      <c r="C563" t="s">
        <v>9</v>
      </c>
      <c r="E563">
        <v>105</v>
      </c>
      <c r="F563">
        <v>140</v>
      </c>
      <c r="G563">
        <v>55</v>
      </c>
      <c r="H563">
        <v>30</v>
      </c>
      <c r="I563">
        <v>55</v>
      </c>
      <c r="J563">
        <v>95</v>
      </c>
      <c r="K563">
        <f t="shared" si="56"/>
        <v>62</v>
      </c>
      <c r="L563">
        <f t="shared" si="57"/>
        <v>160</v>
      </c>
      <c r="M563">
        <f t="shared" si="58"/>
        <v>75</v>
      </c>
      <c r="N563">
        <f t="shared" si="59"/>
        <v>50</v>
      </c>
      <c r="O563">
        <f t="shared" si="60"/>
        <v>75</v>
      </c>
      <c r="P563">
        <f t="shared" si="61"/>
        <v>115</v>
      </c>
      <c r="Q563">
        <v>31</v>
      </c>
      <c r="R563">
        <v>31</v>
      </c>
      <c r="S563">
        <v>31</v>
      </c>
      <c r="T563">
        <v>31</v>
      </c>
      <c r="U563">
        <v>31</v>
      </c>
      <c r="V563">
        <v>31</v>
      </c>
      <c r="AB563" t="str">
        <f ca="1">OFFSET(Damage!$A$1,(MATCH($C563,Damage!$C:$C,0)+RANDBETWEEN(1,COUNTIF(Damage!$C:$C,Sheet1!$C563)))-1,0,1,1)</f>
        <v>aV-create</v>
      </c>
      <c r="AC563" t="str">
        <f ca="1">OFFSET(Damage!$A$1,(MATCH(IF($D563&lt;&gt;"",$D563,"Normal"),Damage!$C:$C,0)+RANDBETWEEN(1,COUNTIF(Damage!$C:$C,IF($D563&lt;&gt;"",$D563,"Normal"))))-1,0,1,1)</f>
        <v>aSecretPower</v>
      </c>
      <c r="AD563" t="str">
        <f ca="1">OFFSET(NonDamage!$A$1,(MATCH($C563,NonDamage!$C:$C,0)+RANDBETWEEN(1,COUNTIF(NonDamage!$C:$C,Sheet1!$C563)))-1,0,1,1)</f>
        <v>aWill-O-Wisp</v>
      </c>
      <c r="AE563" t="str">
        <f ca="1">OFFSET(DB!$A$1,RANDBETWEEN(1,COUNTA(DB!$C:$C))-1,0,1,1)</f>
        <v>aConfide</v>
      </c>
      <c r="AG563" t="str">
        <f t="shared" si="62"/>
        <v>var pDarmanitan= new Pokemon('Darmanitan',555,'Fire','',[,,,],[105,140,55,30,55,95],true,'assets/images/555Darmanitan.png');</v>
      </c>
    </row>
    <row r="564" spans="1:33" x14ac:dyDescent="0.3">
      <c r="A564" t="s">
        <v>650</v>
      </c>
      <c r="B564">
        <v>556</v>
      </c>
      <c r="C564" t="s">
        <v>2</v>
      </c>
      <c r="E564">
        <v>75</v>
      </c>
      <c r="F564">
        <v>86</v>
      </c>
      <c r="G564">
        <v>67</v>
      </c>
      <c r="H564">
        <v>106</v>
      </c>
      <c r="I564">
        <v>67</v>
      </c>
      <c r="J564">
        <v>60</v>
      </c>
      <c r="K564">
        <f t="shared" si="56"/>
        <v>61</v>
      </c>
      <c r="L564">
        <f t="shared" si="57"/>
        <v>106</v>
      </c>
      <c r="M564">
        <f t="shared" si="58"/>
        <v>87</v>
      </c>
      <c r="N564">
        <f t="shared" si="59"/>
        <v>126</v>
      </c>
      <c r="O564">
        <f t="shared" si="60"/>
        <v>87</v>
      </c>
      <c r="P564">
        <f t="shared" si="61"/>
        <v>80</v>
      </c>
      <c r="Q564">
        <v>31</v>
      </c>
      <c r="R564">
        <v>31</v>
      </c>
      <c r="S564">
        <v>31</v>
      </c>
      <c r="T564">
        <v>31</v>
      </c>
      <c r="U564">
        <v>31</v>
      </c>
      <c r="V564">
        <v>31</v>
      </c>
      <c r="AB564" t="str">
        <f ca="1">OFFSET(Damage!$A$1,(MATCH($C564,Damage!$C:$C,0)+RANDBETWEEN(1,COUNTIF(Damage!$C:$C,Sheet1!$C564)))-1,0,1,1)</f>
        <v>aMagicalLeaf</v>
      </c>
      <c r="AC564" t="str">
        <f ca="1">OFFSET(Damage!$A$1,(MATCH(IF($D564&lt;&gt;"",$D564,"Normal"),Damage!$C:$C,0)+RANDBETWEEN(1,COUNTIF(Damage!$C:$C,IF($D564&lt;&gt;"",$D564,"Normal"))))-1,0,1,1)</f>
        <v>aPound</v>
      </c>
      <c r="AD564" t="str">
        <f ca="1">OFFSET(NonDamage!$A$1,(MATCH($C564,NonDamage!$C:$C,0)+RANDBETWEEN(1,COUNTIF(NonDamage!$C:$C,Sheet1!$C564)))-1,0,1,1)</f>
        <v>aGrassyTerrain</v>
      </c>
      <c r="AE564" t="str">
        <f ca="1">OFFSET(DB!$A$1,RANDBETWEEN(1,COUNTA(DB!$C:$C))-1,0,1,1)</f>
        <v>aWaterSport</v>
      </c>
      <c r="AG564" t="str">
        <f t="shared" si="62"/>
        <v>var pMaractus= new Pokemon('Maractus',556,'Grass','',[,,,],[75,86,67,106,67,60],true,'assets/images/556Maractus.png');</v>
      </c>
    </row>
    <row r="565" spans="1:33" x14ac:dyDescent="0.3">
      <c r="A565" t="s">
        <v>651</v>
      </c>
      <c r="B565">
        <v>557</v>
      </c>
      <c r="C565" t="s">
        <v>19</v>
      </c>
      <c r="D565" t="s">
        <v>109</v>
      </c>
      <c r="E565">
        <v>50</v>
      </c>
      <c r="F565">
        <v>65</v>
      </c>
      <c r="G565">
        <v>85</v>
      </c>
      <c r="H565">
        <v>35</v>
      </c>
      <c r="I565">
        <v>35</v>
      </c>
      <c r="J565">
        <v>55</v>
      </c>
      <c r="K565">
        <f t="shared" si="56"/>
        <v>61</v>
      </c>
      <c r="L565">
        <f t="shared" si="57"/>
        <v>85</v>
      </c>
      <c r="M565">
        <f t="shared" si="58"/>
        <v>105</v>
      </c>
      <c r="N565">
        <f t="shared" si="59"/>
        <v>55</v>
      </c>
      <c r="O565">
        <f t="shared" si="60"/>
        <v>55</v>
      </c>
      <c r="P565">
        <f t="shared" si="61"/>
        <v>75</v>
      </c>
      <c r="Q565">
        <v>31</v>
      </c>
      <c r="R565">
        <v>31</v>
      </c>
      <c r="S565">
        <v>31</v>
      </c>
      <c r="T565">
        <v>31</v>
      </c>
      <c r="U565">
        <v>31</v>
      </c>
      <c r="V565">
        <v>31</v>
      </c>
      <c r="AB565" t="str">
        <f ca="1">OFFSET(Damage!$A$1,(MATCH($C565,Damage!$C:$C,0)+RANDBETWEEN(1,COUNTIF(Damage!$C:$C,Sheet1!$C565)))-1,0,1,1)</f>
        <v>aSignalBeam</v>
      </c>
      <c r="AC565" t="str">
        <f ca="1">OFFSET(Damage!$A$1,(MATCH(IF($D565&lt;&gt;"",$D565,"Normal"),Damage!$C:$C,0)+RANDBETWEEN(1,COUNTIF(Damage!$C:$C,IF($D565&lt;&gt;"",$D565,"Normal"))))-1,0,1,1)</f>
        <v>aRockWrecker</v>
      </c>
      <c r="AD565" t="str">
        <f ca="1">OFFSET(NonDamage!$A$1,(MATCH($C565,NonDamage!$C:$C,0)+RANDBETWEEN(1,COUNTIF(NonDamage!$C:$C,Sheet1!$C565)))-1,0,1,1)</f>
        <v>aPowder</v>
      </c>
      <c r="AE565" t="str">
        <f ca="1">OFFSET(DB!$A$1,RANDBETWEEN(1,COUNTA(DB!$C:$C))-1,0,1,1)</f>
        <v>aPetalBlizzard</v>
      </c>
      <c r="AG565" t="str">
        <f t="shared" si="62"/>
        <v>var pDwebble= new Pokemon('Dwebble',557,'Bug','Rock',[,,,],[50,65,85,35,35,55],true,'assets/images/557Dwebble.png');</v>
      </c>
    </row>
    <row r="566" spans="1:33" x14ac:dyDescent="0.3">
      <c r="A566" t="s">
        <v>652</v>
      </c>
      <c r="B566">
        <v>558</v>
      </c>
      <c r="C566" t="s">
        <v>19</v>
      </c>
      <c r="D566" t="s">
        <v>109</v>
      </c>
      <c r="E566">
        <v>70</v>
      </c>
      <c r="F566">
        <v>95</v>
      </c>
      <c r="G566">
        <v>125</v>
      </c>
      <c r="H566">
        <v>65</v>
      </c>
      <c r="I566">
        <v>75</v>
      </c>
      <c r="J566">
        <v>45</v>
      </c>
      <c r="K566">
        <f t="shared" si="56"/>
        <v>61</v>
      </c>
      <c r="L566">
        <f t="shared" si="57"/>
        <v>115</v>
      </c>
      <c r="M566">
        <f t="shared" si="58"/>
        <v>145</v>
      </c>
      <c r="N566">
        <f t="shared" si="59"/>
        <v>85</v>
      </c>
      <c r="O566">
        <f t="shared" si="60"/>
        <v>95</v>
      </c>
      <c r="P566">
        <f t="shared" si="61"/>
        <v>65</v>
      </c>
      <c r="Q566">
        <v>31</v>
      </c>
      <c r="R566">
        <v>31</v>
      </c>
      <c r="S566">
        <v>31</v>
      </c>
      <c r="T566">
        <v>31</v>
      </c>
      <c r="U566">
        <v>31</v>
      </c>
      <c r="V566">
        <v>31</v>
      </c>
      <c r="AB566" t="str">
        <f ca="1">OFFSET(Damage!$A$1,(MATCH($C566,Damage!$C:$C,0)+RANDBETWEEN(1,COUNTIF(Damage!$C:$C,Sheet1!$C566)))-1,0,1,1)</f>
        <v>aBugBuzz</v>
      </c>
      <c r="AC566" t="str">
        <f ca="1">OFFSET(Damage!$A$1,(MATCH(IF($D566&lt;&gt;"",$D566,"Normal"),Damage!$C:$C,0)+RANDBETWEEN(1,COUNTIF(Damage!$C:$C,IF($D566&lt;&gt;"",$D566,"Normal"))))-1,0,1,1)</f>
        <v>aAccelerock</v>
      </c>
      <c r="AD566" t="str">
        <f ca="1">OFFSET(NonDamage!$A$1,(MATCH($C566,NonDamage!$C:$C,0)+RANDBETWEEN(1,COUNTIF(NonDamage!$C:$C,Sheet1!$C566)))-1,0,1,1)</f>
        <v>aQuiverDance</v>
      </c>
      <c r="AE566" t="str">
        <f ca="1">OFFSET(DB!$A$1,RANDBETWEEN(1,COUNTA(DB!$C:$C))-1,0,1,1)</f>
        <v>aBulkUp</v>
      </c>
      <c r="AG566" t="str">
        <f t="shared" si="62"/>
        <v>var pCrustle= new Pokemon('Crustle',558,'Bug','Rock',[,,,],[70,95,125,65,75,45],true,'assets/images/558Crustle.png');</v>
      </c>
    </row>
    <row r="567" spans="1:33" x14ac:dyDescent="0.3">
      <c r="A567" t="s">
        <v>653</v>
      </c>
      <c r="B567">
        <v>559</v>
      </c>
      <c r="C567" t="s">
        <v>254</v>
      </c>
      <c r="D567" t="s">
        <v>1051</v>
      </c>
      <c r="E567">
        <v>50</v>
      </c>
      <c r="F567">
        <v>75</v>
      </c>
      <c r="G567">
        <v>70</v>
      </c>
      <c r="H567">
        <v>35</v>
      </c>
      <c r="I567">
        <v>70</v>
      </c>
      <c r="J567">
        <v>48</v>
      </c>
      <c r="K567">
        <f t="shared" si="56"/>
        <v>61</v>
      </c>
      <c r="L567">
        <f t="shared" si="57"/>
        <v>95</v>
      </c>
      <c r="M567">
        <f t="shared" si="58"/>
        <v>90</v>
      </c>
      <c r="N567">
        <f t="shared" si="59"/>
        <v>55</v>
      </c>
      <c r="O567">
        <f t="shared" si="60"/>
        <v>90</v>
      </c>
      <c r="P567">
        <f t="shared" si="61"/>
        <v>68</v>
      </c>
      <c r="Q567">
        <v>31</v>
      </c>
      <c r="R567">
        <v>31</v>
      </c>
      <c r="S567">
        <v>31</v>
      </c>
      <c r="T567">
        <v>31</v>
      </c>
      <c r="U567">
        <v>31</v>
      </c>
      <c r="V567">
        <v>31</v>
      </c>
      <c r="AB567" t="str">
        <f ca="1">OFFSET(Damage!$A$1,(MATCH($C567,Damage!$C:$C,0)+RANDBETWEEN(1,COUNTIF(Damage!$C:$C,Sheet1!$C567)))-1,0,1,1)</f>
        <v>aPayback</v>
      </c>
      <c r="AC567" t="str">
        <f ca="1">OFFSET(Damage!$A$1,(MATCH(IF($D567&lt;&gt;"",$D567,"Normal"),Damage!$C:$C,0)+RANDBETWEEN(1,COUNTIF(Damage!$C:$C,IF($D567&lt;&gt;"",$D567,"Normal"))))-1,0,1,1)</f>
        <v>aCrossChop</v>
      </c>
      <c r="AD567" t="str">
        <f ca="1">OFFSET(NonDamage!$A$1,(MATCH($C567,NonDamage!$C:$C,0)+RANDBETWEEN(1,COUNTIF(NonDamage!$C:$C,Sheet1!$C567)))-1,0,1,1)</f>
        <v>aFlatter</v>
      </c>
      <c r="AE567" t="str">
        <f ca="1">OFFSET(DB!$A$1,RANDBETWEEN(1,COUNTA(DB!$C:$C))-1,0,1,1)</f>
        <v>aDetect</v>
      </c>
      <c r="AG567" t="str">
        <f t="shared" si="62"/>
        <v>var pScraggy= new Pokemon('Scraggy',559,'Dark','Fighting',[,,,],[50,75,70,35,70,48],true,'assets/images/559Scraggy.png');</v>
      </c>
    </row>
    <row r="568" spans="1:33" x14ac:dyDescent="0.3">
      <c r="A568" t="s">
        <v>654</v>
      </c>
      <c r="B568">
        <v>560</v>
      </c>
      <c r="C568" t="s">
        <v>254</v>
      </c>
      <c r="D568" t="s">
        <v>1051</v>
      </c>
      <c r="E568">
        <v>65</v>
      </c>
      <c r="F568">
        <v>90</v>
      </c>
      <c r="G568">
        <v>115</v>
      </c>
      <c r="H568">
        <v>45</v>
      </c>
      <c r="I568">
        <v>115</v>
      </c>
      <c r="J568">
        <v>58</v>
      </c>
      <c r="K568">
        <f t="shared" si="56"/>
        <v>61</v>
      </c>
      <c r="L568">
        <f t="shared" si="57"/>
        <v>110</v>
      </c>
      <c r="M568">
        <f t="shared" si="58"/>
        <v>135</v>
      </c>
      <c r="N568">
        <f t="shared" si="59"/>
        <v>65</v>
      </c>
      <c r="O568">
        <f t="shared" si="60"/>
        <v>135</v>
      </c>
      <c r="P568">
        <f t="shared" si="61"/>
        <v>78</v>
      </c>
      <c r="Q568">
        <v>31</v>
      </c>
      <c r="R568">
        <v>31</v>
      </c>
      <c r="S568">
        <v>31</v>
      </c>
      <c r="T568">
        <v>31</v>
      </c>
      <c r="U568">
        <v>31</v>
      </c>
      <c r="V568">
        <v>31</v>
      </c>
      <c r="AB568" t="str">
        <f ca="1">OFFSET(Damage!$A$1,(MATCH($C568,Damage!$C:$C,0)+RANDBETWEEN(1,COUNTIF(Damage!$C:$C,Sheet1!$C568)))-1,0,1,1)</f>
        <v>aFoulPlay</v>
      </c>
      <c r="AC568" t="str">
        <f ca="1">OFFSET(Damage!$A$1,(MATCH(IF($D568&lt;&gt;"",$D568,"Normal"),Damage!$C:$C,0)+RANDBETWEEN(1,COUNTIF(Damage!$C:$C,IF($D568&lt;&gt;"",$D568,"Normal"))))-1,0,1,1)</f>
        <v>aJumpKick</v>
      </c>
      <c r="AD568" t="str">
        <f ca="1">OFFSET(NonDamage!$A$1,(MATCH($C568,NonDamage!$C:$C,0)+RANDBETWEEN(1,COUNTIF(NonDamage!$C:$C,Sheet1!$C568)))-1,0,1,1)</f>
        <v>aFakeTears</v>
      </c>
      <c r="AE568" t="str">
        <f ca="1">OFFSET(DB!$A$1,RANDBETWEEN(1,COUNTA(DB!$C:$C))-1,0,1,1)</f>
        <v>aVacuumWave</v>
      </c>
      <c r="AG568" t="str">
        <f t="shared" si="62"/>
        <v>var pScrafty= new Pokemon('Scrafty',560,'Dark','Fighting',[,,,],[65,90,115,45,115,58],true,'assets/images/560Scrafty.png');</v>
      </c>
    </row>
    <row r="569" spans="1:33" x14ac:dyDescent="0.3">
      <c r="A569" t="s">
        <v>655</v>
      </c>
      <c r="B569">
        <v>561</v>
      </c>
      <c r="C569" t="s">
        <v>94</v>
      </c>
      <c r="D569" t="s">
        <v>12</v>
      </c>
      <c r="E569">
        <v>72</v>
      </c>
      <c r="F569">
        <v>58</v>
      </c>
      <c r="G569">
        <v>80</v>
      </c>
      <c r="H569">
        <v>103</v>
      </c>
      <c r="I569">
        <v>80</v>
      </c>
      <c r="J569">
        <v>97</v>
      </c>
      <c r="K569">
        <f t="shared" si="56"/>
        <v>61</v>
      </c>
      <c r="L569">
        <f t="shared" si="57"/>
        <v>78</v>
      </c>
      <c r="M569">
        <f t="shared" si="58"/>
        <v>100</v>
      </c>
      <c r="N569">
        <f t="shared" si="59"/>
        <v>123</v>
      </c>
      <c r="O569">
        <f t="shared" si="60"/>
        <v>100</v>
      </c>
      <c r="P569">
        <f t="shared" si="61"/>
        <v>117</v>
      </c>
      <c r="Q569">
        <v>31</v>
      </c>
      <c r="R569">
        <v>31</v>
      </c>
      <c r="S569">
        <v>31</v>
      </c>
      <c r="T569">
        <v>31</v>
      </c>
      <c r="U569">
        <v>31</v>
      </c>
      <c r="V569">
        <v>31</v>
      </c>
      <c r="AB569" t="str">
        <f ca="1">OFFSET(Damage!$A$1,(MATCH($C569,Damage!$C:$C,0)+RANDBETWEEN(1,COUNTIF(Damage!$C:$C,Sheet1!$C569)))-1,0,1,1)</f>
        <v>aPsystrike</v>
      </c>
      <c r="AC569" t="str">
        <f ca="1">OFFSET(Damage!$A$1,(MATCH(IF($D569&lt;&gt;"",$D569,"Normal"),Damage!$C:$C,0)+RANDBETWEEN(1,COUNTIF(Damage!$C:$C,IF($D569&lt;&gt;"",$D569,"Normal"))))-1,0,1,1)</f>
        <v>aFly</v>
      </c>
      <c r="AD569" t="str">
        <f ca="1">OFFSET(NonDamage!$A$1,(MATCH($C569,NonDamage!$C:$C,0)+RANDBETWEEN(1,COUNTIF(NonDamage!$C:$C,Sheet1!$C569)))-1,0,1,1)</f>
        <v>aMagicRoom</v>
      </c>
      <c r="AE569" t="str">
        <f ca="1">OFFSET(DB!$A$1,RANDBETWEEN(1,COUNTA(DB!$C:$C))-1,0,1,1)</f>
        <v>aShellSmash</v>
      </c>
      <c r="AG569" t="str">
        <f t="shared" si="62"/>
        <v>var pSigilyph= new Pokemon('Sigilyph',561,'Psychic','Flying',[,,,],[72,58,80,103,80,97],true,'assets/images/561Sigilyph.png');</v>
      </c>
    </row>
    <row r="570" spans="1:33" x14ac:dyDescent="0.3">
      <c r="A570" t="s">
        <v>656</v>
      </c>
      <c r="B570">
        <v>562</v>
      </c>
      <c r="C570" t="s">
        <v>134</v>
      </c>
      <c r="E570">
        <v>38</v>
      </c>
      <c r="F570">
        <v>30</v>
      </c>
      <c r="G570">
        <v>85</v>
      </c>
      <c r="H570">
        <v>55</v>
      </c>
      <c r="I570">
        <v>65</v>
      </c>
      <c r="J570">
        <v>30</v>
      </c>
      <c r="K570">
        <f t="shared" si="56"/>
        <v>61</v>
      </c>
      <c r="L570">
        <f t="shared" si="57"/>
        <v>50</v>
      </c>
      <c r="M570">
        <f t="shared" si="58"/>
        <v>105</v>
      </c>
      <c r="N570">
        <f t="shared" si="59"/>
        <v>75</v>
      </c>
      <c r="O570">
        <f t="shared" si="60"/>
        <v>85</v>
      </c>
      <c r="P570">
        <f t="shared" si="61"/>
        <v>50</v>
      </c>
      <c r="Q570">
        <v>31</v>
      </c>
      <c r="R570">
        <v>31</v>
      </c>
      <c r="S570">
        <v>31</v>
      </c>
      <c r="T570">
        <v>31</v>
      </c>
      <c r="U570">
        <v>31</v>
      </c>
      <c r="V570">
        <v>31</v>
      </c>
      <c r="AB570" t="str">
        <f ca="1">OFFSET(Damage!$A$1,(MATCH($C570,Damage!$C:$C,0)+RANDBETWEEN(1,COUNTIF(Damage!$C:$C,Sheet1!$C570)))-1,0,1,1)</f>
        <v>aShadowClaw</v>
      </c>
      <c r="AC570" t="str">
        <f ca="1">OFFSET(Damage!$A$1,(MATCH(IF($D570&lt;&gt;"",$D570,"Normal"),Damage!$C:$C,0)+RANDBETWEEN(1,COUNTIF(Damage!$C:$C,IF($D570&lt;&gt;"",$D570,"Normal"))))-1,0,1,1)</f>
        <v>aRapidSpin</v>
      </c>
      <c r="AD570" t="str">
        <f ca="1">OFFSET(NonDamage!$A$1,(MATCH($C570,NonDamage!$C:$C,0)+RANDBETWEEN(1,COUNTIF(NonDamage!$C:$C,Sheet1!$C570)))-1,0,1,1)</f>
        <v>aGrudge</v>
      </c>
      <c r="AE570" t="str">
        <f ca="1">OFFSET(DB!$A$1,RANDBETWEEN(1,COUNTA(DB!$C:$C))-1,0,1,1)</f>
        <v>aSoak</v>
      </c>
      <c r="AG570" t="str">
        <f t="shared" si="62"/>
        <v>var pYamask= new Pokemon('Yamask',562,'Ghost','',[,,,],[38,30,85,55,65,30],true,'assets/images/562Yamask.png');</v>
      </c>
    </row>
    <row r="571" spans="1:33" x14ac:dyDescent="0.3">
      <c r="A571" t="s">
        <v>657</v>
      </c>
      <c r="B571">
        <v>563</v>
      </c>
      <c r="C571" t="s">
        <v>134</v>
      </c>
      <c r="E571">
        <v>58</v>
      </c>
      <c r="F571">
        <v>50</v>
      </c>
      <c r="G571">
        <v>145</v>
      </c>
      <c r="H571">
        <v>95</v>
      </c>
      <c r="I571">
        <v>105</v>
      </c>
      <c r="J571">
        <v>30</v>
      </c>
      <c r="K571">
        <f t="shared" si="56"/>
        <v>61</v>
      </c>
      <c r="L571">
        <f t="shared" si="57"/>
        <v>70</v>
      </c>
      <c r="M571">
        <f t="shared" si="58"/>
        <v>165</v>
      </c>
      <c r="N571">
        <f t="shared" si="59"/>
        <v>115</v>
      </c>
      <c r="O571">
        <f t="shared" si="60"/>
        <v>125</v>
      </c>
      <c r="P571">
        <f t="shared" si="61"/>
        <v>50</v>
      </c>
      <c r="Q571">
        <v>31</v>
      </c>
      <c r="R571">
        <v>31</v>
      </c>
      <c r="S571">
        <v>31</v>
      </c>
      <c r="T571">
        <v>31</v>
      </c>
      <c r="U571">
        <v>31</v>
      </c>
      <c r="V571">
        <v>31</v>
      </c>
      <c r="AB571" t="str">
        <f ca="1">OFFSET(Damage!$A$1,(MATCH($C571,Damage!$C:$C,0)+RANDBETWEEN(1,COUNTIF(Damage!$C:$C,Sheet1!$C571)))-1,0,1,1)</f>
        <v>aShadowForce</v>
      </c>
      <c r="AC571" t="str">
        <f ca="1">OFFSET(Damage!$A$1,(MATCH(IF($D571&lt;&gt;"",$D571,"Normal"),Damage!$C:$C,0)+RANDBETWEEN(1,COUNTIF(Damage!$C:$C,IF($D571&lt;&gt;"",$D571,"Normal"))))-1,0,1,1)</f>
        <v>aWrap</v>
      </c>
      <c r="AD571" t="str">
        <f ca="1">OFFSET(NonDamage!$A$1,(MATCH($C571,NonDamage!$C:$C,0)+RANDBETWEEN(1,COUNTIF(NonDamage!$C:$C,Sheet1!$C571)))-1,0,1,1)</f>
        <v>aNightmare</v>
      </c>
      <c r="AE571" t="str">
        <f ca="1">OFFSET(DB!$A$1,RANDBETWEEN(1,COUNTA(DB!$C:$C))-1,0,1,1)</f>
        <v>aPetalBlizzard</v>
      </c>
      <c r="AG571" t="str">
        <f t="shared" si="62"/>
        <v>var pCofagrigus= new Pokemon('Cofagrigus',563,'Ghost','',[,,,],[58,50,145,95,105,30],true,'assets/images/563Cofagrigus.png');</v>
      </c>
    </row>
    <row r="572" spans="1:33" x14ac:dyDescent="0.3">
      <c r="A572" t="s">
        <v>658</v>
      </c>
      <c r="B572">
        <v>564</v>
      </c>
      <c r="C572" t="s">
        <v>15</v>
      </c>
      <c r="D572" t="s">
        <v>109</v>
      </c>
      <c r="E572">
        <v>54</v>
      </c>
      <c r="F572">
        <v>78</v>
      </c>
      <c r="G572">
        <v>103</v>
      </c>
      <c r="H572">
        <v>53</v>
      </c>
      <c r="I572">
        <v>45</v>
      </c>
      <c r="J572">
        <v>22</v>
      </c>
      <c r="K572">
        <f t="shared" si="56"/>
        <v>61</v>
      </c>
      <c r="L572">
        <f t="shared" si="57"/>
        <v>98</v>
      </c>
      <c r="M572">
        <f t="shared" si="58"/>
        <v>123</v>
      </c>
      <c r="N572">
        <f t="shared" si="59"/>
        <v>73</v>
      </c>
      <c r="O572">
        <f t="shared" si="60"/>
        <v>65</v>
      </c>
      <c r="P572">
        <f t="shared" si="61"/>
        <v>42</v>
      </c>
      <c r="Q572">
        <v>31</v>
      </c>
      <c r="R572">
        <v>31</v>
      </c>
      <c r="S572">
        <v>31</v>
      </c>
      <c r="T572">
        <v>31</v>
      </c>
      <c r="U572">
        <v>31</v>
      </c>
      <c r="V572">
        <v>31</v>
      </c>
      <c r="AB572" t="str">
        <f ca="1">OFFSET(Damage!$A$1,(MATCH($C572,Damage!$C:$C,0)+RANDBETWEEN(1,COUNTIF(Damage!$C:$C,Sheet1!$C572)))-1,0,1,1)</f>
        <v>aWaterPledge</v>
      </c>
      <c r="AC572" t="str">
        <f ca="1">OFFSET(Damage!$A$1,(MATCH(IF($D572&lt;&gt;"",$D572,"Normal"),Damage!$C:$C,0)+RANDBETWEEN(1,COUNTIF(Damage!$C:$C,IF($D572&lt;&gt;"",$D572,"Normal"))))-1,0,1,1)</f>
        <v>aStoneEdge</v>
      </c>
      <c r="AD572" t="str">
        <f ca="1">OFFSET(NonDamage!$A$1,(MATCH($C572,NonDamage!$C:$C,0)+RANDBETWEEN(1,COUNTIF(NonDamage!$C:$C,Sheet1!$C572)))-1,0,1,1)</f>
        <v>aWaterSport</v>
      </c>
      <c r="AE572" t="str">
        <f ca="1">OFFSET(DB!$A$1,RANDBETWEEN(1,COUNTA(DB!$C:$C))-1,0,1,1)</f>
        <v>aSharpen</v>
      </c>
      <c r="AG572" t="str">
        <f t="shared" si="62"/>
        <v>var pTirtouga= new Pokemon('Tirtouga',564,'Water','Rock',[,,,],[54,78,103,53,45,22],true,'assets/images/564Tirtouga.png');</v>
      </c>
    </row>
    <row r="573" spans="1:33" x14ac:dyDescent="0.3">
      <c r="A573" t="s">
        <v>659</v>
      </c>
      <c r="B573">
        <v>565</v>
      </c>
      <c r="C573" t="s">
        <v>15</v>
      </c>
      <c r="D573" t="s">
        <v>109</v>
      </c>
      <c r="E573">
        <v>74</v>
      </c>
      <c r="F573">
        <v>108</v>
      </c>
      <c r="G573">
        <v>133</v>
      </c>
      <c r="H573">
        <v>83</v>
      </c>
      <c r="I573">
        <v>65</v>
      </c>
      <c r="J573">
        <v>32</v>
      </c>
      <c r="K573">
        <f t="shared" si="56"/>
        <v>61</v>
      </c>
      <c r="L573">
        <f t="shared" si="57"/>
        <v>128</v>
      </c>
      <c r="M573">
        <f t="shared" si="58"/>
        <v>153</v>
      </c>
      <c r="N573">
        <f t="shared" si="59"/>
        <v>103</v>
      </c>
      <c r="O573">
        <f t="shared" si="60"/>
        <v>85</v>
      </c>
      <c r="P573">
        <f t="shared" si="61"/>
        <v>52</v>
      </c>
      <c r="Q573">
        <v>31</v>
      </c>
      <c r="R573">
        <v>31</v>
      </c>
      <c r="S573">
        <v>31</v>
      </c>
      <c r="T573">
        <v>31</v>
      </c>
      <c r="U573">
        <v>31</v>
      </c>
      <c r="V573">
        <v>31</v>
      </c>
      <c r="AB573" t="str">
        <f ca="1">OFFSET(Damage!$A$1,(MATCH($C573,Damage!$C:$C,0)+RANDBETWEEN(1,COUNTIF(Damage!$C:$C,Sheet1!$C573)))-1,0,1,1)</f>
        <v>aDive</v>
      </c>
      <c r="AC573" t="str">
        <f ca="1">OFFSET(Damage!$A$1,(MATCH(IF($D573&lt;&gt;"",$D573,"Normal"),Damage!$C:$C,0)+RANDBETWEEN(1,COUNTIF(Damage!$C:$C,IF($D573&lt;&gt;"",$D573,"Normal"))))-1,0,1,1)</f>
        <v>aRollout</v>
      </c>
      <c r="AD573" t="str">
        <f ca="1">OFFSET(NonDamage!$A$1,(MATCH($C573,NonDamage!$C:$C,0)+RANDBETWEEN(1,COUNTIF(NonDamage!$C:$C,Sheet1!$C573)))-1,0,1,1)</f>
        <v>aSoak</v>
      </c>
      <c r="AE573" t="str">
        <f ca="1">OFFSET(DB!$A$1,RANDBETWEEN(1,COUNTA(DB!$C:$C))-1,0,1,1)</f>
        <v>aSludge</v>
      </c>
      <c r="AG573" t="str">
        <f t="shared" si="62"/>
        <v>var pCarracosta= new Pokemon('Carracosta',565,'Water','Rock',[,,,],[74,108,133,83,65,32],true,'assets/images/565Carracosta.png');</v>
      </c>
    </row>
    <row r="574" spans="1:33" x14ac:dyDescent="0.3">
      <c r="A574" t="s">
        <v>660</v>
      </c>
      <c r="B574">
        <v>566</v>
      </c>
      <c r="C574" t="s">
        <v>109</v>
      </c>
      <c r="D574" t="s">
        <v>12</v>
      </c>
      <c r="E574">
        <v>55</v>
      </c>
      <c r="F574">
        <v>112</v>
      </c>
      <c r="G574">
        <v>45</v>
      </c>
      <c r="H574">
        <v>74</v>
      </c>
      <c r="I574">
        <v>45</v>
      </c>
      <c r="J574">
        <v>70</v>
      </c>
      <c r="K574">
        <f t="shared" si="56"/>
        <v>61</v>
      </c>
      <c r="L574">
        <f t="shared" si="57"/>
        <v>132</v>
      </c>
      <c r="M574">
        <f t="shared" si="58"/>
        <v>65</v>
      </c>
      <c r="N574">
        <f t="shared" si="59"/>
        <v>94</v>
      </c>
      <c r="O574">
        <f t="shared" si="60"/>
        <v>65</v>
      </c>
      <c r="P574">
        <f t="shared" si="61"/>
        <v>90</v>
      </c>
      <c r="Q574">
        <v>31</v>
      </c>
      <c r="R574">
        <v>31</v>
      </c>
      <c r="S574">
        <v>31</v>
      </c>
      <c r="T574">
        <v>31</v>
      </c>
      <c r="U574">
        <v>31</v>
      </c>
      <c r="V574">
        <v>31</v>
      </c>
      <c r="AB574" t="str">
        <f ca="1">OFFSET(Damage!$A$1,(MATCH($C574,Damage!$C:$C,0)+RANDBETWEEN(1,COUNTIF(Damage!$C:$C,Sheet1!$C574)))-1,0,1,1)</f>
        <v>aRockThrow</v>
      </c>
      <c r="AC574" t="str">
        <f ca="1">OFFSET(Damage!$A$1,(MATCH(IF($D574&lt;&gt;"",$D574,"Normal"),Damage!$C:$C,0)+RANDBETWEEN(1,COUNTIF(Damage!$C:$C,IF($D574&lt;&gt;"",$D574,"Normal"))))-1,0,1,1)</f>
        <v>aDragonAscent</v>
      </c>
      <c r="AD574" t="str">
        <f ca="1">OFFSET(NonDamage!$A$1,(MATCH($C574,NonDamage!$C:$C,0)+RANDBETWEEN(1,COUNTIF(NonDamage!$C:$C,Sheet1!$C574)))-1,0,1,1)</f>
        <v>aRockPolish</v>
      </c>
      <c r="AE574" t="str">
        <f ca="1">OFFSET(DB!$A$1,RANDBETWEEN(1,COUNTA(DB!$C:$C))-1,0,1,1)</f>
        <v>aSwitcheroo</v>
      </c>
      <c r="AG574" t="str">
        <f t="shared" si="62"/>
        <v>var pArchen= new Pokemon('Archen',566,'Rock','Flying',[,,,],[55,112,45,74,45,70],true,'assets/images/566Archen.png');</v>
      </c>
    </row>
    <row r="575" spans="1:33" x14ac:dyDescent="0.3">
      <c r="A575" t="s">
        <v>661</v>
      </c>
      <c r="B575">
        <v>567</v>
      </c>
      <c r="C575" t="s">
        <v>109</v>
      </c>
      <c r="D575" t="s">
        <v>12</v>
      </c>
      <c r="E575">
        <v>75</v>
      </c>
      <c r="F575">
        <v>140</v>
      </c>
      <c r="G575">
        <v>65</v>
      </c>
      <c r="H575">
        <v>112</v>
      </c>
      <c r="I575">
        <v>65</v>
      </c>
      <c r="J575">
        <v>110</v>
      </c>
      <c r="K575">
        <f t="shared" si="56"/>
        <v>61</v>
      </c>
      <c r="L575">
        <f t="shared" si="57"/>
        <v>160</v>
      </c>
      <c r="M575">
        <f t="shared" si="58"/>
        <v>85</v>
      </c>
      <c r="N575">
        <f t="shared" si="59"/>
        <v>132</v>
      </c>
      <c r="O575">
        <f t="shared" si="60"/>
        <v>85</v>
      </c>
      <c r="P575">
        <f t="shared" si="61"/>
        <v>130</v>
      </c>
      <c r="Q575">
        <v>31</v>
      </c>
      <c r="R575">
        <v>31</v>
      </c>
      <c r="S575">
        <v>31</v>
      </c>
      <c r="T575">
        <v>31</v>
      </c>
      <c r="U575">
        <v>31</v>
      </c>
      <c r="V575">
        <v>31</v>
      </c>
      <c r="AB575" t="str">
        <f ca="1">OFFSET(Damage!$A$1,(MATCH($C575,Damage!$C:$C,0)+RANDBETWEEN(1,COUNTIF(Damage!$C:$C,Sheet1!$C575)))-1,0,1,1)</f>
        <v>aRockWrecker</v>
      </c>
      <c r="AC575" t="str">
        <f ca="1">OFFSET(Damage!$A$1,(MATCH(IF($D575&lt;&gt;"",$D575,"Normal"),Damage!$C:$C,0)+RANDBETWEEN(1,COUNTIF(Damage!$C:$C,IF($D575&lt;&gt;"",$D575,"Normal"))))-1,0,1,1)</f>
        <v>aAirCutter</v>
      </c>
      <c r="AD575" t="str">
        <f ca="1">OFFSET(NonDamage!$A$1,(MATCH($C575,NonDamage!$C:$C,0)+RANDBETWEEN(1,COUNTIF(NonDamage!$C:$C,Sheet1!$C575)))-1,0,1,1)</f>
        <v>aAutotomize</v>
      </c>
      <c r="AE575" t="str">
        <f ca="1">OFFSET(DB!$A$1,RANDBETWEEN(1,COUNTA(DB!$C:$C))-1,0,1,1)</f>
        <v>aFeatherDance</v>
      </c>
      <c r="AG575" t="str">
        <f t="shared" si="62"/>
        <v>var pArcheops= new Pokemon('Archeops',567,'Rock','Flying',[,,,],[75,140,65,112,65,110],true,'assets/images/567Archeops.png');</v>
      </c>
    </row>
    <row r="576" spans="1:33" x14ac:dyDescent="0.3">
      <c r="A576" t="s">
        <v>662</v>
      </c>
      <c r="B576">
        <v>568</v>
      </c>
      <c r="C576" t="s">
        <v>3</v>
      </c>
      <c r="E576">
        <v>50</v>
      </c>
      <c r="F576">
        <v>50</v>
      </c>
      <c r="G576">
        <v>62</v>
      </c>
      <c r="H576">
        <v>40</v>
      </c>
      <c r="I576">
        <v>62</v>
      </c>
      <c r="J576">
        <v>65</v>
      </c>
      <c r="K576">
        <f t="shared" si="56"/>
        <v>61</v>
      </c>
      <c r="L576">
        <f t="shared" si="57"/>
        <v>70</v>
      </c>
      <c r="M576">
        <f t="shared" si="58"/>
        <v>82</v>
      </c>
      <c r="N576">
        <f t="shared" si="59"/>
        <v>60</v>
      </c>
      <c r="O576">
        <f t="shared" si="60"/>
        <v>82</v>
      </c>
      <c r="P576">
        <f t="shared" si="61"/>
        <v>85</v>
      </c>
      <c r="Q576">
        <v>31</v>
      </c>
      <c r="R576">
        <v>31</v>
      </c>
      <c r="S576">
        <v>31</v>
      </c>
      <c r="T576">
        <v>31</v>
      </c>
      <c r="U576">
        <v>31</v>
      </c>
      <c r="V576">
        <v>31</v>
      </c>
      <c r="AB576" t="str">
        <f ca="1">OFFSET(Damage!$A$1,(MATCH($C576,Damage!$C:$C,0)+RANDBETWEEN(1,COUNTIF(Damage!$C:$C,Sheet1!$C576)))-1,0,1,1)</f>
        <v>aPoisonFang</v>
      </c>
      <c r="AC576" t="str">
        <f ca="1">OFFSET(Damage!$A$1,(MATCH(IF($D576&lt;&gt;"",$D576,"Normal"),Damage!$C:$C,0)+RANDBETWEEN(1,COUNTIF(Damage!$C:$C,IF($D576&lt;&gt;"",$D576,"Normal"))))-1,0,1,1)</f>
        <v>aTriAttack</v>
      </c>
      <c r="AD576" t="str">
        <f ca="1">OFFSET(NonDamage!$A$1,(MATCH($C576,NonDamage!$C:$C,0)+RANDBETWEEN(1,COUNTIF(NonDamage!$C:$C,Sheet1!$C576)))-1,0,1,1)</f>
        <v>aToxicSpikes</v>
      </c>
      <c r="AE576" t="str">
        <f ca="1">OFFSET(DB!$A$1,RANDBETWEEN(1,COUNTA(DB!$C:$C))-1,0,1,1)</f>
        <v>aCoreEnforcer</v>
      </c>
      <c r="AG576" t="str">
        <f t="shared" si="62"/>
        <v>var pTrubbish= new Pokemon('Trubbish',568,'Poison','',[,,,],[50,50,62,40,62,65],true,'assets/images/568Trubbish.png');</v>
      </c>
    </row>
    <row r="577" spans="1:33" x14ac:dyDescent="0.3">
      <c r="A577" t="s">
        <v>663</v>
      </c>
      <c r="B577">
        <v>569</v>
      </c>
      <c r="C577" t="s">
        <v>3</v>
      </c>
      <c r="E577">
        <v>80</v>
      </c>
      <c r="F577">
        <v>95</v>
      </c>
      <c r="G577">
        <v>92</v>
      </c>
      <c r="H577">
        <v>60</v>
      </c>
      <c r="I577">
        <v>82</v>
      </c>
      <c r="J577">
        <v>75</v>
      </c>
      <c r="K577">
        <f t="shared" si="56"/>
        <v>61</v>
      </c>
      <c r="L577">
        <f t="shared" si="57"/>
        <v>115</v>
      </c>
      <c r="M577">
        <f t="shared" si="58"/>
        <v>112</v>
      </c>
      <c r="N577">
        <f t="shared" si="59"/>
        <v>80</v>
      </c>
      <c r="O577">
        <f t="shared" si="60"/>
        <v>102</v>
      </c>
      <c r="P577">
        <f t="shared" si="61"/>
        <v>95</v>
      </c>
      <c r="Q577">
        <v>31</v>
      </c>
      <c r="R577">
        <v>31</v>
      </c>
      <c r="S577">
        <v>31</v>
      </c>
      <c r="T577">
        <v>31</v>
      </c>
      <c r="U577">
        <v>31</v>
      </c>
      <c r="V577">
        <v>31</v>
      </c>
      <c r="AB577" t="str">
        <f ca="1">OFFSET(Damage!$A$1,(MATCH($C577,Damage!$C:$C,0)+RANDBETWEEN(1,COUNTIF(Damage!$C:$C,Sheet1!$C577)))-1,0,1,1)</f>
        <v>aSludge</v>
      </c>
      <c r="AC577" t="str">
        <f ca="1">OFFSET(Damage!$A$1,(MATCH(IF($D577&lt;&gt;"",$D577,"Normal"),Damage!$C:$C,0)+RANDBETWEEN(1,COUNTIF(Damage!$C:$C,IF($D577&lt;&gt;"",$D577,"Normal"))))-1,0,1,1)</f>
        <v>aJudgment</v>
      </c>
      <c r="AD577" t="str">
        <f ca="1">OFFSET(NonDamage!$A$1,(MATCH($C577,NonDamage!$C:$C,0)+RANDBETWEEN(1,COUNTIF(NonDamage!$C:$C,Sheet1!$C577)))-1,0,1,1)</f>
        <v>aAgility</v>
      </c>
      <c r="AE577" t="str">
        <f ca="1">OFFSET(DB!$A$1,RANDBETWEEN(1,COUNTA(DB!$C:$C))-1,0,1,1)</f>
        <v>aPowderSnow</v>
      </c>
      <c r="AG577" t="str">
        <f t="shared" si="62"/>
        <v>var pGarbodor= new Pokemon('Garbodor',569,'Poison','',[,,,],[80,95,92,60,82,75],true,'assets/images/569Garbodor.png');</v>
      </c>
    </row>
    <row r="578" spans="1:33" x14ac:dyDescent="0.3">
      <c r="A578" t="s">
        <v>664</v>
      </c>
      <c r="B578">
        <v>570</v>
      </c>
      <c r="C578" t="s">
        <v>254</v>
      </c>
      <c r="E578">
        <v>40</v>
      </c>
      <c r="F578">
        <v>65</v>
      </c>
      <c r="G578">
        <v>40</v>
      </c>
      <c r="H578">
        <v>80</v>
      </c>
      <c r="I578">
        <v>40</v>
      </c>
      <c r="J578">
        <v>65</v>
      </c>
      <c r="K578">
        <f t="shared" ref="K578:K641" si="63">ROUNDDOWN((((2*E578)+Q578+(0/4))/100)+$R$1+10,0)</f>
        <v>61</v>
      </c>
      <c r="L578">
        <f t="shared" ref="L578:L641" si="64">ROUNDDOWN(((((2*F578)+R578+(0/4))*$R$1)/100)+5,0)</f>
        <v>85</v>
      </c>
      <c r="M578">
        <f t="shared" ref="M578:M641" si="65">ROUNDDOWN(((((2*G578)+S578+(0/4))*$R$1)/100)+5,0)</f>
        <v>60</v>
      </c>
      <c r="N578">
        <f t="shared" ref="N578:N641" si="66">ROUNDDOWN(((((2*H578)+T578+(0/4))*$R$1)/100)+5,0)</f>
        <v>100</v>
      </c>
      <c r="O578">
        <f t="shared" ref="O578:O641" si="67">ROUNDDOWN(((((2*I578)+U578+(0/4))*$R$1)/100)+5,0)</f>
        <v>60</v>
      </c>
      <c r="P578">
        <f t="shared" ref="P578:P641" si="68">ROUNDDOWN(((((2*J578)+V578+(0/4))*$R$1)/100)+5,0)</f>
        <v>85</v>
      </c>
      <c r="Q578">
        <v>31</v>
      </c>
      <c r="R578">
        <v>31</v>
      </c>
      <c r="S578">
        <v>31</v>
      </c>
      <c r="T578">
        <v>31</v>
      </c>
      <c r="U578">
        <v>31</v>
      </c>
      <c r="V578">
        <v>31</v>
      </c>
      <c r="AB578" t="str">
        <f ca="1">OFFSET(Damage!$A$1,(MATCH($C578,Damage!$C:$C,0)+RANDBETWEEN(1,COUNTIF(Damage!$C:$C,Sheet1!$C578)))-1,0,1,1)</f>
        <v>aThroatChop</v>
      </c>
      <c r="AC578" t="str">
        <f ca="1">OFFSET(Damage!$A$1,(MATCH(IF($D578&lt;&gt;"",$D578,"Normal"),Damage!$C:$C,0)+RANDBETWEEN(1,COUNTIF(Damage!$C:$C,IF($D578&lt;&gt;"",$D578,"Normal"))))-1,0,1,1)</f>
        <v>aHyperBeam</v>
      </c>
      <c r="AD578" t="str">
        <f ca="1">OFFSET(NonDamage!$A$1,(MATCH($C578,NonDamage!$C:$C,0)+RANDBETWEEN(1,COUNTIF(NonDamage!$C:$C,Sheet1!$C578)))-1,0,1,1)</f>
        <v>aEmbargo</v>
      </c>
      <c r="AE578" t="str">
        <f ca="1">OFFSET(DB!$A$1,RANDBETWEEN(1,COUNTA(DB!$C:$C))-1,0,1,1)</f>
        <v>aCopycat</v>
      </c>
      <c r="AG578" t="str">
        <f t="shared" si="62"/>
        <v>var pZorua= new Pokemon('Zorua',570,'Dark','',[,,,],[40,65,40,80,40,65],true,'assets/images/570Zorua.png');</v>
      </c>
    </row>
    <row r="579" spans="1:33" x14ac:dyDescent="0.3">
      <c r="A579" t="s">
        <v>665</v>
      </c>
      <c r="B579">
        <v>571</v>
      </c>
      <c r="C579" t="s">
        <v>254</v>
      </c>
      <c r="E579">
        <v>60</v>
      </c>
      <c r="F579">
        <v>105</v>
      </c>
      <c r="G579">
        <v>60</v>
      </c>
      <c r="H579">
        <v>120</v>
      </c>
      <c r="I579">
        <v>60</v>
      </c>
      <c r="J579">
        <v>105</v>
      </c>
      <c r="K579">
        <f t="shared" si="63"/>
        <v>61</v>
      </c>
      <c r="L579">
        <f t="shared" si="64"/>
        <v>125</v>
      </c>
      <c r="M579">
        <f t="shared" si="65"/>
        <v>80</v>
      </c>
      <c r="N579">
        <f t="shared" si="66"/>
        <v>140</v>
      </c>
      <c r="O579">
        <f t="shared" si="67"/>
        <v>80</v>
      </c>
      <c r="P579">
        <f t="shared" si="68"/>
        <v>125</v>
      </c>
      <c r="Q579">
        <v>31</v>
      </c>
      <c r="R579">
        <v>31</v>
      </c>
      <c r="S579">
        <v>31</v>
      </c>
      <c r="T579">
        <v>31</v>
      </c>
      <c r="U579">
        <v>31</v>
      </c>
      <c r="V579">
        <v>31</v>
      </c>
      <c r="AB579" t="str">
        <f ca="1">OFFSET(Damage!$A$1,(MATCH($C579,Damage!$C:$C,0)+RANDBETWEEN(1,COUNTIF(Damage!$C:$C,Sheet1!$C579)))-1,0,1,1)</f>
        <v>aFeintAttack</v>
      </c>
      <c r="AC579" t="str">
        <f ca="1">OFFSET(Damage!$A$1,(MATCH(IF($D579&lt;&gt;"",$D579,"Normal"),Damage!$C:$C,0)+RANDBETWEEN(1,COUNTIF(Damage!$C:$C,IF($D579&lt;&gt;"",$D579,"Normal"))))-1,0,1,1)</f>
        <v>aBodySlam</v>
      </c>
      <c r="AD579" t="str">
        <f ca="1">OFFSET(NonDamage!$A$1,(MATCH($C579,NonDamage!$C:$C,0)+RANDBETWEEN(1,COUNTIF(NonDamage!$C:$C,Sheet1!$C579)))-1,0,1,1)</f>
        <v>aQuash</v>
      </c>
      <c r="AE579" t="str">
        <f ca="1">OFFSET(DB!$A$1,RANDBETWEEN(1,COUNTA(DB!$C:$C))-1,0,1,1)</f>
        <v>varName</v>
      </c>
      <c r="AG579" t="str">
        <f t="shared" ref="AG579:AG642" si="69">CONCATENATE("var p",A579,"= new Pokemon(",$S$1,A579,$S$1,$Q$1,B579,$Q$1,$S$1,C579,$S$1,$Q$1,$S$1,D579,$S$1,$Q$1,"[",X579,$Q$1,Y579,$Q$1,Z579,$Q$1,AA579,"]",$Q$1,"[",E579,$Q$1,F579,$Q$1,G579,$Q$1,H579,$Q$1,I579,$Q$1,J579,"]",$Q$1,"true,'assets/images/",B579,,A579,".png');")</f>
        <v>var pZoroark= new Pokemon('Zoroark',571,'Dark','',[,,,],[60,105,60,120,60,105],true,'assets/images/571Zoroark.png');</v>
      </c>
    </row>
    <row r="580" spans="1:33" x14ac:dyDescent="0.3">
      <c r="A580" t="s">
        <v>666</v>
      </c>
      <c r="B580">
        <v>572</v>
      </c>
      <c r="C580" t="s">
        <v>28</v>
      </c>
      <c r="E580">
        <v>55</v>
      </c>
      <c r="F580">
        <v>50</v>
      </c>
      <c r="G580">
        <v>40</v>
      </c>
      <c r="H580">
        <v>40</v>
      </c>
      <c r="I580">
        <v>40</v>
      </c>
      <c r="J580">
        <v>75</v>
      </c>
      <c r="K580">
        <f t="shared" si="63"/>
        <v>61</v>
      </c>
      <c r="L580">
        <f t="shared" si="64"/>
        <v>70</v>
      </c>
      <c r="M580">
        <f t="shared" si="65"/>
        <v>60</v>
      </c>
      <c r="N580">
        <f t="shared" si="66"/>
        <v>60</v>
      </c>
      <c r="O580">
        <f t="shared" si="67"/>
        <v>60</v>
      </c>
      <c r="P580">
        <f t="shared" si="68"/>
        <v>95</v>
      </c>
      <c r="Q580">
        <v>31</v>
      </c>
      <c r="R580">
        <v>31</v>
      </c>
      <c r="S580">
        <v>31</v>
      </c>
      <c r="T580">
        <v>31</v>
      </c>
      <c r="U580">
        <v>31</v>
      </c>
      <c r="V580">
        <v>31</v>
      </c>
      <c r="AB580" t="str">
        <f ca="1">OFFSET(Damage!$A$1,(MATCH($C580,Damage!$C:$C,0)+RANDBETWEEN(1,COUNTIF(Damage!$C:$C,Sheet1!$C580)))-1,0,1,1)</f>
        <v>aQuickAttack</v>
      </c>
      <c r="AC580" t="str">
        <f ca="1">OFFSET(Damage!$A$1,(MATCH(IF($D580&lt;&gt;"",$D580,"Normal"),Damage!$C:$C,0)+RANDBETWEEN(1,COUNTIF(Damage!$C:$C,IF($D580&lt;&gt;"",$D580,"Normal"))))-1,0,1,1)</f>
        <v>aEchoedVoice</v>
      </c>
      <c r="AD580" t="str">
        <f ca="1">OFFSET(NonDamage!$A$1,(MATCH($C580,NonDamage!$C:$C,0)+RANDBETWEEN(1,COUNTIF(NonDamage!$C:$C,Sheet1!$C580)))-1,0,1,1)</f>
        <v>aTransform</v>
      </c>
      <c r="AE580" t="str">
        <f ca="1">OFFSET(DB!$A$1,RANDBETWEEN(1,COUNTA(DB!$C:$C))-1,0,1,1)</f>
        <v>aMagicalLeaf</v>
      </c>
      <c r="AG580" t="str">
        <f t="shared" si="69"/>
        <v>var pMinccino= new Pokemon('Minccino',572,'Normal','',[,,,],[55,50,40,40,40,75],true,'assets/images/572Minccino.png');</v>
      </c>
    </row>
    <row r="581" spans="1:33" x14ac:dyDescent="0.3">
      <c r="A581" t="s">
        <v>667</v>
      </c>
      <c r="B581">
        <v>573</v>
      </c>
      <c r="C581" t="s">
        <v>28</v>
      </c>
      <c r="E581">
        <v>75</v>
      </c>
      <c r="F581">
        <v>95</v>
      </c>
      <c r="G581">
        <v>60</v>
      </c>
      <c r="H581">
        <v>65</v>
      </c>
      <c r="I581">
        <v>60</v>
      </c>
      <c r="J581">
        <v>115</v>
      </c>
      <c r="K581">
        <f t="shared" si="63"/>
        <v>61</v>
      </c>
      <c r="L581">
        <f t="shared" si="64"/>
        <v>115</v>
      </c>
      <c r="M581">
        <f t="shared" si="65"/>
        <v>80</v>
      </c>
      <c r="N581">
        <f t="shared" si="66"/>
        <v>85</v>
      </c>
      <c r="O581">
        <f t="shared" si="67"/>
        <v>80</v>
      </c>
      <c r="P581">
        <f t="shared" si="68"/>
        <v>135</v>
      </c>
      <c r="Q581">
        <v>31</v>
      </c>
      <c r="R581">
        <v>31</v>
      </c>
      <c r="S581">
        <v>31</v>
      </c>
      <c r="T581">
        <v>31</v>
      </c>
      <c r="U581">
        <v>31</v>
      </c>
      <c r="V581">
        <v>31</v>
      </c>
      <c r="AB581" t="str">
        <f ca="1">OFFSET(Damage!$A$1,(MATCH($C581,Damage!$C:$C,0)+RANDBETWEEN(1,COUNTIF(Damage!$C:$C,Sheet1!$C581)))-1,0,1,1)</f>
        <v>aMegaKick</v>
      </c>
      <c r="AC581" t="str">
        <f ca="1">OFFSET(Damage!$A$1,(MATCH(IF($D581&lt;&gt;"",$D581,"Normal"),Damage!$C:$C,0)+RANDBETWEEN(1,COUNTIF(Damage!$C:$C,IF($D581&lt;&gt;"",$D581,"Normal"))))-1,0,1,1)</f>
        <v>aSlash</v>
      </c>
      <c r="AD581" t="str">
        <f ca="1">OFFSET(NonDamage!$A$1,(MATCH($C581,NonDamage!$C:$C,0)+RANDBETWEEN(1,COUNTIF(NonDamage!$C:$C,Sheet1!$C581)))-1,0,1,1)</f>
        <v>aMindReader</v>
      </c>
      <c r="AE581" t="str">
        <f ca="1">OFFSET(DB!$A$1,RANDBETWEEN(1,COUNTA(DB!$C:$C))-1,0,1,1)</f>
        <v>aGearGrind</v>
      </c>
      <c r="AG581" t="str">
        <f t="shared" si="69"/>
        <v>var pCiccino= new Pokemon('Ciccino',573,'Normal','',[,,,],[75,95,60,65,60,115],true,'assets/images/573Ciccino.png');</v>
      </c>
    </row>
    <row r="582" spans="1:33" x14ac:dyDescent="0.3">
      <c r="A582" t="s">
        <v>668</v>
      </c>
      <c r="B582">
        <v>574</v>
      </c>
      <c r="C582" t="s">
        <v>94</v>
      </c>
      <c r="E582">
        <v>45</v>
      </c>
      <c r="F582">
        <v>30</v>
      </c>
      <c r="G582">
        <v>50</v>
      </c>
      <c r="H582">
        <v>55</v>
      </c>
      <c r="I582">
        <v>65</v>
      </c>
      <c r="J582">
        <v>45</v>
      </c>
      <c r="K582">
        <f t="shared" si="63"/>
        <v>61</v>
      </c>
      <c r="L582">
        <f t="shared" si="64"/>
        <v>50</v>
      </c>
      <c r="M582">
        <f t="shared" si="65"/>
        <v>70</v>
      </c>
      <c r="N582">
        <f t="shared" si="66"/>
        <v>75</v>
      </c>
      <c r="O582">
        <f t="shared" si="67"/>
        <v>85</v>
      </c>
      <c r="P582">
        <f t="shared" si="68"/>
        <v>65</v>
      </c>
      <c r="Q582">
        <v>31</v>
      </c>
      <c r="R582">
        <v>31</v>
      </c>
      <c r="S582">
        <v>31</v>
      </c>
      <c r="T582">
        <v>31</v>
      </c>
      <c r="U582">
        <v>31</v>
      </c>
      <c r="V582">
        <v>31</v>
      </c>
      <c r="AB582" t="str">
        <f ca="1">OFFSET(Damage!$A$1,(MATCH($C582,Damage!$C:$C,0)+RANDBETWEEN(1,COUNTIF(Damage!$C:$C,Sheet1!$C582)))-1,0,1,1)</f>
        <v>aPrismaticLaser</v>
      </c>
      <c r="AC582" t="str">
        <f ca="1">OFFSET(Damage!$A$1,(MATCH(IF($D582&lt;&gt;"",$D582,"Normal"),Damage!$C:$C,0)+RANDBETWEEN(1,COUNTIF(Damage!$C:$C,IF($D582&lt;&gt;"",$D582,"Normal"))))-1,0,1,1)</f>
        <v>aPound</v>
      </c>
      <c r="AD582" t="str">
        <f ca="1">OFFSET(NonDamage!$A$1,(MATCH($C582,NonDamage!$C:$C,0)+RANDBETWEEN(1,COUNTIF(NonDamage!$C:$C,Sheet1!$C582)))-1,0,1,1)</f>
        <v>aHypnosis</v>
      </c>
      <c r="AE582" t="str">
        <f ca="1">OFFSET(DB!$A$1,RANDBETWEEN(1,COUNTA(DB!$C:$C))-1,0,1,1)</f>
        <v>aIronDefense</v>
      </c>
      <c r="AG582" t="str">
        <f t="shared" si="69"/>
        <v>var pGothita= new Pokemon('Gothita',574,'Psychic','',[,,,],[45,30,50,55,65,45],true,'assets/images/574Gothita.png');</v>
      </c>
    </row>
    <row r="583" spans="1:33" x14ac:dyDescent="0.3">
      <c r="A583" t="s">
        <v>669</v>
      </c>
      <c r="B583">
        <v>575</v>
      </c>
      <c r="C583" t="s">
        <v>94</v>
      </c>
      <c r="E583">
        <v>60</v>
      </c>
      <c r="F583">
        <v>45</v>
      </c>
      <c r="G583">
        <v>70</v>
      </c>
      <c r="H583">
        <v>75</v>
      </c>
      <c r="I583">
        <v>85</v>
      </c>
      <c r="J583">
        <v>55</v>
      </c>
      <c r="K583">
        <f t="shared" si="63"/>
        <v>61</v>
      </c>
      <c r="L583">
        <f t="shared" si="64"/>
        <v>65</v>
      </c>
      <c r="M583">
        <f t="shared" si="65"/>
        <v>90</v>
      </c>
      <c r="N583">
        <f t="shared" si="66"/>
        <v>95</v>
      </c>
      <c r="O583">
        <f t="shared" si="67"/>
        <v>105</v>
      </c>
      <c r="P583">
        <f t="shared" si="68"/>
        <v>75</v>
      </c>
      <c r="Q583">
        <v>31</v>
      </c>
      <c r="R583">
        <v>31</v>
      </c>
      <c r="S583">
        <v>31</v>
      </c>
      <c r="T583">
        <v>31</v>
      </c>
      <c r="U583">
        <v>31</v>
      </c>
      <c r="V583">
        <v>31</v>
      </c>
      <c r="AB583" t="str">
        <f ca="1">OFFSET(Damage!$A$1,(MATCH($C583,Damage!$C:$C,0)+RANDBETWEEN(1,COUNTIF(Damage!$C:$C,Sheet1!$C583)))-1,0,1,1)</f>
        <v>aLightThatBurnstheSky</v>
      </c>
      <c r="AC583" t="str">
        <f ca="1">OFFSET(Damage!$A$1,(MATCH(IF($D583&lt;&gt;"",$D583,"Normal"),Damage!$C:$C,0)+RANDBETWEEN(1,COUNTIF(Damage!$C:$C,IF($D583&lt;&gt;"",$D583,"Normal"))))-1,0,1,1)</f>
        <v>aQuickAttack</v>
      </c>
      <c r="AD583" t="str">
        <f ca="1">OFFSET(NonDamage!$A$1,(MATCH($C583,NonDamage!$C:$C,0)+RANDBETWEEN(1,COUNTIF(NonDamage!$C:$C,Sheet1!$C583)))-1,0,1,1)</f>
        <v>aHealingWish</v>
      </c>
      <c r="AE583" t="str">
        <f ca="1">OFFSET(DB!$A$1,RANDBETWEEN(1,COUNTA(DB!$C:$C))-1,0,1,1)</f>
        <v>aHail</v>
      </c>
      <c r="AG583" t="str">
        <f t="shared" si="69"/>
        <v>var pGothorita= new Pokemon('Gothorita',575,'Psychic','',[,,,],[60,45,70,75,85,55],true,'assets/images/575Gothorita.png');</v>
      </c>
    </row>
    <row r="584" spans="1:33" x14ac:dyDescent="0.3">
      <c r="A584" t="s">
        <v>670</v>
      </c>
      <c r="B584">
        <v>576</v>
      </c>
      <c r="C584" t="s">
        <v>94</v>
      </c>
      <c r="E584">
        <v>70</v>
      </c>
      <c r="F584">
        <v>55</v>
      </c>
      <c r="G584">
        <v>95</v>
      </c>
      <c r="H584">
        <v>95</v>
      </c>
      <c r="I584">
        <v>110</v>
      </c>
      <c r="J584">
        <v>65</v>
      </c>
      <c r="K584">
        <f t="shared" si="63"/>
        <v>61</v>
      </c>
      <c r="L584">
        <f t="shared" si="64"/>
        <v>75</v>
      </c>
      <c r="M584">
        <f t="shared" si="65"/>
        <v>115</v>
      </c>
      <c r="N584">
        <f t="shared" si="66"/>
        <v>115</v>
      </c>
      <c r="O584">
        <f t="shared" si="67"/>
        <v>130</v>
      </c>
      <c r="P584">
        <f t="shared" si="68"/>
        <v>85</v>
      </c>
      <c r="Q584">
        <v>31</v>
      </c>
      <c r="R584">
        <v>31</v>
      </c>
      <c r="S584">
        <v>31</v>
      </c>
      <c r="T584">
        <v>31</v>
      </c>
      <c r="U584">
        <v>31</v>
      </c>
      <c r="V584">
        <v>31</v>
      </c>
      <c r="AB584" t="str">
        <f ca="1">OFFSET(Damage!$A$1,(MATCH($C584,Damage!$C:$C,0)+RANDBETWEEN(1,COUNTIF(Damage!$C:$C,Sheet1!$C584)))-1,0,1,1)</f>
        <v>aLightThatBurnstheSky</v>
      </c>
      <c r="AC584" t="str">
        <f ca="1">OFFSET(Damage!$A$1,(MATCH(IF($D584&lt;&gt;"",$D584,"Normal"),Damage!$C:$C,0)+RANDBETWEEN(1,COUNTIF(Damage!$C:$C,IF($D584&lt;&gt;"",$D584,"Normal"))))-1,0,1,1)</f>
        <v>aExplosion</v>
      </c>
      <c r="AD584" t="str">
        <f ca="1">OFFSET(NonDamage!$A$1,(MATCH($C584,NonDamage!$C:$C,0)+RANDBETWEEN(1,COUNTIF(NonDamage!$C:$C,Sheet1!$C584)))-1,0,1,1)</f>
        <v>aHealingWish</v>
      </c>
      <c r="AE584" t="str">
        <f ca="1">OFFSET(DB!$A$1,RANDBETWEEN(1,COUNTA(DB!$C:$C))-1,0,1,1)</f>
        <v>aDestinyBond</v>
      </c>
      <c r="AG584" t="str">
        <f t="shared" si="69"/>
        <v>var pGothitelle= new Pokemon('Gothitelle',576,'Psychic','',[,,,],[70,55,95,95,110,65],true,'assets/images/576Gothitelle.png');</v>
      </c>
    </row>
    <row r="585" spans="1:33" x14ac:dyDescent="0.3">
      <c r="A585" t="s">
        <v>672</v>
      </c>
      <c r="B585">
        <v>577</v>
      </c>
      <c r="C585" t="s">
        <v>94</v>
      </c>
      <c r="E585">
        <v>45</v>
      </c>
      <c r="F585">
        <v>30</v>
      </c>
      <c r="G585">
        <v>40</v>
      </c>
      <c r="H585">
        <v>105</v>
      </c>
      <c r="I585">
        <v>50</v>
      </c>
      <c r="J585">
        <v>20</v>
      </c>
      <c r="K585">
        <f t="shared" si="63"/>
        <v>61</v>
      </c>
      <c r="L585">
        <f t="shared" si="64"/>
        <v>50</v>
      </c>
      <c r="M585">
        <f t="shared" si="65"/>
        <v>60</v>
      </c>
      <c r="N585">
        <f t="shared" si="66"/>
        <v>125</v>
      </c>
      <c r="O585">
        <f t="shared" si="67"/>
        <v>70</v>
      </c>
      <c r="P585">
        <f t="shared" si="68"/>
        <v>40</v>
      </c>
      <c r="Q585">
        <v>31</v>
      </c>
      <c r="R585">
        <v>31</v>
      </c>
      <c r="S585">
        <v>31</v>
      </c>
      <c r="T585">
        <v>31</v>
      </c>
      <c r="U585">
        <v>31</v>
      </c>
      <c r="V585">
        <v>31</v>
      </c>
      <c r="AB585" t="str">
        <f ca="1">OFFSET(Damage!$A$1,(MATCH($C585,Damage!$C:$C,0)+RANDBETWEEN(1,COUNTIF(Damage!$C:$C,Sheet1!$C585)))-1,0,1,1)</f>
        <v>aPsystrike</v>
      </c>
      <c r="AC585" t="str">
        <f ca="1">OFFSET(Damage!$A$1,(MATCH(IF($D585&lt;&gt;"",$D585,"Normal"),Damage!$C:$C,0)+RANDBETWEEN(1,COUNTIF(Damage!$C:$C,IF($D585&lt;&gt;"",$D585,"Normal"))))-1,0,1,1)</f>
        <v>aHiddenPower</v>
      </c>
      <c r="AD585" t="str">
        <f ca="1">OFFSET(NonDamage!$A$1,(MATCH($C585,NonDamage!$C:$C,0)+RANDBETWEEN(1,COUNTIF(NonDamage!$C:$C,Sheet1!$C585)))-1,0,1,1)</f>
        <v>aPsychoShift</v>
      </c>
      <c r="AE585" t="str">
        <f ca="1">OFFSET(DB!$A$1,RANDBETWEEN(1,COUNTA(DB!$C:$C))-1,0,1,1)</f>
        <v>aFocusPunch</v>
      </c>
      <c r="AG585" t="str">
        <f t="shared" si="69"/>
        <v>var pSolosis= new Pokemon('Solosis',577,'Psychic','',[,,,],[45,30,40,105,50,20],true,'assets/images/577Solosis.png');</v>
      </c>
    </row>
    <row r="586" spans="1:33" x14ac:dyDescent="0.3">
      <c r="A586" t="s">
        <v>673</v>
      </c>
      <c r="B586">
        <v>578</v>
      </c>
      <c r="C586" t="s">
        <v>94</v>
      </c>
      <c r="E586">
        <v>65</v>
      </c>
      <c r="F586">
        <v>40</v>
      </c>
      <c r="G586">
        <v>50</v>
      </c>
      <c r="H586">
        <v>125</v>
      </c>
      <c r="I586">
        <v>60</v>
      </c>
      <c r="J586">
        <v>30</v>
      </c>
      <c r="K586">
        <f t="shared" si="63"/>
        <v>61</v>
      </c>
      <c r="L586">
        <f t="shared" si="64"/>
        <v>60</v>
      </c>
      <c r="M586">
        <f t="shared" si="65"/>
        <v>70</v>
      </c>
      <c r="N586">
        <f t="shared" si="66"/>
        <v>145</v>
      </c>
      <c r="O586">
        <f t="shared" si="67"/>
        <v>80</v>
      </c>
      <c r="P586">
        <f t="shared" si="68"/>
        <v>50</v>
      </c>
      <c r="Q586">
        <v>31</v>
      </c>
      <c r="R586">
        <v>31</v>
      </c>
      <c r="S586">
        <v>31</v>
      </c>
      <c r="T586">
        <v>31</v>
      </c>
      <c r="U586">
        <v>31</v>
      </c>
      <c r="V586">
        <v>31</v>
      </c>
      <c r="AB586" t="str">
        <f ca="1">OFFSET(Damage!$A$1,(MATCH($C586,Damage!$C:$C,0)+RANDBETWEEN(1,COUNTIF(Damage!$C:$C,Sheet1!$C586)))-1,0,1,1)</f>
        <v>aPsyshock</v>
      </c>
      <c r="AC586" t="str">
        <f ca="1">OFFSET(Damage!$A$1,(MATCH(IF($D586&lt;&gt;"",$D586,"Normal"),Damage!$C:$C,0)+RANDBETWEEN(1,COUNTIF(Damage!$C:$C,IF($D586&lt;&gt;"",$D586,"Normal"))))-1,0,1,1)</f>
        <v>aUproar</v>
      </c>
      <c r="AD586" t="str">
        <f ca="1">OFFSET(NonDamage!$A$1,(MATCH($C586,NonDamage!$C:$C,0)+RANDBETWEEN(1,COUNTIF(NonDamage!$C:$C,Sheet1!$C586)))-1,0,1,1)</f>
        <v>aTrickRoom</v>
      </c>
      <c r="AE586" t="str">
        <f ca="1">OFFSET(DB!$A$1,RANDBETWEEN(1,COUNTA(DB!$C:$C))-1,0,1,1)</f>
        <v>aHypnosis</v>
      </c>
      <c r="AG586" t="str">
        <f t="shared" si="69"/>
        <v>var pDuosion= new Pokemon('Duosion',578,'Psychic','',[,,,],[65,40,50,125,60,30],true,'assets/images/578Duosion.png');</v>
      </c>
    </row>
    <row r="587" spans="1:33" x14ac:dyDescent="0.3">
      <c r="A587" t="s">
        <v>674</v>
      </c>
      <c r="B587">
        <v>579</v>
      </c>
      <c r="C587" t="s">
        <v>94</v>
      </c>
      <c r="E587">
        <v>110</v>
      </c>
      <c r="F587">
        <v>65</v>
      </c>
      <c r="G587">
        <v>75</v>
      </c>
      <c r="H587">
        <v>125</v>
      </c>
      <c r="I587">
        <v>85</v>
      </c>
      <c r="J587">
        <v>30</v>
      </c>
      <c r="K587">
        <f t="shared" si="63"/>
        <v>62</v>
      </c>
      <c r="L587">
        <f t="shared" si="64"/>
        <v>85</v>
      </c>
      <c r="M587">
        <f t="shared" si="65"/>
        <v>95</v>
      </c>
      <c r="N587">
        <f t="shared" si="66"/>
        <v>145</v>
      </c>
      <c r="O587">
        <f t="shared" si="67"/>
        <v>105</v>
      </c>
      <c r="P587">
        <f t="shared" si="68"/>
        <v>50</v>
      </c>
      <c r="Q587">
        <v>31</v>
      </c>
      <c r="R587">
        <v>31</v>
      </c>
      <c r="S587">
        <v>31</v>
      </c>
      <c r="T587">
        <v>31</v>
      </c>
      <c r="U587">
        <v>31</v>
      </c>
      <c r="V587">
        <v>31</v>
      </c>
      <c r="AB587" t="str">
        <f ca="1">OFFSET(Damage!$A$1,(MATCH($C587,Damage!$C:$C,0)+RANDBETWEEN(1,COUNTIF(Damage!$C:$C,Sheet1!$C587)))-1,0,1,1)</f>
        <v>aPhotonGeyser</v>
      </c>
      <c r="AC587" t="str">
        <f ca="1">OFFSET(Damage!$A$1,(MATCH(IF($D587&lt;&gt;"",$D587,"Normal"),Damage!$C:$C,0)+RANDBETWEEN(1,COUNTIF(Damage!$C:$C,IF($D587&lt;&gt;"",$D587,"Normal"))))-1,0,1,1)</f>
        <v>aHornAttack</v>
      </c>
      <c r="AD587" t="str">
        <f ca="1">OFFSET(NonDamage!$A$1,(MATCH($C587,NonDamage!$C:$C,0)+RANDBETWEEN(1,COUNTIF(NonDamage!$C:$C,Sheet1!$C587)))-1,0,1,1)</f>
        <v>aPsychicTerrain</v>
      </c>
      <c r="AE587" t="str">
        <f ca="1">OFFSET(DB!$A$1,RANDBETWEEN(1,COUNTA(DB!$C:$C))-1,0,1,1)</f>
        <v>aFlowerShield</v>
      </c>
      <c r="AG587" t="str">
        <f t="shared" si="69"/>
        <v>var pReuniclus= new Pokemon('Reuniclus',579,'Psychic','',[,,,],[110,65,75,125,85,30],true,'assets/images/579Reuniclus.png');</v>
      </c>
    </row>
    <row r="588" spans="1:33" x14ac:dyDescent="0.3">
      <c r="A588" t="s">
        <v>675</v>
      </c>
      <c r="B588">
        <v>580</v>
      </c>
      <c r="C588" t="s">
        <v>15</v>
      </c>
      <c r="D588" t="s">
        <v>12</v>
      </c>
      <c r="E588">
        <v>62</v>
      </c>
      <c r="F588">
        <v>44</v>
      </c>
      <c r="G588">
        <v>50</v>
      </c>
      <c r="H588">
        <v>44</v>
      </c>
      <c r="I588">
        <v>50</v>
      </c>
      <c r="J588">
        <v>55</v>
      </c>
      <c r="K588">
        <f t="shared" si="63"/>
        <v>61</v>
      </c>
      <c r="L588">
        <f t="shared" si="64"/>
        <v>64</v>
      </c>
      <c r="M588">
        <f t="shared" si="65"/>
        <v>70</v>
      </c>
      <c r="N588">
        <f t="shared" si="66"/>
        <v>64</v>
      </c>
      <c r="O588">
        <f t="shared" si="67"/>
        <v>70</v>
      </c>
      <c r="P588">
        <f t="shared" si="68"/>
        <v>75</v>
      </c>
      <c r="Q588">
        <v>31</v>
      </c>
      <c r="R588">
        <v>31</v>
      </c>
      <c r="S588">
        <v>31</v>
      </c>
      <c r="T588">
        <v>31</v>
      </c>
      <c r="U588">
        <v>31</v>
      </c>
      <c r="V588">
        <v>31</v>
      </c>
      <c r="AB588" t="str">
        <f ca="1">OFFSET(Damage!$A$1,(MATCH($C588,Damage!$C:$C,0)+RANDBETWEEN(1,COUNTIF(Damage!$C:$C,Sheet1!$C588)))-1,0,1,1)</f>
        <v>aHydroCannon</v>
      </c>
      <c r="AC588" t="str">
        <f ca="1">OFFSET(Damage!$A$1,(MATCH(IF($D588&lt;&gt;"",$D588,"Normal"),Damage!$C:$C,0)+RANDBETWEEN(1,COUNTIF(Damage!$C:$C,IF($D588&lt;&gt;"",$D588,"Normal"))))-1,0,1,1)</f>
        <v>aPluck</v>
      </c>
      <c r="AD588">
        <f ca="1">OFFSET(NonDamage!$A$1,(MATCH($C588,NonDamage!$C:$C,0)+RANDBETWEEN(1,COUNTIF(NonDamage!$C:$C,Sheet1!$C588)))-1,0,1,1)</f>
        <v>0</v>
      </c>
      <c r="AE588" t="str">
        <f ca="1">OFFSET(DB!$A$1,RANDBETWEEN(1,COUNTA(DB!$C:$C))-1,0,1,1)</f>
        <v>aFrostBreath</v>
      </c>
      <c r="AG588" t="str">
        <f t="shared" si="69"/>
        <v>var pDucklett= new Pokemon('Ducklett',580,'Water','Flying',[,,,],[62,44,50,44,50,55],true,'assets/images/580Ducklett.png');</v>
      </c>
    </row>
    <row r="589" spans="1:33" x14ac:dyDescent="0.3">
      <c r="A589" t="s">
        <v>676</v>
      </c>
      <c r="B589">
        <v>581</v>
      </c>
      <c r="C589" t="s">
        <v>15</v>
      </c>
      <c r="D589" t="s">
        <v>12</v>
      </c>
      <c r="E589">
        <v>75</v>
      </c>
      <c r="F589">
        <v>87</v>
      </c>
      <c r="G589">
        <v>63</v>
      </c>
      <c r="H589">
        <v>87</v>
      </c>
      <c r="I589">
        <v>63</v>
      </c>
      <c r="J589">
        <v>98</v>
      </c>
      <c r="K589">
        <f t="shared" si="63"/>
        <v>61</v>
      </c>
      <c r="L589">
        <f t="shared" si="64"/>
        <v>107</v>
      </c>
      <c r="M589">
        <f t="shared" si="65"/>
        <v>83</v>
      </c>
      <c r="N589">
        <f t="shared" si="66"/>
        <v>107</v>
      </c>
      <c r="O589">
        <f t="shared" si="67"/>
        <v>83</v>
      </c>
      <c r="P589">
        <f t="shared" si="68"/>
        <v>118</v>
      </c>
      <c r="Q589">
        <v>31</v>
      </c>
      <c r="R589">
        <v>31</v>
      </c>
      <c r="S589">
        <v>31</v>
      </c>
      <c r="T589">
        <v>31</v>
      </c>
      <c r="U589">
        <v>31</v>
      </c>
      <c r="V589">
        <v>31</v>
      </c>
      <c r="AB589" t="str">
        <f ca="1">OFFSET(Damage!$A$1,(MATCH($C589,Damage!$C:$C,0)+RANDBETWEEN(1,COUNTIF(Damage!$C:$C,Sheet1!$C589)))-1,0,1,1)</f>
        <v>aOriginPulse</v>
      </c>
      <c r="AC589" t="str">
        <f ca="1">OFFSET(Damage!$A$1,(MATCH(IF($D589&lt;&gt;"",$D589,"Normal"),Damage!$C:$C,0)+RANDBETWEEN(1,COUNTIF(Damage!$C:$C,IF($D589&lt;&gt;"",$D589,"Normal"))))-1,0,1,1)</f>
        <v>aSkyAttack</v>
      </c>
      <c r="AD589" t="str">
        <f ca="1">OFFSET(NonDamage!$A$1,(MATCH($C589,NonDamage!$C:$C,0)+RANDBETWEEN(1,COUNTIF(NonDamage!$C:$C,Sheet1!$C589)))-1,0,1,1)</f>
        <v>aWithdraw</v>
      </c>
      <c r="AE589" t="str">
        <f ca="1">OFFSET(DB!$A$1,RANDBETWEEN(1,COUNTA(DB!$C:$C))-1,0,1,1)</f>
        <v>aSeismicToss</v>
      </c>
      <c r="AG589" t="str">
        <f t="shared" si="69"/>
        <v>var pSwanna= new Pokemon('Swanna',581,'Water','Flying',[,,,],[75,87,63,87,63,98],true,'assets/images/581Swanna.png');</v>
      </c>
    </row>
    <row r="590" spans="1:33" x14ac:dyDescent="0.3">
      <c r="A590" t="s">
        <v>677</v>
      </c>
      <c r="B590">
        <v>582</v>
      </c>
      <c r="C590" t="s">
        <v>126</v>
      </c>
      <c r="E590">
        <v>36</v>
      </c>
      <c r="F590">
        <v>50</v>
      </c>
      <c r="G590">
        <v>50</v>
      </c>
      <c r="H590">
        <v>65</v>
      </c>
      <c r="I590">
        <v>60</v>
      </c>
      <c r="J590">
        <v>44</v>
      </c>
      <c r="K590">
        <f t="shared" si="63"/>
        <v>61</v>
      </c>
      <c r="L590">
        <f t="shared" si="64"/>
        <v>70</v>
      </c>
      <c r="M590">
        <f t="shared" si="65"/>
        <v>70</v>
      </c>
      <c r="N590">
        <f t="shared" si="66"/>
        <v>85</v>
      </c>
      <c r="O590">
        <f t="shared" si="67"/>
        <v>80</v>
      </c>
      <c r="P590">
        <f t="shared" si="68"/>
        <v>64</v>
      </c>
      <c r="Q590">
        <v>31</v>
      </c>
      <c r="R590">
        <v>31</v>
      </c>
      <c r="S590">
        <v>31</v>
      </c>
      <c r="T590">
        <v>31</v>
      </c>
      <c r="U590">
        <v>31</v>
      </c>
      <c r="V590">
        <v>31</v>
      </c>
      <c r="AB590" t="str">
        <f ca="1">OFFSET(Damage!$A$1,(MATCH($C590,Damage!$C:$C,0)+RANDBETWEEN(1,COUNTIF(Damage!$C:$C,Sheet1!$C590)))-1,0,1,1)</f>
        <v>aIcicleCrash</v>
      </c>
      <c r="AC590" t="str">
        <f ca="1">OFFSET(Damage!$A$1,(MATCH(IF($D590&lt;&gt;"",$D590,"Normal"),Damage!$C:$C,0)+RANDBETWEEN(1,COUNTIF(Damage!$C:$C,IF($D590&lt;&gt;"",$D590,"Normal"))))-1,0,1,1)</f>
        <v>aFurySwipes</v>
      </c>
      <c r="AD590" t="str">
        <f ca="1">OFFSET(NonDamage!$A$1,(MATCH($C590,NonDamage!$C:$C,0)+RANDBETWEEN(1,COUNTIF(NonDamage!$C:$C,Sheet1!$C590)))-1,0,1,1)</f>
        <v>aSheerCold</v>
      </c>
      <c r="AE590" t="str">
        <f ca="1">OFFSET(DB!$A$1,RANDBETWEEN(1,COUNTA(DB!$C:$C))-1,0,1,1)</f>
        <v>aShellSmash</v>
      </c>
      <c r="AG590" t="str">
        <f t="shared" si="69"/>
        <v>var pVanillite= new Pokemon('Vanillite',582,'Ice','',[,,,],[36,50,50,65,60,44],true,'assets/images/582Vanillite.png');</v>
      </c>
    </row>
    <row r="591" spans="1:33" x14ac:dyDescent="0.3">
      <c r="A591" t="s">
        <v>678</v>
      </c>
      <c r="B591">
        <v>583</v>
      </c>
      <c r="C591" t="s">
        <v>126</v>
      </c>
      <c r="E591">
        <v>51</v>
      </c>
      <c r="F591">
        <v>65</v>
      </c>
      <c r="G591">
        <v>65</v>
      </c>
      <c r="H591">
        <v>80</v>
      </c>
      <c r="I591">
        <v>75</v>
      </c>
      <c r="J591">
        <v>59</v>
      </c>
      <c r="K591">
        <f t="shared" si="63"/>
        <v>61</v>
      </c>
      <c r="L591">
        <f t="shared" si="64"/>
        <v>85</v>
      </c>
      <c r="M591">
        <f t="shared" si="65"/>
        <v>85</v>
      </c>
      <c r="N591">
        <f t="shared" si="66"/>
        <v>100</v>
      </c>
      <c r="O591">
        <f t="shared" si="67"/>
        <v>95</v>
      </c>
      <c r="P591">
        <f t="shared" si="68"/>
        <v>79</v>
      </c>
      <c r="Q591">
        <v>31</v>
      </c>
      <c r="R591">
        <v>31</v>
      </c>
      <c r="S591">
        <v>31</v>
      </c>
      <c r="T591">
        <v>31</v>
      </c>
      <c r="U591">
        <v>31</v>
      </c>
      <c r="V591">
        <v>31</v>
      </c>
      <c r="AB591" t="str">
        <f ca="1">OFFSET(Damage!$A$1,(MATCH($C591,Damage!$C:$C,0)+RANDBETWEEN(1,COUNTIF(Damage!$C:$C,Sheet1!$C591)))-1,0,1,1)</f>
        <v>aAuroraBeam</v>
      </c>
      <c r="AC591" t="str">
        <f ca="1">OFFSET(Damage!$A$1,(MATCH(IF($D591&lt;&gt;"",$D591,"Normal"),Damage!$C:$C,0)+RANDBETWEEN(1,COUNTIF(Damage!$C:$C,IF($D591&lt;&gt;"",$D591,"Normal"))))-1,0,1,1)</f>
        <v>aDoubleSlap</v>
      </c>
      <c r="AD591" t="str">
        <f ca="1">OFFSET(NonDamage!$A$1,(MATCH($C591,NonDamage!$C:$C,0)+RANDBETWEEN(1,COUNTIF(NonDamage!$C:$C,Sheet1!$C591)))-1,0,1,1)</f>
        <v>aHaze</v>
      </c>
      <c r="AE591" t="str">
        <f ca="1">OFFSET(DB!$A$1,RANDBETWEEN(1,COUNTA(DB!$C:$C))-1,0,1,1)</f>
        <v>aRoarofTime</v>
      </c>
      <c r="AG591" t="str">
        <f t="shared" si="69"/>
        <v>var pVanillish= new Pokemon('Vanillish',583,'Ice','',[,,,],[51,65,65,80,75,59],true,'assets/images/583Vanillish.png');</v>
      </c>
    </row>
    <row r="592" spans="1:33" x14ac:dyDescent="0.3">
      <c r="A592" t="s">
        <v>679</v>
      </c>
      <c r="B592">
        <v>584</v>
      </c>
      <c r="C592" t="s">
        <v>126</v>
      </c>
      <c r="E592">
        <v>71</v>
      </c>
      <c r="F592">
        <v>95</v>
      </c>
      <c r="G592">
        <v>85</v>
      </c>
      <c r="H592">
        <v>110</v>
      </c>
      <c r="I592">
        <v>95</v>
      </c>
      <c r="J592">
        <v>79</v>
      </c>
      <c r="K592">
        <f t="shared" si="63"/>
        <v>61</v>
      </c>
      <c r="L592">
        <f t="shared" si="64"/>
        <v>115</v>
      </c>
      <c r="M592">
        <f t="shared" si="65"/>
        <v>105</v>
      </c>
      <c r="N592">
        <f t="shared" si="66"/>
        <v>130</v>
      </c>
      <c r="O592">
        <f t="shared" si="67"/>
        <v>115</v>
      </c>
      <c r="P592">
        <f t="shared" si="68"/>
        <v>99</v>
      </c>
      <c r="Q592">
        <v>31</v>
      </c>
      <c r="R592">
        <v>31</v>
      </c>
      <c r="S592">
        <v>31</v>
      </c>
      <c r="T592">
        <v>31</v>
      </c>
      <c r="U592">
        <v>31</v>
      </c>
      <c r="V592">
        <v>31</v>
      </c>
      <c r="AB592" t="str">
        <f ca="1">OFFSET(Damage!$A$1,(MATCH($C592,Damage!$C:$C,0)+RANDBETWEEN(1,COUNTIF(Damage!$C:$C,Sheet1!$C592)))-1,0,1,1)</f>
        <v>aGlaciate</v>
      </c>
      <c r="AC592" t="str">
        <f ca="1">OFFSET(Damage!$A$1,(MATCH(IF($D592&lt;&gt;"",$D592,"Normal"),Damage!$C:$C,0)+RANDBETWEEN(1,COUNTIF(Damage!$C:$C,IF($D592&lt;&gt;"",$D592,"Normal"))))-1,0,1,1)</f>
        <v>aHeadCharge</v>
      </c>
      <c r="AD592" t="str">
        <f ca="1">OFFSET(NonDamage!$A$1,(MATCH($C592,NonDamage!$C:$C,0)+RANDBETWEEN(1,COUNTIF(NonDamage!$C:$C,Sheet1!$C592)))-1,0,1,1)</f>
        <v>aAcupressure</v>
      </c>
      <c r="AE592" t="str">
        <f ca="1">OFFSET(DB!$A$1,RANDBETWEEN(1,COUNTA(DB!$C:$C))-1,0,1,1)</f>
        <v>aTailSlap</v>
      </c>
      <c r="AG592" t="str">
        <f t="shared" si="69"/>
        <v>var pVanilluxe= new Pokemon('Vanilluxe',584,'Ice','',[,,,],[71,95,85,110,95,79],true,'assets/images/584Vanilluxe.png');</v>
      </c>
    </row>
    <row r="593" spans="1:33" x14ac:dyDescent="0.3">
      <c r="A593" t="s">
        <v>681</v>
      </c>
      <c r="B593">
        <v>585</v>
      </c>
      <c r="C593" t="s">
        <v>28</v>
      </c>
      <c r="D593" t="s">
        <v>2</v>
      </c>
      <c r="E593">
        <v>60</v>
      </c>
      <c r="F593">
        <v>60</v>
      </c>
      <c r="G593">
        <v>50</v>
      </c>
      <c r="H593">
        <v>40</v>
      </c>
      <c r="I593">
        <v>50</v>
      </c>
      <c r="J593">
        <v>75</v>
      </c>
      <c r="K593">
        <f t="shared" si="63"/>
        <v>61</v>
      </c>
      <c r="L593">
        <f t="shared" si="64"/>
        <v>80</v>
      </c>
      <c r="M593">
        <f t="shared" si="65"/>
        <v>70</v>
      </c>
      <c r="N593">
        <f t="shared" si="66"/>
        <v>60</v>
      </c>
      <c r="O593">
        <f t="shared" si="67"/>
        <v>70</v>
      </c>
      <c r="P593">
        <f t="shared" si="68"/>
        <v>95</v>
      </c>
      <c r="Q593">
        <v>31</v>
      </c>
      <c r="R593">
        <v>31</v>
      </c>
      <c r="S593">
        <v>31</v>
      </c>
      <c r="T593">
        <v>31</v>
      </c>
      <c r="U593">
        <v>31</v>
      </c>
      <c r="V593">
        <v>31</v>
      </c>
      <c r="AB593" t="str">
        <f ca="1">OFFSET(Damage!$A$1,(MATCH($C593,Damage!$C:$C,0)+RANDBETWEEN(1,COUNTIF(Damage!$C:$C,Sheet1!$C593)))-1,0,1,1)</f>
        <v>aLastResort</v>
      </c>
      <c r="AC593" t="str">
        <f ca="1">OFFSET(Damage!$A$1,(MATCH(IF($D593&lt;&gt;"",$D593,"Normal"),Damage!$C:$C,0)+RANDBETWEEN(1,COUNTIF(Damage!$C:$C,IF($D593&lt;&gt;"",$D593,"Normal"))))-1,0,1,1)</f>
        <v>aEnergyBall</v>
      </c>
      <c r="AD593" t="str">
        <f ca="1">OFFSET(NonDamage!$A$1,(MATCH($C593,NonDamage!$C:$C,0)+RANDBETWEEN(1,COUNTIF(NonDamage!$C:$C,Sheet1!$C593)))-1,0,1,1)</f>
        <v>aSimpleBeam</v>
      </c>
      <c r="AE593" t="str">
        <f ca="1">OFFSET(DB!$A$1,RANDBETWEEN(1,COUNTA(DB!$C:$C))-1,0,1,1)</f>
        <v>aFuryCutter</v>
      </c>
      <c r="AG593" t="str">
        <f t="shared" si="69"/>
        <v>var pDeerling= new Pokemon('Deerling',585,'Normal','Grass',[,,,],[60,60,50,40,50,75],true,'assets/images/585Deerling.png');</v>
      </c>
    </row>
    <row r="594" spans="1:33" x14ac:dyDescent="0.3">
      <c r="A594" t="s">
        <v>682</v>
      </c>
      <c r="B594">
        <v>586</v>
      </c>
      <c r="C594" t="s">
        <v>28</v>
      </c>
      <c r="D594" t="s">
        <v>2</v>
      </c>
      <c r="E594">
        <v>80</v>
      </c>
      <c r="F594">
        <v>100</v>
      </c>
      <c r="G594">
        <v>70</v>
      </c>
      <c r="H594">
        <v>60</v>
      </c>
      <c r="I594">
        <v>70</v>
      </c>
      <c r="J594">
        <v>95</v>
      </c>
      <c r="K594">
        <f t="shared" si="63"/>
        <v>61</v>
      </c>
      <c r="L594">
        <f t="shared" si="64"/>
        <v>120</v>
      </c>
      <c r="M594">
        <f t="shared" si="65"/>
        <v>90</v>
      </c>
      <c r="N594">
        <f t="shared" si="66"/>
        <v>80</v>
      </c>
      <c r="O594">
        <f t="shared" si="67"/>
        <v>90</v>
      </c>
      <c r="P594">
        <f t="shared" si="68"/>
        <v>115</v>
      </c>
      <c r="Q594">
        <v>31</v>
      </c>
      <c r="R594">
        <v>31</v>
      </c>
      <c r="S594">
        <v>31</v>
      </c>
      <c r="T594">
        <v>31</v>
      </c>
      <c r="U594">
        <v>31</v>
      </c>
      <c r="V594">
        <v>31</v>
      </c>
      <c r="AB594" t="str">
        <f ca="1">OFFSET(Damage!$A$1,(MATCH($C594,Damage!$C:$C,0)+RANDBETWEEN(1,COUNTIF(Damage!$C:$C,Sheet1!$C594)))-1,0,1,1)</f>
        <v>aPoisonSting</v>
      </c>
      <c r="AC594" t="str">
        <f ca="1">OFFSET(Damage!$A$1,(MATCH(IF($D594&lt;&gt;"",$D594,"Normal"),Damage!$C:$C,0)+RANDBETWEEN(1,COUNTIF(Damage!$C:$C,IF($D594&lt;&gt;"",$D594,"Normal"))))-1,0,1,1)</f>
        <v>aTropKick</v>
      </c>
      <c r="AD594" t="str">
        <f ca="1">OFFSET(NonDamage!$A$1,(MATCH($C594,NonDamage!$C:$C,0)+RANDBETWEEN(1,COUNTIF(NonDamage!$C:$C,Sheet1!$C594)))-1,0,1,1)</f>
        <v>aRefresh</v>
      </c>
      <c r="AE594" t="str">
        <f ca="1">OFFSET(DB!$A$1,RANDBETWEEN(1,COUNTA(DB!$C:$C))-1,0,1,1)</f>
        <v>aTransform</v>
      </c>
      <c r="AG594" t="str">
        <f t="shared" si="69"/>
        <v>var pSawsbuck= new Pokemon('Sawsbuck',586,'Normal','Grass',[,,,],[80,100,70,60,70,95],true,'assets/images/586Sawsbuck.png');</v>
      </c>
    </row>
    <row r="595" spans="1:33" x14ac:dyDescent="0.3">
      <c r="A595" t="s">
        <v>683</v>
      </c>
      <c r="B595">
        <v>587</v>
      </c>
      <c r="C595" t="s">
        <v>41</v>
      </c>
      <c r="D595" t="s">
        <v>12</v>
      </c>
      <c r="E595">
        <v>55</v>
      </c>
      <c r="F595">
        <v>75</v>
      </c>
      <c r="G595">
        <v>60</v>
      </c>
      <c r="H595">
        <v>75</v>
      </c>
      <c r="I595">
        <v>60</v>
      </c>
      <c r="J595">
        <v>103</v>
      </c>
      <c r="K595">
        <f t="shared" si="63"/>
        <v>61</v>
      </c>
      <c r="L595">
        <f t="shared" si="64"/>
        <v>95</v>
      </c>
      <c r="M595">
        <f t="shared" si="65"/>
        <v>80</v>
      </c>
      <c r="N595">
        <f t="shared" si="66"/>
        <v>95</v>
      </c>
      <c r="O595">
        <f t="shared" si="67"/>
        <v>80</v>
      </c>
      <c r="P595">
        <f t="shared" si="68"/>
        <v>123</v>
      </c>
      <c r="Q595">
        <v>31</v>
      </c>
      <c r="R595">
        <v>31</v>
      </c>
      <c r="S595">
        <v>31</v>
      </c>
      <c r="T595">
        <v>31</v>
      </c>
      <c r="U595">
        <v>31</v>
      </c>
      <c r="V595">
        <v>31</v>
      </c>
      <c r="AB595" t="str">
        <f ca="1">OFFSET(Damage!$A$1,(MATCH($C595,Damage!$C:$C,0)+RANDBETWEEN(1,COUNTIF(Damage!$C:$C,Sheet1!$C595)))-1,0,1,1)</f>
        <v>aVoltTackle</v>
      </c>
      <c r="AC595" t="str">
        <f ca="1">OFFSET(Damage!$A$1,(MATCH(IF($D595&lt;&gt;"",$D595,"Normal"),Damage!$C:$C,0)+RANDBETWEEN(1,COUNTIF(Damage!$C:$C,IF($D595&lt;&gt;"",$D595,"Normal"))))-1,0,1,1)</f>
        <v>aAerialAce</v>
      </c>
      <c r="AD595" t="str">
        <f ca="1">OFFSET(NonDamage!$A$1,(MATCH($C595,NonDamage!$C:$C,0)+RANDBETWEEN(1,COUNTIF(NonDamage!$C:$C,Sheet1!$C595)))-1,0,1,1)</f>
        <v>aEerieImpulse</v>
      </c>
      <c r="AE595" t="str">
        <f ca="1">OFFSET(DB!$A$1,RANDBETWEEN(1,COUNTA(DB!$C:$C))-1,0,1,1)</f>
        <v>aHaze</v>
      </c>
      <c r="AG595" t="str">
        <f t="shared" si="69"/>
        <v>var pEmolga= new Pokemon('Emolga',587,'Electric','Flying',[,,,],[55,75,60,75,60,103],true,'assets/images/587Emolga.png');</v>
      </c>
    </row>
    <row r="596" spans="1:33" x14ac:dyDescent="0.3">
      <c r="A596" t="s">
        <v>684</v>
      </c>
      <c r="B596">
        <v>588</v>
      </c>
      <c r="C596" t="s">
        <v>19</v>
      </c>
      <c r="E596">
        <v>50</v>
      </c>
      <c r="F596">
        <v>75</v>
      </c>
      <c r="G596">
        <v>45</v>
      </c>
      <c r="H596">
        <v>40</v>
      </c>
      <c r="I596">
        <v>45</v>
      </c>
      <c r="J596">
        <v>60</v>
      </c>
      <c r="K596">
        <f t="shared" si="63"/>
        <v>61</v>
      </c>
      <c r="L596">
        <f t="shared" si="64"/>
        <v>95</v>
      </c>
      <c r="M596">
        <f t="shared" si="65"/>
        <v>65</v>
      </c>
      <c r="N596">
        <f t="shared" si="66"/>
        <v>60</v>
      </c>
      <c r="O596">
        <f t="shared" si="67"/>
        <v>65</v>
      </c>
      <c r="P596">
        <f t="shared" si="68"/>
        <v>80</v>
      </c>
      <c r="Q596">
        <v>31</v>
      </c>
      <c r="R596">
        <v>31</v>
      </c>
      <c r="S596">
        <v>31</v>
      </c>
      <c r="T596">
        <v>31</v>
      </c>
      <c r="U596">
        <v>31</v>
      </c>
      <c r="V596">
        <v>31</v>
      </c>
      <c r="AB596" t="str">
        <f ca="1">OFFSET(Damage!$A$1,(MATCH($C596,Damage!$C:$C,0)+RANDBETWEEN(1,COUNTIF(Damage!$C:$C,Sheet1!$C596)))-1,0,1,1)</f>
        <v>aU-turn</v>
      </c>
      <c r="AC596" t="str">
        <f ca="1">OFFSET(Damage!$A$1,(MATCH(IF($D596&lt;&gt;"",$D596,"Normal"),Damage!$C:$C,0)+RANDBETWEEN(1,COUNTIF(Damage!$C:$C,IF($D596&lt;&gt;"",$D596,"Normal"))))-1,0,1,1)</f>
        <v>aWrap</v>
      </c>
      <c r="AD596" t="str">
        <f ca="1">OFFSET(NonDamage!$A$1,(MATCH($C596,NonDamage!$C:$C,0)+RANDBETWEEN(1,COUNTIF(NonDamage!$C:$C,Sheet1!$C596)))-1,0,1,1)</f>
        <v>aRagePowder</v>
      </c>
      <c r="AE596" t="str">
        <f ca="1">OFFSET(DB!$A$1,RANDBETWEEN(1,COUNTA(DB!$C:$C))-1,0,1,1)</f>
        <v>aSacredFire</v>
      </c>
      <c r="AG596" t="str">
        <f t="shared" si="69"/>
        <v>var pKarrablast= new Pokemon('Karrablast',588,'Bug','',[,,,],[50,75,45,40,45,60],true,'assets/images/588Karrablast.png');</v>
      </c>
    </row>
    <row r="597" spans="1:33" x14ac:dyDescent="0.3">
      <c r="A597" t="s">
        <v>685</v>
      </c>
      <c r="B597">
        <v>589</v>
      </c>
      <c r="C597" t="s">
        <v>19</v>
      </c>
      <c r="D597" t="s">
        <v>119</v>
      </c>
      <c r="E597">
        <v>70</v>
      </c>
      <c r="F597">
        <v>135</v>
      </c>
      <c r="G597">
        <v>105</v>
      </c>
      <c r="H597">
        <v>60</v>
      </c>
      <c r="I597">
        <v>105</v>
      </c>
      <c r="J597">
        <v>20</v>
      </c>
      <c r="K597">
        <f t="shared" si="63"/>
        <v>61</v>
      </c>
      <c r="L597">
        <f t="shared" si="64"/>
        <v>155</v>
      </c>
      <c r="M597">
        <f t="shared" si="65"/>
        <v>125</v>
      </c>
      <c r="N597">
        <f t="shared" si="66"/>
        <v>80</v>
      </c>
      <c r="O597">
        <f t="shared" si="67"/>
        <v>125</v>
      </c>
      <c r="P597">
        <f t="shared" si="68"/>
        <v>40</v>
      </c>
      <c r="Q597">
        <v>31</v>
      </c>
      <c r="R597">
        <v>31</v>
      </c>
      <c r="S597">
        <v>31</v>
      </c>
      <c r="T597">
        <v>31</v>
      </c>
      <c r="U597">
        <v>31</v>
      </c>
      <c r="V597">
        <v>31</v>
      </c>
      <c r="AB597" t="str">
        <f ca="1">OFFSET(Damage!$A$1,(MATCH($C597,Damage!$C:$C,0)+RANDBETWEEN(1,COUNTIF(Damage!$C:$C,Sheet1!$C597)))-1,0,1,1)</f>
        <v>aAttackOrder</v>
      </c>
      <c r="AC597" t="str">
        <f ca="1">OFFSET(Damage!$A$1,(MATCH(IF($D597&lt;&gt;"",$D597,"Normal"),Damage!$C:$C,0)+RANDBETWEEN(1,COUNTIF(Damage!$C:$C,IF($D597&lt;&gt;"",$D597,"Normal"))))-1,0,1,1)</f>
        <v>aFlashCannon</v>
      </c>
      <c r="AD597" t="str">
        <f ca="1">OFFSET(NonDamage!$A$1,(MATCH($C597,NonDamage!$C:$C,0)+RANDBETWEEN(1,COUNTIF(NonDamage!$C:$C,Sheet1!$C597)))-1,0,1,1)</f>
        <v>aPowder</v>
      </c>
      <c r="AE597" t="str">
        <f ca="1">OFFSET(DB!$A$1,RANDBETWEEN(1,COUNTA(DB!$C:$C))-1,0,1,1)</f>
        <v>aTwister</v>
      </c>
      <c r="AG597" t="str">
        <f t="shared" si="69"/>
        <v>var pEscavalier= new Pokemon('Escavalier',589,'Bug','Steel',[,,,],[70,135,105,60,105,20],true,'assets/images/589Escavalier.png');</v>
      </c>
    </row>
    <row r="598" spans="1:33" x14ac:dyDescent="0.3">
      <c r="A598" t="s">
        <v>687</v>
      </c>
      <c r="B598">
        <v>590</v>
      </c>
      <c r="C598" t="s">
        <v>2</v>
      </c>
      <c r="D598" t="s">
        <v>3</v>
      </c>
      <c r="E598">
        <v>69</v>
      </c>
      <c r="F598">
        <v>55</v>
      </c>
      <c r="G598">
        <v>45</v>
      </c>
      <c r="H598">
        <v>55</v>
      </c>
      <c r="I598">
        <v>55</v>
      </c>
      <c r="J598">
        <v>15</v>
      </c>
      <c r="K598">
        <f t="shared" si="63"/>
        <v>61</v>
      </c>
      <c r="L598">
        <f t="shared" si="64"/>
        <v>75</v>
      </c>
      <c r="M598">
        <f t="shared" si="65"/>
        <v>65</v>
      </c>
      <c r="N598">
        <f t="shared" si="66"/>
        <v>75</v>
      </c>
      <c r="O598">
        <f t="shared" si="67"/>
        <v>75</v>
      </c>
      <c r="P598">
        <f t="shared" si="68"/>
        <v>35</v>
      </c>
      <c r="Q598">
        <v>31</v>
      </c>
      <c r="R598">
        <v>31</v>
      </c>
      <c r="S598">
        <v>31</v>
      </c>
      <c r="T598">
        <v>31</v>
      </c>
      <c r="U598">
        <v>31</v>
      </c>
      <c r="V598">
        <v>31</v>
      </c>
      <c r="AB598" t="str">
        <f ca="1">OFFSET(Damage!$A$1,(MATCH($C598,Damage!$C:$C,0)+RANDBETWEEN(1,COUNTIF(Damage!$C:$C,Sheet1!$C598)))-1,0,1,1)</f>
        <v>aLeafStorm</v>
      </c>
      <c r="AC598" t="str">
        <f ca="1">OFFSET(Damage!$A$1,(MATCH(IF($D598&lt;&gt;"",$D598,"Normal"),Damage!$C:$C,0)+RANDBETWEEN(1,COUNTIF(Damage!$C:$C,IF($D598&lt;&gt;"",$D598,"Normal"))))-1,0,1,1)</f>
        <v>aStoredPower</v>
      </c>
      <c r="AD598" t="str">
        <f ca="1">OFFSET(NonDamage!$A$1,(MATCH($C598,NonDamage!$C:$C,0)+RANDBETWEEN(1,COUNTIF(NonDamage!$C:$C,Sheet1!$C598)))-1,0,1,1)</f>
        <v>aFissure</v>
      </c>
      <c r="AE598" t="str">
        <f ca="1">OFFSET(DB!$A$1,RANDBETWEEN(1,COUNTA(DB!$C:$C))-1,0,1,1)</f>
        <v>aToxicSpikes</v>
      </c>
      <c r="AG598" t="str">
        <f t="shared" si="69"/>
        <v>var pFoongus= new Pokemon('Foongus',590,'Grass','Poison',[,,,],[69,55,45,55,55,15],true,'assets/images/590Foongus.png');</v>
      </c>
    </row>
    <row r="599" spans="1:33" x14ac:dyDescent="0.3">
      <c r="A599" t="s">
        <v>688</v>
      </c>
      <c r="B599">
        <v>591</v>
      </c>
      <c r="C599" t="s">
        <v>2</v>
      </c>
      <c r="D599" t="s">
        <v>3</v>
      </c>
      <c r="E599">
        <v>114</v>
      </c>
      <c r="F599">
        <v>85</v>
      </c>
      <c r="G599">
        <v>70</v>
      </c>
      <c r="H599">
        <v>85</v>
      </c>
      <c r="I599">
        <v>80</v>
      </c>
      <c r="J599">
        <v>30</v>
      </c>
      <c r="K599">
        <f t="shared" si="63"/>
        <v>62</v>
      </c>
      <c r="L599">
        <f t="shared" si="64"/>
        <v>105</v>
      </c>
      <c r="M599">
        <f t="shared" si="65"/>
        <v>90</v>
      </c>
      <c r="N599">
        <f t="shared" si="66"/>
        <v>105</v>
      </c>
      <c r="O599">
        <f t="shared" si="67"/>
        <v>100</v>
      </c>
      <c r="P599">
        <f t="shared" si="68"/>
        <v>50</v>
      </c>
      <c r="Q599">
        <v>31</v>
      </c>
      <c r="R599">
        <v>31</v>
      </c>
      <c r="S599">
        <v>31</v>
      </c>
      <c r="T599">
        <v>31</v>
      </c>
      <c r="U599">
        <v>31</v>
      </c>
      <c r="V599">
        <v>31</v>
      </c>
      <c r="AB599" t="str">
        <f ca="1">OFFSET(Damage!$A$1,(MATCH($C599,Damage!$C:$C,0)+RANDBETWEEN(1,COUNTIF(Damage!$C:$C,Sheet1!$C599)))-1,0,1,1)</f>
        <v>aVineWhip</v>
      </c>
      <c r="AC599" t="str">
        <f ca="1">OFFSET(Damage!$A$1,(MATCH(IF($D599&lt;&gt;"",$D599,"Normal"),Damage!$C:$C,0)+RANDBETWEEN(1,COUNTIF(Damage!$C:$C,IF($D599&lt;&gt;"",$D599,"Normal"))))-1,0,1,1)</f>
        <v>aStoredPower</v>
      </c>
      <c r="AD599" t="str">
        <f ca="1">OFFSET(NonDamage!$A$1,(MATCH($C599,NonDamage!$C:$C,0)+RANDBETWEEN(1,COUNTIF(NonDamage!$C:$C,Sheet1!$C599)))-1,0,1,1)</f>
        <v>aStrengthSap</v>
      </c>
      <c r="AE599" t="str">
        <f ca="1">OFFSET(DB!$A$1,RANDBETWEEN(1,COUNTA(DB!$C:$C))-1,0,1,1)</f>
        <v>aSludge</v>
      </c>
      <c r="AG599" t="str">
        <f t="shared" si="69"/>
        <v>var pAmoonguss= new Pokemon('Amoonguss',591,'Grass','Poison',[,,,],[114,85,70,85,80,30],true,'assets/images/591Amoonguss.png');</v>
      </c>
    </row>
    <row r="600" spans="1:33" x14ac:dyDescent="0.3">
      <c r="A600" t="s">
        <v>690</v>
      </c>
      <c r="B600">
        <v>592</v>
      </c>
      <c r="C600" t="s">
        <v>15</v>
      </c>
      <c r="D600" t="s">
        <v>134</v>
      </c>
      <c r="E600">
        <v>55</v>
      </c>
      <c r="F600">
        <v>40</v>
      </c>
      <c r="G600">
        <v>50</v>
      </c>
      <c r="H600">
        <v>65</v>
      </c>
      <c r="I600">
        <v>85</v>
      </c>
      <c r="J600">
        <v>40</v>
      </c>
      <c r="K600">
        <f t="shared" si="63"/>
        <v>61</v>
      </c>
      <c r="L600">
        <f t="shared" si="64"/>
        <v>60</v>
      </c>
      <c r="M600">
        <f t="shared" si="65"/>
        <v>70</v>
      </c>
      <c r="N600">
        <f t="shared" si="66"/>
        <v>85</v>
      </c>
      <c r="O600">
        <f t="shared" si="67"/>
        <v>105</v>
      </c>
      <c r="P600">
        <f t="shared" si="68"/>
        <v>60</v>
      </c>
      <c r="Q600">
        <v>31</v>
      </c>
      <c r="R600">
        <v>31</v>
      </c>
      <c r="S600">
        <v>31</v>
      </c>
      <c r="T600">
        <v>31</v>
      </c>
      <c r="U600">
        <v>31</v>
      </c>
      <c r="V600">
        <v>31</v>
      </c>
      <c r="AB600" t="str">
        <f ca="1">OFFSET(Damage!$A$1,(MATCH($C600,Damage!$C:$C,0)+RANDBETWEEN(1,COUNTIF(Damage!$C:$C,Sheet1!$C600)))-1,0,1,1)</f>
        <v>aLiquidation</v>
      </c>
      <c r="AC600" t="str">
        <f ca="1">OFFSET(Damage!$A$1,(MATCH(IF($D600&lt;&gt;"",$D600,"Normal"),Damage!$C:$C,0)+RANDBETWEEN(1,COUNTIF(Damage!$C:$C,IF($D600&lt;&gt;"",$D600,"Normal"))))-1,0,1,1)</f>
        <v>aHex</v>
      </c>
      <c r="AD600" t="str">
        <f ca="1">OFFSET(NonDamage!$A$1,(MATCH($C600,NonDamage!$C:$C,0)+RANDBETWEEN(1,COUNTIF(NonDamage!$C:$C,Sheet1!$C600)))-1,0,1,1)</f>
        <v>aHydroVortex</v>
      </c>
      <c r="AE600" t="str">
        <f ca="1">OFFSET(DB!$A$1,RANDBETWEEN(1,COUNTA(DB!$C:$C))-1,0,1,1)</f>
        <v>aElectricTerrain</v>
      </c>
      <c r="AG600" t="str">
        <f t="shared" si="69"/>
        <v>var pFrillish= new Pokemon('Frillish',592,'Water','Ghost',[,,,],[55,40,50,65,85,40],true,'assets/images/592Frillish.png');</v>
      </c>
    </row>
    <row r="601" spans="1:33" x14ac:dyDescent="0.3">
      <c r="A601" t="s">
        <v>691</v>
      </c>
      <c r="B601">
        <v>593</v>
      </c>
      <c r="C601" t="s">
        <v>15</v>
      </c>
      <c r="D601" t="s">
        <v>134</v>
      </c>
      <c r="E601">
        <v>100</v>
      </c>
      <c r="F601">
        <v>60</v>
      </c>
      <c r="G601">
        <v>70</v>
      </c>
      <c r="H601">
        <v>85</v>
      </c>
      <c r="I601">
        <v>105</v>
      </c>
      <c r="J601">
        <v>60</v>
      </c>
      <c r="K601">
        <f t="shared" si="63"/>
        <v>62</v>
      </c>
      <c r="L601">
        <f t="shared" si="64"/>
        <v>80</v>
      </c>
      <c r="M601">
        <f t="shared" si="65"/>
        <v>90</v>
      </c>
      <c r="N601">
        <f t="shared" si="66"/>
        <v>105</v>
      </c>
      <c r="O601">
        <f t="shared" si="67"/>
        <v>125</v>
      </c>
      <c r="P601">
        <f t="shared" si="68"/>
        <v>80</v>
      </c>
      <c r="Q601">
        <v>31</v>
      </c>
      <c r="R601">
        <v>31</v>
      </c>
      <c r="S601">
        <v>31</v>
      </c>
      <c r="T601">
        <v>31</v>
      </c>
      <c r="U601">
        <v>31</v>
      </c>
      <c r="V601">
        <v>31</v>
      </c>
      <c r="AB601" t="str">
        <f ca="1">OFFSET(Damage!$A$1,(MATCH($C601,Damage!$C:$C,0)+RANDBETWEEN(1,COUNTIF(Damage!$C:$C,Sheet1!$C601)))-1,0,1,1)</f>
        <v>aWaterSpout</v>
      </c>
      <c r="AC601" t="str">
        <f ca="1">OFFSET(Damage!$A$1,(MATCH(IF($D601&lt;&gt;"",$D601,"Normal"),Damage!$C:$C,0)+RANDBETWEEN(1,COUNTIF(Damage!$C:$C,IF($D601&lt;&gt;"",$D601,"Normal"))))-1,0,1,1)</f>
        <v>aSpectralThief</v>
      </c>
      <c r="AD601" t="str">
        <f ca="1">OFFSET(NonDamage!$A$1,(MATCH($C601,NonDamage!$C:$C,0)+RANDBETWEEN(1,COUNTIF(NonDamage!$C:$C,Sheet1!$C601)))-1,0,1,1)</f>
        <v>aSoak</v>
      </c>
      <c r="AE601" t="str">
        <f ca="1">OFFSET(DB!$A$1,RANDBETWEEN(1,COUNTA(DB!$C:$C))-1,0,1,1)</f>
        <v>aLuckyChant</v>
      </c>
      <c r="AG601" t="str">
        <f t="shared" si="69"/>
        <v>var pJellicent= new Pokemon('Jellicent',593,'Water','Ghost',[,,,],[100,60,70,85,105,60],true,'assets/images/593Jellicent.png');</v>
      </c>
    </row>
    <row r="602" spans="1:33" x14ac:dyDescent="0.3">
      <c r="A602" t="s">
        <v>692</v>
      </c>
      <c r="B602">
        <v>594</v>
      </c>
      <c r="C602" t="s">
        <v>15</v>
      </c>
      <c r="E602">
        <v>165</v>
      </c>
      <c r="F602">
        <v>75</v>
      </c>
      <c r="G602">
        <v>80</v>
      </c>
      <c r="H602">
        <v>40</v>
      </c>
      <c r="I602">
        <v>45</v>
      </c>
      <c r="J602">
        <v>65</v>
      </c>
      <c r="K602">
        <f t="shared" si="63"/>
        <v>63</v>
      </c>
      <c r="L602">
        <f t="shared" si="64"/>
        <v>95</v>
      </c>
      <c r="M602">
        <f t="shared" si="65"/>
        <v>100</v>
      </c>
      <c r="N602">
        <f t="shared" si="66"/>
        <v>60</v>
      </c>
      <c r="O602">
        <f t="shared" si="67"/>
        <v>65</v>
      </c>
      <c r="P602">
        <f t="shared" si="68"/>
        <v>85</v>
      </c>
      <c r="Q602">
        <v>31</v>
      </c>
      <c r="R602">
        <v>31</v>
      </c>
      <c r="S602">
        <v>31</v>
      </c>
      <c r="T602">
        <v>31</v>
      </c>
      <c r="U602">
        <v>31</v>
      </c>
      <c r="V602">
        <v>31</v>
      </c>
      <c r="AB602" t="str">
        <f ca="1">OFFSET(Damage!$A$1,(MATCH($C602,Damage!$C:$C,0)+RANDBETWEEN(1,COUNTIF(Damage!$C:$C,Sheet1!$C602)))-1,0,1,1)</f>
        <v>aOriginPulse</v>
      </c>
      <c r="AC602" t="str">
        <f ca="1">OFFSET(Damage!$A$1,(MATCH(IF($D602&lt;&gt;"",$D602,"Normal"),Damage!$C:$C,0)+RANDBETWEEN(1,COUNTIF(Damage!$C:$C,IF($D602&lt;&gt;"",$D602,"Normal"))))-1,0,1,1)</f>
        <v>aHyperFang</v>
      </c>
      <c r="AD602" t="str">
        <f ca="1">OFFSET(NonDamage!$A$1,(MATCH($C602,NonDamage!$C:$C,0)+RANDBETWEEN(1,COUNTIF(NonDamage!$C:$C,Sheet1!$C602)))-1,0,1,1)</f>
        <v>aHydroVortex</v>
      </c>
      <c r="AE602" t="str">
        <f ca="1">OFFSET(DB!$A$1,RANDBETWEEN(1,COUNTA(DB!$C:$C))-1,0,1,1)</f>
        <v>aPrecipiceBlades</v>
      </c>
      <c r="AG602" t="str">
        <f t="shared" si="69"/>
        <v>var pAlomomola= new Pokemon('Alomomola',594,'Water','',[,,,],[165,75,80,40,45,65],true,'assets/images/594Alomomola.png');</v>
      </c>
    </row>
    <row r="603" spans="1:33" x14ac:dyDescent="0.3">
      <c r="A603" t="s">
        <v>693</v>
      </c>
      <c r="B603">
        <v>595</v>
      </c>
      <c r="C603" t="s">
        <v>19</v>
      </c>
      <c r="D603" t="s">
        <v>41</v>
      </c>
      <c r="E603">
        <v>50</v>
      </c>
      <c r="F603">
        <v>47</v>
      </c>
      <c r="G603">
        <v>50</v>
      </c>
      <c r="H603">
        <v>57</v>
      </c>
      <c r="I603">
        <v>50</v>
      </c>
      <c r="J603">
        <v>65</v>
      </c>
      <c r="K603">
        <f t="shared" si="63"/>
        <v>61</v>
      </c>
      <c r="L603">
        <f t="shared" si="64"/>
        <v>67</v>
      </c>
      <c r="M603">
        <f t="shared" si="65"/>
        <v>70</v>
      </c>
      <c r="N603">
        <f t="shared" si="66"/>
        <v>77</v>
      </c>
      <c r="O603">
        <f t="shared" si="67"/>
        <v>70</v>
      </c>
      <c r="P603">
        <f t="shared" si="68"/>
        <v>85</v>
      </c>
      <c r="Q603">
        <v>31</v>
      </c>
      <c r="R603">
        <v>31</v>
      </c>
      <c r="S603">
        <v>31</v>
      </c>
      <c r="T603">
        <v>31</v>
      </c>
      <c r="U603">
        <v>31</v>
      </c>
      <c r="V603">
        <v>31</v>
      </c>
      <c r="AB603" t="str">
        <f ca="1">OFFSET(Damage!$A$1,(MATCH($C603,Damage!$C:$C,0)+RANDBETWEEN(1,COUNTIF(Damage!$C:$C,Sheet1!$C603)))-1,0,1,1)</f>
        <v>aX-Scissor</v>
      </c>
      <c r="AC603" t="str">
        <f ca="1">OFFSET(Damage!$A$1,(MATCH(IF($D603&lt;&gt;"",$D603,"Normal"),Damage!$C:$C,0)+RANDBETWEEN(1,COUNTIF(Damage!$C:$C,IF($D603&lt;&gt;"",$D603,"Normal"))))-1,0,1,1)</f>
        <v>aParabolicCharge</v>
      </c>
      <c r="AD603" t="str">
        <f ca="1">OFFSET(NonDamage!$A$1,(MATCH($C603,NonDamage!$C:$C,0)+RANDBETWEEN(1,COUNTIF(NonDamage!$C:$C,Sheet1!$C603)))-1,0,1,1)</f>
        <v>aPowder</v>
      </c>
      <c r="AE603" t="str">
        <f ca="1">OFFSET(DB!$A$1,RANDBETWEEN(1,COUNTA(DB!$C:$C))-1,0,1,1)</f>
        <v>aAerialAce</v>
      </c>
      <c r="AG603" t="str">
        <f t="shared" si="69"/>
        <v>var pJoltik= new Pokemon('Joltik',595,'Bug','Electric',[,,,],[50,47,50,57,50,65],true,'assets/images/595Joltik.png');</v>
      </c>
    </row>
    <row r="604" spans="1:33" x14ac:dyDescent="0.3">
      <c r="A604" t="s">
        <v>694</v>
      </c>
      <c r="B604">
        <v>596</v>
      </c>
      <c r="C604" t="s">
        <v>19</v>
      </c>
      <c r="D604" t="s">
        <v>41</v>
      </c>
      <c r="E604">
        <v>70</v>
      </c>
      <c r="F604">
        <v>77</v>
      </c>
      <c r="G604">
        <v>60</v>
      </c>
      <c r="H604">
        <v>97</v>
      </c>
      <c r="I604">
        <v>60</v>
      </c>
      <c r="J604">
        <v>108</v>
      </c>
      <c r="K604">
        <f t="shared" si="63"/>
        <v>61</v>
      </c>
      <c r="L604">
        <f t="shared" si="64"/>
        <v>97</v>
      </c>
      <c r="M604">
        <f t="shared" si="65"/>
        <v>80</v>
      </c>
      <c r="N604">
        <f t="shared" si="66"/>
        <v>117</v>
      </c>
      <c r="O604">
        <f t="shared" si="67"/>
        <v>80</v>
      </c>
      <c r="P604">
        <f t="shared" si="68"/>
        <v>128</v>
      </c>
      <c r="Q604">
        <v>31</v>
      </c>
      <c r="R604">
        <v>31</v>
      </c>
      <c r="S604">
        <v>31</v>
      </c>
      <c r="T604">
        <v>31</v>
      </c>
      <c r="U604">
        <v>31</v>
      </c>
      <c r="V604">
        <v>31</v>
      </c>
      <c r="AB604" t="str">
        <f ca="1">OFFSET(Damage!$A$1,(MATCH($C604,Damage!$C:$C,0)+RANDBETWEEN(1,COUNTIF(Damage!$C:$C,Sheet1!$C604)))-1,0,1,1)</f>
        <v>aU-turn</v>
      </c>
      <c r="AC604" t="str">
        <f ca="1">OFFSET(Damage!$A$1,(MATCH(IF($D604&lt;&gt;"",$D604,"Normal"),Damage!$C:$C,0)+RANDBETWEEN(1,COUNTIF(Damage!$C:$C,IF($D604&lt;&gt;"",$D604,"Normal"))))-1,0,1,1)</f>
        <v>aPlasmaFists</v>
      </c>
      <c r="AD604" t="str">
        <f ca="1">OFFSET(NonDamage!$A$1,(MATCH($C604,NonDamage!$C:$C,0)+RANDBETWEEN(1,COUNTIF(NonDamage!$C:$C,Sheet1!$C604)))-1,0,1,1)</f>
        <v>aTailGlow</v>
      </c>
      <c r="AE604" t="str">
        <f ca="1">OFFSET(DB!$A$1,RANDBETWEEN(1,COUNTA(DB!$C:$C))-1,0,1,1)</f>
        <v>aCharge</v>
      </c>
      <c r="AG604" t="str">
        <f t="shared" si="69"/>
        <v>var pGalvantula= new Pokemon('Galvantula',596,'Bug','Electric',[,,,],[70,77,60,97,60,108],true,'assets/images/596Galvantula.png');</v>
      </c>
    </row>
    <row r="605" spans="1:33" x14ac:dyDescent="0.3">
      <c r="A605" t="s">
        <v>695</v>
      </c>
      <c r="B605">
        <v>597</v>
      </c>
      <c r="C605" t="s">
        <v>2</v>
      </c>
      <c r="D605" t="s">
        <v>119</v>
      </c>
      <c r="E605">
        <v>44</v>
      </c>
      <c r="F605">
        <v>50</v>
      </c>
      <c r="G605">
        <v>91</v>
      </c>
      <c r="H605">
        <v>24</v>
      </c>
      <c r="I605">
        <v>86</v>
      </c>
      <c r="J605">
        <v>10</v>
      </c>
      <c r="K605">
        <f t="shared" si="63"/>
        <v>61</v>
      </c>
      <c r="L605">
        <f t="shared" si="64"/>
        <v>70</v>
      </c>
      <c r="M605">
        <f t="shared" si="65"/>
        <v>111</v>
      </c>
      <c r="N605">
        <f t="shared" si="66"/>
        <v>44</v>
      </c>
      <c r="O605">
        <f t="shared" si="67"/>
        <v>106</v>
      </c>
      <c r="P605">
        <f t="shared" si="68"/>
        <v>30</v>
      </c>
      <c r="Q605">
        <v>31</v>
      </c>
      <c r="R605">
        <v>31</v>
      </c>
      <c r="S605">
        <v>31</v>
      </c>
      <c r="T605">
        <v>31</v>
      </c>
      <c r="U605">
        <v>31</v>
      </c>
      <c r="V605">
        <v>31</v>
      </c>
      <c r="AB605" t="str">
        <f ca="1">OFFSET(Damage!$A$1,(MATCH($C605,Damage!$C:$C,0)+RANDBETWEEN(1,COUNTIF(Damage!$C:$C,Sheet1!$C605)))-1,0,1,1)</f>
        <v>aPetalDance</v>
      </c>
      <c r="AC605" t="str">
        <f ca="1">OFFSET(Damage!$A$1,(MATCH(IF($D605&lt;&gt;"",$D605,"Normal"),Damage!$C:$C,0)+RANDBETWEEN(1,COUNTIF(Damage!$C:$C,IF($D605&lt;&gt;"",$D605,"Normal"))))-1,0,1,1)</f>
        <v>aGearGrind</v>
      </c>
      <c r="AD605" t="str">
        <f ca="1">OFFSET(NonDamage!$A$1,(MATCH($C605,NonDamage!$C:$C,0)+RANDBETWEEN(1,COUNTIF(NonDamage!$C:$C,Sheet1!$C605)))-1,0,1,1)</f>
        <v>aCottonSpore</v>
      </c>
      <c r="AE605" t="str">
        <f ca="1">OFFSET(DB!$A$1,RANDBETWEEN(1,COUNTA(DB!$C:$C))-1,0,1,1)</f>
        <v>aEndeavor</v>
      </c>
      <c r="AG605" t="str">
        <f t="shared" si="69"/>
        <v>var pFerroseed= new Pokemon('Ferroseed',597,'Grass','Steel',[,,,],[44,50,91,24,86,10],true,'assets/images/597Ferroseed.png');</v>
      </c>
    </row>
    <row r="606" spans="1:33" x14ac:dyDescent="0.3">
      <c r="A606" t="s">
        <v>696</v>
      </c>
      <c r="B606">
        <v>598</v>
      </c>
      <c r="C606" t="s">
        <v>2</v>
      </c>
      <c r="D606" t="s">
        <v>119</v>
      </c>
      <c r="E606">
        <v>74</v>
      </c>
      <c r="F606">
        <v>94</v>
      </c>
      <c r="G606">
        <v>131</v>
      </c>
      <c r="H606">
        <v>54</v>
      </c>
      <c r="I606">
        <v>116</v>
      </c>
      <c r="J606">
        <v>20</v>
      </c>
      <c r="K606">
        <f t="shared" si="63"/>
        <v>61</v>
      </c>
      <c r="L606">
        <f t="shared" si="64"/>
        <v>114</v>
      </c>
      <c r="M606">
        <f t="shared" si="65"/>
        <v>151</v>
      </c>
      <c r="N606">
        <f t="shared" si="66"/>
        <v>74</v>
      </c>
      <c r="O606">
        <f t="shared" si="67"/>
        <v>136</v>
      </c>
      <c r="P606">
        <f t="shared" si="68"/>
        <v>40</v>
      </c>
      <c r="Q606">
        <v>31</v>
      </c>
      <c r="R606">
        <v>31</v>
      </c>
      <c r="S606">
        <v>31</v>
      </c>
      <c r="T606">
        <v>31</v>
      </c>
      <c r="U606">
        <v>31</v>
      </c>
      <c r="V606">
        <v>31</v>
      </c>
      <c r="AB606" t="str">
        <f ca="1">OFFSET(Damage!$A$1,(MATCH($C606,Damage!$C:$C,0)+RANDBETWEEN(1,COUNTIF(Damage!$C:$C,Sheet1!$C606)))-1,0,1,1)</f>
        <v>aVineWhip</v>
      </c>
      <c r="AC606" t="str">
        <f ca="1">OFFSET(Damage!$A$1,(MATCH(IF($D606&lt;&gt;"",$D606,"Normal"),Damage!$C:$C,0)+RANDBETWEEN(1,COUNTIF(Damage!$C:$C,IF($D606&lt;&gt;"",$D606,"Normal"))))-1,0,1,1)</f>
        <v>aIronHead</v>
      </c>
      <c r="AD606" t="str">
        <f ca="1">OFFSET(NonDamage!$A$1,(MATCH($C606,NonDamage!$C:$C,0)+RANDBETWEEN(1,COUNTIF(NonDamage!$C:$C,Sheet1!$C606)))-1,0,1,1)</f>
        <v>aIngrain</v>
      </c>
      <c r="AE606" t="str">
        <f ca="1">OFFSET(DB!$A$1,RANDBETWEEN(1,COUNTA(DB!$C:$C))-1,0,1,1)</f>
        <v>aRagePowder</v>
      </c>
      <c r="AG606" t="str">
        <f t="shared" si="69"/>
        <v>var pFerrothorn= new Pokemon('Ferrothorn',598,'Grass','Steel',[,,,],[74,94,131,54,116,20],true,'assets/images/598Ferrothorn.png');</v>
      </c>
    </row>
    <row r="607" spans="1:33" x14ac:dyDescent="0.3">
      <c r="A607" t="s">
        <v>697</v>
      </c>
      <c r="B607">
        <v>599</v>
      </c>
      <c r="C607" t="s">
        <v>119</v>
      </c>
      <c r="E607">
        <v>40</v>
      </c>
      <c r="F607">
        <v>55</v>
      </c>
      <c r="G607">
        <v>70</v>
      </c>
      <c r="H607">
        <v>45</v>
      </c>
      <c r="I607">
        <v>60</v>
      </c>
      <c r="J607">
        <v>30</v>
      </c>
      <c r="K607">
        <f t="shared" si="63"/>
        <v>61</v>
      </c>
      <c r="L607">
        <f t="shared" si="64"/>
        <v>75</v>
      </c>
      <c r="M607">
        <f t="shared" si="65"/>
        <v>90</v>
      </c>
      <c r="N607">
        <f t="shared" si="66"/>
        <v>65</v>
      </c>
      <c r="O607">
        <f t="shared" si="67"/>
        <v>80</v>
      </c>
      <c r="P607">
        <f t="shared" si="68"/>
        <v>50</v>
      </c>
      <c r="Q607">
        <v>31</v>
      </c>
      <c r="R607">
        <v>31</v>
      </c>
      <c r="S607">
        <v>31</v>
      </c>
      <c r="T607">
        <v>31</v>
      </c>
      <c r="U607">
        <v>31</v>
      </c>
      <c r="V607">
        <v>31</v>
      </c>
      <c r="AB607" t="str">
        <f ca="1">OFFSET(Damage!$A$1,(MATCH($C607,Damage!$C:$C,0)+RANDBETWEEN(1,COUNTIF(Damage!$C:$C,Sheet1!$C607)))-1,0,1,1)</f>
        <v>aSunsteelStrike</v>
      </c>
      <c r="AC607" t="str">
        <f ca="1">OFFSET(Damage!$A$1,(MATCH(IF($D607&lt;&gt;"",$D607,"Normal"),Damage!$C:$C,0)+RANDBETWEEN(1,COUNTIF(Damage!$C:$C,IF($D607&lt;&gt;"",$D607,"Normal"))))-1,0,1,1)</f>
        <v>aPound</v>
      </c>
      <c r="AD607" t="str">
        <f ca="1">OFFSET(NonDamage!$A$1,(MATCH($C607,NonDamage!$C:$C,0)+RANDBETWEEN(1,COUNTIF(NonDamage!$C:$C,Sheet1!$C607)))-1,0,1,1)</f>
        <v>aShiftGear</v>
      </c>
      <c r="AE607" t="str">
        <f ca="1">OFFSET(DB!$A$1,RANDBETWEEN(1,COUNTA(DB!$C:$C))-1,0,1,1)</f>
        <v>aBarrier</v>
      </c>
      <c r="AG607" t="str">
        <f t="shared" si="69"/>
        <v>var pKlink= new Pokemon('Klink',599,'Steel','',[,,,],[40,55,70,45,60,30],true,'assets/images/599Klink.png');</v>
      </c>
    </row>
    <row r="608" spans="1:33" x14ac:dyDescent="0.3">
      <c r="A608" t="s">
        <v>698</v>
      </c>
      <c r="B608">
        <v>600</v>
      </c>
      <c r="C608" t="s">
        <v>119</v>
      </c>
      <c r="E608">
        <v>60</v>
      </c>
      <c r="F608">
        <v>80</v>
      </c>
      <c r="G608">
        <v>95</v>
      </c>
      <c r="H608">
        <v>70</v>
      </c>
      <c r="I608">
        <v>85</v>
      </c>
      <c r="J608">
        <v>50</v>
      </c>
      <c r="K608">
        <f t="shared" si="63"/>
        <v>61</v>
      </c>
      <c r="L608">
        <f t="shared" si="64"/>
        <v>100</v>
      </c>
      <c r="M608">
        <f t="shared" si="65"/>
        <v>115</v>
      </c>
      <c r="N608">
        <f t="shared" si="66"/>
        <v>90</v>
      </c>
      <c r="O608">
        <f t="shared" si="67"/>
        <v>105</v>
      </c>
      <c r="P608">
        <f t="shared" si="68"/>
        <v>70</v>
      </c>
      <c r="Q608">
        <v>31</v>
      </c>
      <c r="R608">
        <v>31</v>
      </c>
      <c r="S608">
        <v>31</v>
      </c>
      <c r="T608">
        <v>31</v>
      </c>
      <c r="U608">
        <v>31</v>
      </c>
      <c r="V608">
        <v>31</v>
      </c>
      <c r="AB608" t="str">
        <f ca="1">OFFSET(Damage!$A$1,(MATCH($C608,Damage!$C:$C,0)+RANDBETWEEN(1,COUNTIF(Damage!$C:$C,Sheet1!$C608)))-1,0,1,1)</f>
        <v>aMeteorMash</v>
      </c>
      <c r="AC608" t="str">
        <f ca="1">OFFSET(Damage!$A$1,(MATCH(IF($D608&lt;&gt;"",$D608,"Normal"),Damage!$C:$C,0)+RANDBETWEEN(1,COUNTIF(Damage!$C:$C,IF($D608&lt;&gt;"",$D608,"Normal"))))-1,0,1,1)</f>
        <v>aMulti-Attack</v>
      </c>
      <c r="AD608" t="str">
        <f ca="1">OFFSET(NonDamage!$A$1,(MATCH($C608,NonDamage!$C:$C,0)+RANDBETWEEN(1,COUNTIF(NonDamage!$C:$C,Sheet1!$C608)))-1,0,1,1)</f>
        <v>aHeavySlam</v>
      </c>
      <c r="AE608" t="str">
        <f ca="1">OFFSET(DB!$A$1,RANDBETWEEN(1,COUNTA(DB!$C:$C))-1,0,1,1)</f>
        <v>aBulldoze</v>
      </c>
      <c r="AG608" t="str">
        <f t="shared" si="69"/>
        <v>var pKlang= new Pokemon('Klang',600,'Steel','',[,,,],[60,80,95,70,85,50],true,'assets/images/600Klang.png');</v>
      </c>
    </row>
    <row r="609" spans="1:33" x14ac:dyDescent="0.3">
      <c r="A609" t="s">
        <v>699</v>
      </c>
      <c r="B609">
        <v>601</v>
      </c>
      <c r="C609" t="s">
        <v>119</v>
      </c>
      <c r="E609">
        <v>60</v>
      </c>
      <c r="F609">
        <v>100</v>
      </c>
      <c r="G609">
        <v>115</v>
      </c>
      <c r="H609">
        <v>70</v>
      </c>
      <c r="I609">
        <v>85</v>
      </c>
      <c r="J609">
        <v>90</v>
      </c>
      <c r="K609">
        <f t="shared" si="63"/>
        <v>61</v>
      </c>
      <c r="L609">
        <f t="shared" si="64"/>
        <v>120</v>
      </c>
      <c r="M609">
        <f t="shared" si="65"/>
        <v>135</v>
      </c>
      <c r="N609">
        <f t="shared" si="66"/>
        <v>90</v>
      </c>
      <c r="O609">
        <f t="shared" si="67"/>
        <v>105</v>
      </c>
      <c r="P609">
        <f t="shared" si="68"/>
        <v>110</v>
      </c>
      <c r="Q609">
        <v>31</v>
      </c>
      <c r="R609">
        <v>31</v>
      </c>
      <c r="S609">
        <v>31</v>
      </c>
      <c r="T609">
        <v>31</v>
      </c>
      <c r="U609">
        <v>31</v>
      </c>
      <c r="V609">
        <v>31</v>
      </c>
      <c r="AB609" t="str">
        <f ca="1">OFFSET(Damage!$A$1,(MATCH($C609,Damage!$C:$C,0)+RANDBETWEEN(1,COUNTIF(Damage!$C:$C,Sheet1!$C609)))-1,0,1,1)</f>
        <v>aMetalClaw</v>
      </c>
      <c r="AC609" t="str">
        <f ca="1">OFFSET(Damage!$A$1,(MATCH(IF($D609&lt;&gt;"",$D609,"Normal"),Damage!$C:$C,0)+RANDBETWEEN(1,COUNTIF(Damage!$C:$C,IF($D609&lt;&gt;"",$D609,"Normal"))))-1,0,1,1)</f>
        <v>aHyperBeam</v>
      </c>
      <c r="AD609" t="str">
        <f ca="1">OFFSET(NonDamage!$A$1,(MATCH($C609,NonDamage!$C:$C,0)+RANDBETWEEN(1,COUNTIF(NonDamage!$C:$C,Sheet1!$C609)))-1,0,1,1)</f>
        <v>aKingsShield</v>
      </c>
      <c r="AE609" t="str">
        <f ca="1">OFFSET(DB!$A$1,RANDBETWEEN(1,COUNTA(DB!$C:$C))-1,0,1,1)</f>
        <v>aFocusEnergy</v>
      </c>
      <c r="AG609" t="str">
        <f t="shared" si="69"/>
        <v>var pKlinklang= new Pokemon('Klinklang',601,'Steel','',[,,,],[60,100,115,70,85,90],true,'assets/images/601Klinklang.png');</v>
      </c>
    </row>
    <row r="610" spans="1:33" x14ac:dyDescent="0.3">
      <c r="A610" t="s">
        <v>701</v>
      </c>
      <c r="B610">
        <v>602</v>
      </c>
      <c r="C610" t="s">
        <v>41</v>
      </c>
      <c r="E610">
        <v>35</v>
      </c>
      <c r="F610">
        <v>55</v>
      </c>
      <c r="G610">
        <v>40</v>
      </c>
      <c r="H610">
        <v>45</v>
      </c>
      <c r="I610">
        <v>40</v>
      </c>
      <c r="J610">
        <v>60</v>
      </c>
      <c r="K610">
        <f t="shared" si="63"/>
        <v>61</v>
      </c>
      <c r="L610">
        <f t="shared" si="64"/>
        <v>75</v>
      </c>
      <c r="M610">
        <f t="shared" si="65"/>
        <v>60</v>
      </c>
      <c r="N610">
        <f t="shared" si="66"/>
        <v>65</v>
      </c>
      <c r="O610">
        <f t="shared" si="67"/>
        <v>60</v>
      </c>
      <c r="P610">
        <f t="shared" si="68"/>
        <v>80</v>
      </c>
      <c r="Q610">
        <v>31</v>
      </c>
      <c r="R610">
        <v>31</v>
      </c>
      <c r="S610">
        <v>31</v>
      </c>
      <c r="T610">
        <v>31</v>
      </c>
      <c r="U610">
        <v>31</v>
      </c>
      <c r="V610">
        <v>31</v>
      </c>
      <c r="AB610" t="str">
        <f ca="1">OFFSET(Damage!$A$1,(MATCH($C610,Damage!$C:$C,0)+RANDBETWEEN(1,COUNTIF(Damage!$C:$C,Sheet1!$C610)))-1,0,1,1)</f>
        <v>aZingZap</v>
      </c>
      <c r="AC610" t="str">
        <f ca="1">OFFSET(Damage!$A$1,(MATCH(IF($D610&lt;&gt;"",$D610,"Normal"),Damage!$C:$C,0)+RANDBETWEEN(1,COUNTIF(Damage!$C:$C,IF($D610&lt;&gt;"",$D610,"Normal"))))-1,0,1,1)</f>
        <v>aBind</v>
      </c>
      <c r="AD610" t="str">
        <f ca="1">OFFSET(NonDamage!$A$1,(MATCH($C610,NonDamage!$C:$C,0)+RANDBETWEEN(1,COUNTIF(NonDamage!$C:$C,Sheet1!$C610)))-1,0,1,1)</f>
        <v>aElectroBall</v>
      </c>
      <c r="AE610" t="str">
        <f ca="1">OFFSET(DB!$A$1,RANDBETWEEN(1,COUNTA(DB!$C:$C))-1,0,1,1)</f>
        <v>aFuryAttack</v>
      </c>
      <c r="AG610" t="str">
        <f t="shared" si="69"/>
        <v>var pTynamo= new Pokemon('Tynamo',602,'Electric','',[,,,],[35,55,40,45,40,60],true,'assets/images/602Tynamo.png');</v>
      </c>
    </row>
    <row r="611" spans="1:33" x14ac:dyDescent="0.3">
      <c r="A611" t="s">
        <v>702</v>
      </c>
      <c r="B611">
        <v>603</v>
      </c>
      <c r="C611" t="s">
        <v>41</v>
      </c>
      <c r="E611">
        <v>65</v>
      </c>
      <c r="F611">
        <v>85</v>
      </c>
      <c r="G611">
        <v>70</v>
      </c>
      <c r="H611">
        <v>75</v>
      </c>
      <c r="I611">
        <v>70</v>
      </c>
      <c r="J611">
        <v>40</v>
      </c>
      <c r="K611">
        <f t="shared" si="63"/>
        <v>61</v>
      </c>
      <c r="L611">
        <f t="shared" si="64"/>
        <v>105</v>
      </c>
      <c r="M611">
        <f t="shared" si="65"/>
        <v>90</v>
      </c>
      <c r="N611">
        <f t="shared" si="66"/>
        <v>95</v>
      </c>
      <c r="O611">
        <f t="shared" si="67"/>
        <v>90</v>
      </c>
      <c r="P611">
        <f t="shared" si="68"/>
        <v>60</v>
      </c>
      <c r="Q611">
        <v>31</v>
      </c>
      <c r="R611">
        <v>31</v>
      </c>
      <c r="S611">
        <v>31</v>
      </c>
      <c r="T611">
        <v>31</v>
      </c>
      <c r="U611">
        <v>31</v>
      </c>
      <c r="V611">
        <v>31</v>
      </c>
      <c r="AB611" t="str">
        <f ca="1">OFFSET(Damage!$A$1,(MATCH($C611,Damage!$C:$C,0)+RANDBETWEEN(1,COUNTIF(Damage!$C:$C,Sheet1!$C611)))-1,0,1,1)</f>
        <v>aFusionBolt</v>
      </c>
      <c r="AC611" t="str">
        <f ca="1">OFFSET(Damage!$A$1,(MATCH(IF($D611&lt;&gt;"",$D611,"Normal"),Damage!$C:$C,0)+RANDBETWEEN(1,COUNTIF(Damage!$C:$C,IF($D611&lt;&gt;"",$D611,"Normal"))))-1,0,1,1)</f>
        <v>aBind</v>
      </c>
      <c r="AD611" t="str">
        <f ca="1">OFFSET(NonDamage!$A$1,(MATCH($C611,NonDamage!$C:$C,0)+RANDBETWEEN(1,COUNTIF(NonDamage!$C:$C,Sheet1!$C611)))-1,0,1,1)</f>
        <v>aEerieImpulse</v>
      </c>
      <c r="AE611" t="str">
        <f ca="1">OFFSET(DB!$A$1,RANDBETWEEN(1,COUNTA(DB!$C:$C))-1,0,1,1)</f>
        <v>aGrassKnot</v>
      </c>
      <c r="AG611" t="str">
        <f t="shared" si="69"/>
        <v>var pEelektrik= new Pokemon('Eelektrik',603,'Electric','',[,,,],[65,85,70,75,70,40],true,'assets/images/603Eelektrik.png');</v>
      </c>
    </row>
    <row r="612" spans="1:33" x14ac:dyDescent="0.3">
      <c r="A612" t="s">
        <v>703</v>
      </c>
      <c r="B612">
        <v>604</v>
      </c>
      <c r="C612" t="s">
        <v>41</v>
      </c>
      <c r="E612">
        <v>85</v>
      </c>
      <c r="F612">
        <v>115</v>
      </c>
      <c r="G612">
        <v>80</v>
      </c>
      <c r="H612">
        <v>105</v>
      </c>
      <c r="I612">
        <v>80</v>
      </c>
      <c r="J612">
        <v>50</v>
      </c>
      <c r="K612">
        <f t="shared" si="63"/>
        <v>62</v>
      </c>
      <c r="L612">
        <f t="shared" si="64"/>
        <v>135</v>
      </c>
      <c r="M612">
        <f t="shared" si="65"/>
        <v>100</v>
      </c>
      <c r="N612">
        <f t="shared" si="66"/>
        <v>125</v>
      </c>
      <c r="O612">
        <f t="shared" si="67"/>
        <v>100</v>
      </c>
      <c r="P612">
        <f t="shared" si="68"/>
        <v>70</v>
      </c>
      <c r="Q612">
        <v>31</v>
      </c>
      <c r="R612">
        <v>31</v>
      </c>
      <c r="S612">
        <v>31</v>
      </c>
      <c r="T612">
        <v>31</v>
      </c>
      <c r="U612">
        <v>31</v>
      </c>
      <c r="V612">
        <v>31</v>
      </c>
      <c r="AB612" t="str">
        <f ca="1">OFFSET(Damage!$A$1,(MATCH($C612,Damage!$C:$C,0)+RANDBETWEEN(1,COUNTIF(Damage!$C:$C,Sheet1!$C612)))-1,0,1,1)</f>
        <v>aZapCannon</v>
      </c>
      <c r="AC612" t="str">
        <f ca="1">OFFSET(Damage!$A$1,(MATCH(IF($D612&lt;&gt;"",$D612,"Normal"),Damage!$C:$C,0)+RANDBETWEEN(1,COUNTIF(Damage!$C:$C,IF($D612&lt;&gt;"",$D612,"Normal"))))-1,0,1,1)</f>
        <v>aTriAttack</v>
      </c>
      <c r="AD612" t="str">
        <f ca="1">OFFSET(NonDamage!$A$1,(MATCH($C612,NonDamage!$C:$C,0)+RANDBETWEEN(1,COUNTIF(NonDamage!$C:$C,Sheet1!$C612)))-1,0,1,1)</f>
        <v>aIonDeluge</v>
      </c>
      <c r="AE612" t="str">
        <f ca="1">OFFSET(DB!$A$1,RANDBETWEEN(1,COUNTA(DB!$C:$C))-1,0,1,1)</f>
        <v>aPowerSwap</v>
      </c>
      <c r="AG612" t="str">
        <f t="shared" si="69"/>
        <v>var pEelektross= new Pokemon('Eelektross',604,'Electric','',[,,,],[85,115,80,105,80,50],true,'assets/images/604Eelektross.png');</v>
      </c>
    </row>
    <row r="613" spans="1:33" x14ac:dyDescent="0.3">
      <c r="A613" t="s">
        <v>704</v>
      </c>
      <c r="B613">
        <v>605</v>
      </c>
      <c r="C613" t="s">
        <v>94</v>
      </c>
      <c r="E613">
        <v>55</v>
      </c>
      <c r="F613">
        <v>55</v>
      </c>
      <c r="G613">
        <v>55</v>
      </c>
      <c r="H613">
        <v>85</v>
      </c>
      <c r="I613">
        <v>55</v>
      </c>
      <c r="J613">
        <v>30</v>
      </c>
      <c r="K613">
        <f t="shared" si="63"/>
        <v>61</v>
      </c>
      <c r="L613">
        <f t="shared" si="64"/>
        <v>75</v>
      </c>
      <c r="M613">
        <f t="shared" si="65"/>
        <v>75</v>
      </c>
      <c r="N613">
        <f t="shared" si="66"/>
        <v>105</v>
      </c>
      <c r="O613">
        <f t="shared" si="67"/>
        <v>75</v>
      </c>
      <c r="P613">
        <f t="shared" si="68"/>
        <v>50</v>
      </c>
      <c r="Q613">
        <v>31</v>
      </c>
      <c r="R613">
        <v>31</v>
      </c>
      <c r="S613">
        <v>31</v>
      </c>
      <c r="T613">
        <v>31</v>
      </c>
      <c r="U613">
        <v>31</v>
      </c>
      <c r="V613">
        <v>31</v>
      </c>
      <c r="AB613" t="str">
        <f ca="1">OFFSET(Damage!$A$1,(MATCH($C613,Damage!$C:$C,0)+RANDBETWEEN(1,COUNTIF(Damage!$C:$C,Sheet1!$C613)))-1,0,1,1)</f>
        <v>aSynchronoise</v>
      </c>
      <c r="AC613" t="str">
        <f ca="1">OFFSET(Damage!$A$1,(MATCH(IF($D613&lt;&gt;"",$D613,"Normal"),Damage!$C:$C,0)+RANDBETWEEN(1,COUNTIF(Damage!$C:$C,IF($D613&lt;&gt;"",$D613,"Normal"))))-1,0,1,1)</f>
        <v>aFakeOut</v>
      </c>
      <c r="AD613" t="str">
        <f ca="1">OFFSET(NonDamage!$A$1,(MATCH($C613,NonDamage!$C:$C,0)+RANDBETWEEN(1,COUNTIF(NonDamage!$C:$C,Sheet1!$C613)))-1,0,1,1)</f>
        <v>aKinesis</v>
      </c>
      <c r="AE613" t="str">
        <f ca="1">OFFSET(DB!$A$1,RANDBETWEEN(1,COUNTA(DB!$C:$C))-1,0,1,1)</f>
        <v>aWringOut</v>
      </c>
      <c r="AG613" t="str">
        <f t="shared" si="69"/>
        <v>var pElgyem= new Pokemon('Elgyem',605,'Psychic','',[,,,],[55,55,55,85,55,30],true,'assets/images/605Elgyem.png');</v>
      </c>
    </row>
    <row r="614" spans="1:33" x14ac:dyDescent="0.3">
      <c r="A614" t="s">
        <v>705</v>
      </c>
      <c r="B614">
        <v>606</v>
      </c>
      <c r="C614" t="s">
        <v>94</v>
      </c>
      <c r="E614">
        <v>75</v>
      </c>
      <c r="F614">
        <v>75</v>
      </c>
      <c r="G614">
        <v>75</v>
      </c>
      <c r="H614">
        <v>125</v>
      </c>
      <c r="I614">
        <v>95</v>
      </c>
      <c r="J614">
        <v>40</v>
      </c>
      <c r="K614">
        <f t="shared" si="63"/>
        <v>61</v>
      </c>
      <c r="L614">
        <f t="shared" si="64"/>
        <v>95</v>
      </c>
      <c r="M614">
        <f t="shared" si="65"/>
        <v>95</v>
      </c>
      <c r="N614">
        <f t="shared" si="66"/>
        <v>145</v>
      </c>
      <c r="O614">
        <f t="shared" si="67"/>
        <v>115</v>
      </c>
      <c r="P614">
        <f t="shared" si="68"/>
        <v>60</v>
      </c>
      <c r="Q614">
        <v>31</v>
      </c>
      <c r="R614">
        <v>31</v>
      </c>
      <c r="S614">
        <v>31</v>
      </c>
      <c r="T614">
        <v>31</v>
      </c>
      <c r="U614">
        <v>31</v>
      </c>
      <c r="V614">
        <v>31</v>
      </c>
      <c r="AB614" t="str">
        <f ca="1">OFFSET(Damage!$A$1,(MATCH($C614,Damage!$C:$C,0)+RANDBETWEEN(1,COUNTIF(Damage!$C:$C,Sheet1!$C614)))-1,0,1,1)</f>
        <v>aDreamEater</v>
      </c>
      <c r="AC614" t="str">
        <f ca="1">OFFSET(Damage!$A$1,(MATCH(IF($D614&lt;&gt;"",$D614,"Normal"),Damage!$C:$C,0)+RANDBETWEEN(1,COUNTIF(Damage!$C:$C,IF($D614&lt;&gt;"",$D614,"Normal"))))-1,0,1,1)</f>
        <v>aWeatherBall</v>
      </c>
      <c r="AD614" t="str">
        <f ca="1">OFFSET(NonDamage!$A$1,(MATCH($C614,NonDamage!$C:$C,0)+RANDBETWEEN(1,COUNTIF(NonDamage!$C:$C,Sheet1!$C614)))-1,0,1,1)</f>
        <v>aGuardSwap</v>
      </c>
      <c r="AE614" t="str">
        <f ca="1">OFFSET(DB!$A$1,RANDBETWEEN(1,COUNTA(DB!$C:$C))-1,0,1,1)</f>
        <v>aSmellingSalts</v>
      </c>
      <c r="AG614" t="str">
        <f t="shared" si="69"/>
        <v>var pBeheeyem= new Pokemon('Beheeyem',606,'Psychic','',[,,,],[75,75,75,125,95,40],true,'assets/images/606Beheeyem.png');</v>
      </c>
    </row>
    <row r="615" spans="1:33" x14ac:dyDescent="0.3">
      <c r="A615" t="s">
        <v>706</v>
      </c>
      <c r="B615">
        <v>607</v>
      </c>
      <c r="C615" t="s">
        <v>134</v>
      </c>
      <c r="D615" t="s">
        <v>9</v>
      </c>
      <c r="E615">
        <v>50</v>
      </c>
      <c r="F615">
        <v>30</v>
      </c>
      <c r="G615">
        <v>55</v>
      </c>
      <c r="H615">
        <v>65</v>
      </c>
      <c r="I615">
        <v>55</v>
      </c>
      <c r="J615">
        <v>20</v>
      </c>
      <c r="K615">
        <f t="shared" si="63"/>
        <v>61</v>
      </c>
      <c r="L615">
        <f t="shared" si="64"/>
        <v>50</v>
      </c>
      <c r="M615">
        <f t="shared" si="65"/>
        <v>75</v>
      </c>
      <c r="N615">
        <f t="shared" si="66"/>
        <v>85</v>
      </c>
      <c r="O615">
        <f t="shared" si="67"/>
        <v>75</v>
      </c>
      <c r="P615">
        <f t="shared" si="68"/>
        <v>40</v>
      </c>
      <c r="Q615">
        <v>31</v>
      </c>
      <c r="R615">
        <v>31</v>
      </c>
      <c r="S615">
        <v>31</v>
      </c>
      <c r="T615">
        <v>31</v>
      </c>
      <c r="U615">
        <v>31</v>
      </c>
      <c r="V615">
        <v>31</v>
      </c>
      <c r="AB615" t="str">
        <f ca="1">OFFSET(Damage!$A$1,(MATCH($C615,Damage!$C:$C,0)+RANDBETWEEN(1,COUNTIF(Damage!$C:$C,Sheet1!$C615)))-1,0,1,1)</f>
        <v>aLick</v>
      </c>
      <c r="AC615" t="str">
        <f ca="1">OFFSET(Damage!$A$1,(MATCH(IF($D615&lt;&gt;"",$D615,"Normal"),Damage!$C:$C,0)+RANDBETWEEN(1,COUNTIF(Damage!$C:$C,IF($D615&lt;&gt;"",$D615,"Normal"))))-1,0,1,1)</f>
        <v>aMagmaStorm</v>
      </c>
      <c r="AD615" t="str">
        <f ca="1">OFFSET(NonDamage!$A$1,(MATCH($C615,NonDamage!$C:$C,0)+RANDBETWEEN(1,COUNTIF(NonDamage!$C:$C,Sheet1!$C615)))-1,0,1,1)</f>
        <v>aTrick-or-Treat</v>
      </c>
      <c r="AE615" t="str">
        <f ca="1">OFFSET(DB!$A$1,RANDBETWEEN(1,COUNTA(DB!$C:$C))-1,0,1,1)</f>
        <v>aFlameWheel</v>
      </c>
      <c r="AG615" t="str">
        <f t="shared" si="69"/>
        <v>var pLitwick= new Pokemon('Litwick',607,'Ghost','Fire',[,,,],[50,30,55,65,55,20],true,'assets/images/607Litwick.png');</v>
      </c>
    </row>
    <row r="616" spans="1:33" x14ac:dyDescent="0.3">
      <c r="A616" t="s">
        <v>707</v>
      </c>
      <c r="B616">
        <v>608</v>
      </c>
      <c r="C616" t="s">
        <v>134</v>
      </c>
      <c r="D616" t="s">
        <v>9</v>
      </c>
      <c r="E616">
        <v>60</v>
      </c>
      <c r="F616">
        <v>40</v>
      </c>
      <c r="G616">
        <v>60</v>
      </c>
      <c r="H616">
        <v>95</v>
      </c>
      <c r="I616">
        <v>60</v>
      </c>
      <c r="J616">
        <v>55</v>
      </c>
      <c r="K616">
        <f t="shared" si="63"/>
        <v>61</v>
      </c>
      <c r="L616">
        <f t="shared" si="64"/>
        <v>60</v>
      </c>
      <c r="M616">
        <f t="shared" si="65"/>
        <v>80</v>
      </c>
      <c r="N616">
        <f t="shared" si="66"/>
        <v>115</v>
      </c>
      <c r="O616">
        <f t="shared" si="67"/>
        <v>80</v>
      </c>
      <c r="P616">
        <f t="shared" si="68"/>
        <v>75</v>
      </c>
      <c r="Q616">
        <v>31</v>
      </c>
      <c r="R616">
        <v>31</v>
      </c>
      <c r="S616">
        <v>31</v>
      </c>
      <c r="T616">
        <v>31</v>
      </c>
      <c r="U616">
        <v>31</v>
      </c>
      <c r="V616">
        <v>31</v>
      </c>
      <c r="AB616" t="str">
        <f ca="1">OFFSET(Damage!$A$1,(MATCH($C616,Damage!$C:$C,0)+RANDBETWEEN(1,COUNTIF(Damage!$C:$C,Sheet1!$C616)))-1,0,1,1)</f>
        <v>aOminousWind</v>
      </c>
      <c r="AC616" t="str">
        <f ca="1">OFFSET(Damage!$A$1,(MATCH(IF($D616&lt;&gt;"",$D616,"Normal"),Damage!$C:$C,0)+RANDBETWEEN(1,COUNTIF(Damage!$C:$C,IF($D616&lt;&gt;"",$D616,"Normal"))))-1,0,1,1)</f>
        <v>aMindBlown</v>
      </c>
      <c r="AD616" t="str">
        <f ca="1">OFFSET(NonDamage!$A$1,(MATCH($C616,NonDamage!$C:$C,0)+RANDBETWEEN(1,COUNTIF(NonDamage!$C:$C,Sheet1!$C616)))-1,0,1,1)</f>
        <v>aNightmare</v>
      </c>
      <c r="AE616" t="str">
        <f ca="1">OFFSET(DB!$A$1,RANDBETWEEN(1,COUNTA(DB!$C:$C))-1,0,1,1)</f>
        <v>aSharpen</v>
      </c>
      <c r="AG616" t="str">
        <f t="shared" si="69"/>
        <v>var pLampent= new Pokemon('Lampent',608,'Ghost','Fire',[,,,],[60,40,60,95,60,55],true,'assets/images/608Lampent.png');</v>
      </c>
    </row>
    <row r="617" spans="1:33" x14ac:dyDescent="0.3">
      <c r="A617" t="s">
        <v>708</v>
      </c>
      <c r="B617">
        <v>609</v>
      </c>
      <c r="C617" t="s">
        <v>134</v>
      </c>
      <c r="D617" t="s">
        <v>9</v>
      </c>
      <c r="E617">
        <v>60</v>
      </c>
      <c r="F617">
        <v>55</v>
      </c>
      <c r="G617">
        <v>90</v>
      </c>
      <c r="H617">
        <v>145</v>
      </c>
      <c r="I617">
        <v>90</v>
      </c>
      <c r="J617">
        <v>80</v>
      </c>
      <c r="K617">
        <f t="shared" si="63"/>
        <v>61</v>
      </c>
      <c r="L617">
        <f t="shared" si="64"/>
        <v>75</v>
      </c>
      <c r="M617">
        <f t="shared" si="65"/>
        <v>110</v>
      </c>
      <c r="N617">
        <f t="shared" si="66"/>
        <v>165</v>
      </c>
      <c r="O617">
        <f t="shared" si="67"/>
        <v>110</v>
      </c>
      <c r="P617">
        <f t="shared" si="68"/>
        <v>100</v>
      </c>
      <c r="Q617">
        <v>31</v>
      </c>
      <c r="R617">
        <v>31</v>
      </c>
      <c r="S617">
        <v>31</v>
      </c>
      <c r="T617">
        <v>31</v>
      </c>
      <c r="U617">
        <v>31</v>
      </c>
      <c r="V617">
        <v>31</v>
      </c>
      <c r="AB617" t="str">
        <f ca="1">OFFSET(Damage!$A$1,(MATCH($C617,Damage!$C:$C,0)+RANDBETWEEN(1,COUNTIF(Damage!$C:$C,Sheet1!$C617)))-1,0,1,1)</f>
        <v>aLick</v>
      </c>
      <c r="AC617" t="str">
        <f ca="1">OFFSET(Damage!$A$1,(MATCH(IF($D617&lt;&gt;"",$D617,"Normal"),Damage!$C:$C,0)+RANDBETWEEN(1,COUNTIF(Damage!$C:$C,IF($D617&lt;&gt;"",$D617,"Normal"))))-1,0,1,1)</f>
        <v>aPeck</v>
      </c>
      <c r="AD617" t="str">
        <f ca="1">OFFSET(NonDamage!$A$1,(MATCH($C617,NonDamage!$C:$C,0)+RANDBETWEEN(1,COUNTIF(NonDamage!$C:$C,Sheet1!$C617)))-1,0,1,1)</f>
        <v>aNightmare</v>
      </c>
      <c r="AE617" t="str">
        <f ca="1">OFFSET(DB!$A$1,RANDBETWEEN(1,COUNTA(DB!$C:$C))-1,0,1,1)</f>
        <v>aScreech</v>
      </c>
      <c r="AG617" t="str">
        <f t="shared" si="69"/>
        <v>var pChandelure= new Pokemon('Chandelure',609,'Ghost','Fire',[,,,],[60,55,90,145,90,80],true,'assets/images/609Chandelure.png');</v>
      </c>
    </row>
    <row r="618" spans="1:33" x14ac:dyDescent="0.3">
      <c r="A618" t="s">
        <v>709</v>
      </c>
      <c r="B618">
        <v>610</v>
      </c>
      <c r="C618" t="s">
        <v>196</v>
      </c>
      <c r="E618">
        <v>46</v>
      </c>
      <c r="F618">
        <v>87</v>
      </c>
      <c r="G618">
        <v>60</v>
      </c>
      <c r="H618">
        <v>30</v>
      </c>
      <c r="I618">
        <v>40</v>
      </c>
      <c r="J618">
        <v>57</v>
      </c>
      <c r="K618">
        <f t="shared" si="63"/>
        <v>61</v>
      </c>
      <c r="L618">
        <f t="shared" si="64"/>
        <v>107</v>
      </c>
      <c r="M618">
        <f t="shared" si="65"/>
        <v>80</v>
      </c>
      <c r="N618">
        <f t="shared" si="66"/>
        <v>50</v>
      </c>
      <c r="O618">
        <f t="shared" si="67"/>
        <v>60</v>
      </c>
      <c r="P618">
        <f t="shared" si="68"/>
        <v>77</v>
      </c>
      <c r="Q618">
        <v>31</v>
      </c>
      <c r="R618">
        <v>31</v>
      </c>
      <c r="S618">
        <v>31</v>
      </c>
      <c r="T618">
        <v>31</v>
      </c>
      <c r="U618">
        <v>31</v>
      </c>
      <c r="V618">
        <v>31</v>
      </c>
      <c r="AB618" t="str">
        <f ca="1">OFFSET(Damage!$A$1,(MATCH($C618,Damage!$C:$C,0)+RANDBETWEEN(1,COUNTIF(Damage!$C:$C,Sheet1!$C618)))-1,0,1,1)</f>
        <v>aCoreEnforcer</v>
      </c>
      <c r="AC618" t="str">
        <f ca="1">OFFSET(Damage!$A$1,(MATCH(IF($D618&lt;&gt;"",$D618,"Normal"),Damage!$C:$C,0)+RANDBETWEEN(1,COUNTIF(Damage!$C:$C,IF($D618&lt;&gt;"",$D618,"Normal"))))-1,0,1,1)</f>
        <v>aDoubleSlap</v>
      </c>
      <c r="AD618" t="str">
        <f ca="1">OFFSET(NonDamage!$A$1,(MATCH($C618,NonDamage!$C:$C,0)+RANDBETWEEN(1,COUNTIF(NonDamage!$C:$C,Sheet1!$C618)))-1,0,1,1)</f>
        <v>aDragonRage</v>
      </c>
      <c r="AE618" t="str">
        <f ca="1">OFFSET(DB!$A$1,RANDBETWEEN(1,COUNTA(DB!$C:$C))-1,0,1,1)</f>
        <v>aLeechLife</v>
      </c>
      <c r="AG618" t="str">
        <f t="shared" si="69"/>
        <v>var pAxew= new Pokemon('Axew',610,'Dragon','',[,,,],[46,87,60,30,40,57],true,'assets/images/610Axew.png');</v>
      </c>
    </row>
    <row r="619" spans="1:33" x14ac:dyDescent="0.3">
      <c r="A619" t="s">
        <v>710</v>
      </c>
      <c r="B619">
        <v>611</v>
      </c>
      <c r="C619" t="s">
        <v>196</v>
      </c>
      <c r="E619">
        <v>66</v>
      </c>
      <c r="F619">
        <v>117</v>
      </c>
      <c r="G619">
        <v>70</v>
      </c>
      <c r="H619">
        <v>40</v>
      </c>
      <c r="I619">
        <v>50</v>
      </c>
      <c r="J619">
        <v>67</v>
      </c>
      <c r="K619">
        <f t="shared" si="63"/>
        <v>61</v>
      </c>
      <c r="L619">
        <f t="shared" si="64"/>
        <v>137</v>
      </c>
      <c r="M619">
        <f t="shared" si="65"/>
        <v>90</v>
      </c>
      <c r="N619">
        <f t="shared" si="66"/>
        <v>60</v>
      </c>
      <c r="O619">
        <f t="shared" si="67"/>
        <v>70</v>
      </c>
      <c r="P619">
        <f t="shared" si="68"/>
        <v>87</v>
      </c>
      <c r="Q619">
        <v>31</v>
      </c>
      <c r="R619">
        <v>31</v>
      </c>
      <c r="S619">
        <v>31</v>
      </c>
      <c r="T619">
        <v>31</v>
      </c>
      <c r="U619">
        <v>31</v>
      </c>
      <c r="V619">
        <v>31</v>
      </c>
      <c r="AB619" t="str">
        <f ca="1">OFFSET(Damage!$A$1,(MATCH($C619,Damage!$C:$C,0)+RANDBETWEEN(1,COUNTIF(Damage!$C:$C,Sheet1!$C619)))-1,0,1,1)</f>
        <v>aNuzzle</v>
      </c>
      <c r="AC619" t="str">
        <f ca="1">OFFSET(Damage!$A$1,(MATCH(IF($D619&lt;&gt;"",$D619,"Normal"),Damage!$C:$C,0)+RANDBETWEEN(1,COUNTIF(Damage!$C:$C,IF($D619&lt;&gt;"",$D619,"Normal"))))-1,0,1,1)</f>
        <v>aThrash</v>
      </c>
      <c r="AD619" t="str">
        <f ca="1">OFFSET(NonDamage!$A$1,(MATCH($C619,NonDamage!$C:$C,0)+RANDBETWEEN(1,COUNTIF(NonDamage!$C:$C,Sheet1!$C619)))-1,0,1,1)</f>
        <v>aDragonRage</v>
      </c>
      <c r="AE619" t="str">
        <f ca="1">OFFSET(DB!$A$1,RANDBETWEEN(1,COUNTA(DB!$C:$C))-1,0,1,1)</f>
        <v>aSubmission</v>
      </c>
      <c r="AG619" t="str">
        <f t="shared" si="69"/>
        <v>var pFraxure= new Pokemon('Fraxure',611,'Dragon','',[,,,],[66,117,70,40,50,67],true,'assets/images/611Fraxure.png');</v>
      </c>
    </row>
    <row r="620" spans="1:33" x14ac:dyDescent="0.3">
      <c r="A620" t="s">
        <v>711</v>
      </c>
      <c r="B620">
        <v>612</v>
      </c>
      <c r="C620" t="s">
        <v>196</v>
      </c>
      <c r="E620">
        <v>76</v>
      </c>
      <c r="F620">
        <v>147</v>
      </c>
      <c r="G620">
        <v>90</v>
      </c>
      <c r="H620">
        <v>60</v>
      </c>
      <c r="I620">
        <v>70</v>
      </c>
      <c r="J620">
        <v>97</v>
      </c>
      <c r="K620">
        <f t="shared" si="63"/>
        <v>61</v>
      </c>
      <c r="L620">
        <f t="shared" si="64"/>
        <v>167</v>
      </c>
      <c r="M620">
        <f t="shared" si="65"/>
        <v>110</v>
      </c>
      <c r="N620">
        <f t="shared" si="66"/>
        <v>80</v>
      </c>
      <c r="O620">
        <f t="shared" si="67"/>
        <v>90</v>
      </c>
      <c r="P620">
        <f t="shared" si="68"/>
        <v>117</v>
      </c>
      <c r="Q620">
        <v>31</v>
      </c>
      <c r="R620">
        <v>31</v>
      </c>
      <c r="S620">
        <v>31</v>
      </c>
      <c r="T620">
        <v>31</v>
      </c>
      <c r="U620">
        <v>31</v>
      </c>
      <c r="V620">
        <v>31</v>
      </c>
      <c r="AB620" t="str">
        <f ca="1">OFFSET(Damage!$A$1,(MATCH($C620,Damage!$C:$C,0)+RANDBETWEEN(1,COUNTIF(Damage!$C:$C,Sheet1!$C620)))-1,0,1,1)</f>
        <v>aDragonClaw</v>
      </c>
      <c r="AC620" t="str">
        <f ca="1">OFFSET(Damage!$A$1,(MATCH(IF($D620&lt;&gt;"",$D620,"Normal"),Damage!$C:$C,0)+RANDBETWEEN(1,COUNTIF(Damage!$C:$C,IF($D620&lt;&gt;"",$D620,"Normal"))))-1,0,1,1)</f>
        <v>aThrash</v>
      </c>
      <c r="AD620" t="str">
        <f ca="1">OFFSET(NonDamage!$A$1,(MATCH($C620,NonDamage!$C:$C,0)+RANDBETWEEN(1,COUNTIF(NonDamage!$C:$C,Sheet1!$C620)))-1,0,1,1)</f>
        <v>aDragonRage</v>
      </c>
      <c r="AE620" t="str">
        <f ca="1">OFFSET(DB!$A$1,RANDBETWEEN(1,COUNTA(DB!$C:$C))-1,0,1,1)</f>
        <v>aSplash</v>
      </c>
      <c r="AG620" t="str">
        <f t="shared" si="69"/>
        <v>var pHaxorus= new Pokemon('Haxorus',612,'Dragon','',[,,,],[76,147,90,60,70,97],true,'assets/images/612Haxorus.png');</v>
      </c>
    </row>
    <row r="621" spans="1:33" x14ac:dyDescent="0.3">
      <c r="A621" t="s">
        <v>712</v>
      </c>
      <c r="B621">
        <v>613</v>
      </c>
      <c r="C621" t="s">
        <v>126</v>
      </c>
      <c r="E621">
        <v>55</v>
      </c>
      <c r="F621">
        <v>70</v>
      </c>
      <c r="G621">
        <v>40</v>
      </c>
      <c r="H621">
        <v>60</v>
      </c>
      <c r="I621">
        <v>40</v>
      </c>
      <c r="J621">
        <v>40</v>
      </c>
      <c r="K621">
        <f t="shared" si="63"/>
        <v>61</v>
      </c>
      <c r="L621">
        <f t="shared" si="64"/>
        <v>90</v>
      </c>
      <c r="M621">
        <f t="shared" si="65"/>
        <v>60</v>
      </c>
      <c r="N621">
        <f t="shared" si="66"/>
        <v>80</v>
      </c>
      <c r="O621">
        <f t="shared" si="67"/>
        <v>60</v>
      </c>
      <c r="P621">
        <f t="shared" si="68"/>
        <v>60</v>
      </c>
      <c r="Q621">
        <v>31</v>
      </c>
      <c r="R621">
        <v>31</v>
      </c>
      <c r="S621">
        <v>31</v>
      </c>
      <c r="T621">
        <v>31</v>
      </c>
      <c r="U621">
        <v>31</v>
      </c>
      <c r="V621">
        <v>31</v>
      </c>
      <c r="AB621" t="str">
        <f ca="1">OFFSET(Damage!$A$1,(MATCH($C621,Damage!$C:$C,0)+RANDBETWEEN(1,COUNTIF(Damage!$C:$C,Sheet1!$C621)))-1,0,1,1)</f>
        <v>aGlaciate</v>
      </c>
      <c r="AC621" t="str">
        <f ca="1">OFFSET(Damage!$A$1,(MATCH(IF($D621&lt;&gt;"",$D621,"Normal"),Damage!$C:$C,0)+RANDBETWEEN(1,COUNTIF(Damage!$C:$C,IF($D621&lt;&gt;"",$D621,"Normal"))))-1,0,1,1)</f>
        <v>aHoldBack</v>
      </c>
      <c r="AD621" t="str">
        <f ca="1">OFFSET(NonDamage!$A$1,(MATCH($C621,NonDamage!$C:$C,0)+RANDBETWEEN(1,COUNTIF(NonDamage!$C:$C,Sheet1!$C621)))-1,0,1,1)</f>
        <v>aHaze</v>
      </c>
      <c r="AE621" t="str">
        <f ca="1">OFFSET(DB!$A$1,RANDBETWEEN(1,COUNTA(DB!$C:$C))-1,0,1,1)</f>
        <v>aStoredPower</v>
      </c>
      <c r="AG621" t="str">
        <f t="shared" si="69"/>
        <v>var pCubchoo= new Pokemon('Cubchoo',613,'Ice','',[,,,],[55,70,40,60,40,40],true,'assets/images/613Cubchoo.png');</v>
      </c>
    </row>
    <row r="622" spans="1:33" x14ac:dyDescent="0.3">
      <c r="A622" t="s">
        <v>713</v>
      </c>
      <c r="B622">
        <v>614</v>
      </c>
      <c r="C622" t="s">
        <v>126</v>
      </c>
      <c r="E622">
        <v>95</v>
      </c>
      <c r="F622">
        <v>110</v>
      </c>
      <c r="G622">
        <v>80</v>
      </c>
      <c r="H622">
        <v>70</v>
      </c>
      <c r="I622">
        <v>80</v>
      </c>
      <c r="J622">
        <v>50</v>
      </c>
      <c r="K622">
        <f t="shared" si="63"/>
        <v>62</v>
      </c>
      <c r="L622">
        <f t="shared" si="64"/>
        <v>130</v>
      </c>
      <c r="M622">
        <f t="shared" si="65"/>
        <v>100</v>
      </c>
      <c r="N622">
        <f t="shared" si="66"/>
        <v>90</v>
      </c>
      <c r="O622">
        <f t="shared" si="67"/>
        <v>100</v>
      </c>
      <c r="P622">
        <f t="shared" si="68"/>
        <v>70</v>
      </c>
      <c r="Q622">
        <v>31</v>
      </c>
      <c r="R622">
        <v>31</v>
      </c>
      <c r="S622">
        <v>31</v>
      </c>
      <c r="T622">
        <v>31</v>
      </c>
      <c r="U622">
        <v>31</v>
      </c>
      <c r="V622">
        <v>31</v>
      </c>
      <c r="AB622" t="str">
        <f ca="1">OFFSET(Damage!$A$1,(MATCH($C622,Damage!$C:$C,0)+RANDBETWEEN(1,COUNTIF(Damage!$C:$C,Sheet1!$C622)))-1,0,1,1)</f>
        <v>aFrostBreath</v>
      </c>
      <c r="AC622" t="str">
        <f ca="1">OFFSET(Damage!$A$1,(MATCH(IF($D622&lt;&gt;"",$D622,"Normal"),Damage!$C:$C,0)+RANDBETWEEN(1,COUNTIF(Damage!$C:$C,IF($D622&lt;&gt;"",$D622,"Normal"))))-1,0,1,1)</f>
        <v>aCrushClaw</v>
      </c>
      <c r="AD622" t="str">
        <f ca="1">OFFSET(NonDamage!$A$1,(MATCH($C622,NonDamage!$C:$C,0)+RANDBETWEEN(1,COUNTIF(NonDamage!$C:$C,Sheet1!$C622)))-1,0,1,1)</f>
        <v>aAcupressure</v>
      </c>
      <c r="AE622" t="str">
        <f ca="1">OFFSET(DB!$A$1,RANDBETWEEN(1,COUNTA(DB!$C:$C))-1,0,1,1)</f>
        <v>aSteelWing</v>
      </c>
      <c r="AG622" t="str">
        <f t="shared" si="69"/>
        <v>var pBeartic= new Pokemon('Beartic',614,'Ice','',[,,,],[95,110,80,70,80,50],true,'assets/images/614Beartic.png');</v>
      </c>
    </row>
    <row r="623" spans="1:33" x14ac:dyDescent="0.3">
      <c r="A623" t="s">
        <v>714</v>
      </c>
      <c r="B623">
        <v>615</v>
      </c>
      <c r="C623" t="s">
        <v>126</v>
      </c>
      <c r="E623">
        <v>70</v>
      </c>
      <c r="F623">
        <v>50</v>
      </c>
      <c r="G623">
        <v>30</v>
      </c>
      <c r="H623">
        <v>95</v>
      </c>
      <c r="I623">
        <v>135</v>
      </c>
      <c r="J623">
        <v>105</v>
      </c>
      <c r="K623">
        <f t="shared" si="63"/>
        <v>61</v>
      </c>
      <c r="L623">
        <f t="shared" si="64"/>
        <v>70</v>
      </c>
      <c r="M623">
        <f t="shared" si="65"/>
        <v>50</v>
      </c>
      <c r="N623">
        <f t="shared" si="66"/>
        <v>115</v>
      </c>
      <c r="O623">
        <f t="shared" si="67"/>
        <v>155</v>
      </c>
      <c r="P623">
        <f t="shared" si="68"/>
        <v>125</v>
      </c>
      <c r="Q623">
        <v>31</v>
      </c>
      <c r="R623">
        <v>31</v>
      </c>
      <c r="S623">
        <v>31</v>
      </c>
      <c r="T623">
        <v>31</v>
      </c>
      <c r="U623">
        <v>31</v>
      </c>
      <c r="V623">
        <v>31</v>
      </c>
      <c r="AB623" t="str">
        <f ca="1">OFFSET(Damage!$A$1,(MATCH($C623,Damage!$C:$C,0)+RANDBETWEEN(1,COUNTIF(Damage!$C:$C,Sheet1!$C623)))-1,0,1,1)</f>
        <v>aAvalanche</v>
      </c>
      <c r="AC623" t="str">
        <f ca="1">OFFSET(Damage!$A$1,(MATCH(IF($D623&lt;&gt;"",$D623,"Normal"),Damage!$C:$C,0)+RANDBETWEEN(1,COUNTIF(Damage!$C:$C,IF($D623&lt;&gt;"",$D623,"Normal"))))-1,0,1,1)</f>
        <v>aHiddenPower</v>
      </c>
      <c r="AD623" t="str">
        <f ca="1">OFFSET(NonDamage!$A$1,(MATCH($C623,NonDamage!$C:$C,0)+RANDBETWEEN(1,COUNTIF(NonDamage!$C:$C,Sheet1!$C623)))-1,0,1,1)</f>
        <v>aAcupressure</v>
      </c>
      <c r="AE623" t="str">
        <f ca="1">OFFSET(DB!$A$1,RANDBETWEEN(1,COUNTA(DB!$C:$C))-1,0,1,1)</f>
        <v>aSecretSword</v>
      </c>
      <c r="AG623" t="str">
        <f t="shared" si="69"/>
        <v>var pCryogonal= new Pokemon('Cryogonal',615,'Ice','',[,,,],[70,50,30,95,135,105],true,'assets/images/615Cryogonal.png');</v>
      </c>
    </row>
    <row r="624" spans="1:33" x14ac:dyDescent="0.3">
      <c r="A624" t="s">
        <v>715</v>
      </c>
      <c r="B624">
        <v>616</v>
      </c>
      <c r="C624" t="s">
        <v>19</v>
      </c>
      <c r="E624">
        <v>50</v>
      </c>
      <c r="F624">
        <v>40</v>
      </c>
      <c r="G624">
        <v>85</v>
      </c>
      <c r="H624">
        <v>40</v>
      </c>
      <c r="I624">
        <v>65</v>
      </c>
      <c r="J624">
        <v>25</v>
      </c>
      <c r="K624">
        <f t="shared" si="63"/>
        <v>61</v>
      </c>
      <c r="L624">
        <f t="shared" si="64"/>
        <v>60</v>
      </c>
      <c r="M624">
        <f t="shared" si="65"/>
        <v>105</v>
      </c>
      <c r="N624">
        <f t="shared" si="66"/>
        <v>60</v>
      </c>
      <c r="O624">
        <f t="shared" si="67"/>
        <v>85</v>
      </c>
      <c r="P624">
        <f t="shared" si="68"/>
        <v>45</v>
      </c>
      <c r="Q624">
        <v>31</v>
      </c>
      <c r="R624">
        <v>31</v>
      </c>
      <c r="S624">
        <v>31</v>
      </c>
      <c r="T624">
        <v>31</v>
      </c>
      <c r="U624">
        <v>31</v>
      </c>
      <c r="V624">
        <v>31</v>
      </c>
      <c r="AB624" t="str">
        <f ca="1">OFFSET(Damage!$A$1,(MATCH($C624,Damage!$C:$C,0)+RANDBETWEEN(1,COUNTIF(Damage!$C:$C,Sheet1!$C624)))-1,0,1,1)</f>
        <v>aPollenPuff</v>
      </c>
      <c r="AC624" t="str">
        <f ca="1">OFFSET(Damage!$A$1,(MATCH(IF($D624&lt;&gt;"",$D624,"Normal"),Damage!$C:$C,0)+RANDBETWEEN(1,COUNTIF(Damage!$C:$C,IF($D624&lt;&gt;"",$D624,"Normal"))))-1,0,1,1)</f>
        <v>aGigaImpact</v>
      </c>
      <c r="AD624" t="str">
        <f ca="1">OFFSET(NonDamage!$A$1,(MATCH($C624,NonDamage!$C:$C,0)+RANDBETWEEN(1,COUNTIF(NonDamage!$C:$C,Sheet1!$C624)))-1,0,1,1)</f>
        <v>aTailGlow</v>
      </c>
      <c r="AE624" t="str">
        <f ca="1">OFFSET(DB!$A$1,RANDBETWEEN(1,COUNTA(DB!$C:$C))-1,0,1,1)</f>
        <v>aKingsShield</v>
      </c>
      <c r="AG624" t="str">
        <f t="shared" si="69"/>
        <v>var pShelmet= new Pokemon('Shelmet',616,'Bug','',[,,,],[50,40,85,40,65,25],true,'assets/images/616Shelmet.png');</v>
      </c>
    </row>
    <row r="625" spans="1:33" x14ac:dyDescent="0.3">
      <c r="A625" t="s">
        <v>716</v>
      </c>
      <c r="B625">
        <v>617</v>
      </c>
      <c r="C625" t="s">
        <v>19</v>
      </c>
      <c r="E625">
        <v>80</v>
      </c>
      <c r="F625">
        <v>70</v>
      </c>
      <c r="G625">
        <v>40</v>
      </c>
      <c r="H625">
        <v>100</v>
      </c>
      <c r="I625">
        <v>60</v>
      </c>
      <c r="J625">
        <v>145</v>
      </c>
      <c r="K625">
        <f t="shared" si="63"/>
        <v>61</v>
      </c>
      <c r="L625">
        <f t="shared" si="64"/>
        <v>90</v>
      </c>
      <c r="M625">
        <f t="shared" si="65"/>
        <v>60</v>
      </c>
      <c r="N625">
        <f t="shared" si="66"/>
        <v>120</v>
      </c>
      <c r="O625">
        <f t="shared" si="67"/>
        <v>80</v>
      </c>
      <c r="P625">
        <f t="shared" si="68"/>
        <v>165</v>
      </c>
      <c r="Q625">
        <v>31</v>
      </c>
      <c r="R625">
        <v>31</v>
      </c>
      <c r="S625">
        <v>31</v>
      </c>
      <c r="T625">
        <v>31</v>
      </c>
      <c r="U625">
        <v>31</v>
      </c>
      <c r="V625">
        <v>31</v>
      </c>
      <c r="AB625" t="str">
        <f ca="1">OFFSET(Damage!$A$1,(MATCH($C625,Damage!$C:$C,0)+RANDBETWEEN(1,COUNTIF(Damage!$C:$C,Sheet1!$C625)))-1,0,1,1)</f>
        <v>aPollenPuff</v>
      </c>
      <c r="AC625" t="str">
        <f ca="1">OFFSET(Damage!$A$1,(MATCH(IF($D625&lt;&gt;"",$D625,"Normal"),Damage!$C:$C,0)+RANDBETWEEN(1,COUNTIF(Damage!$C:$C,IF($D625&lt;&gt;"",$D625,"Normal"))))-1,0,1,1)</f>
        <v>aJudgment</v>
      </c>
      <c r="AD625" t="str">
        <f ca="1">OFFSET(NonDamage!$A$1,(MATCH($C625,NonDamage!$C:$C,0)+RANDBETWEEN(1,COUNTIF(NonDamage!$C:$C,Sheet1!$C625)))-1,0,1,1)</f>
        <v>aQuiverDance</v>
      </c>
      <c r="AE625" t="str">
        <f ca="1">OFFSET(DB!$A$1,RANDBETWEEN(1,COUNTA(DB!$C:$C))-1,0,1,1)</f>
        <v>aSpitUp</v>
      </c>
      <c r="AG625" t="str">
        <f t="shared" si="69"/>
        <v>var pAccelgor= new Pokemon('Accelgor',617,'Bug','',[,,,],[80,70,40,100,60,145],true,'assets/images/617Accelgor.png');</v>
      </c>
    </row>
    <row r="626" spans="1:33" x14ac:dyDescent="0.3">
      <c r="A626" t="s">
        <v>718</v>
      </c>
      <c r="B626">
        <v>618</v>
      </c>
      <c r="C626" t="s">
        <v>46</v>
      </c>
      <c r="D626" t="s">
        <v>41</v>
      </c>
      <c r="E626">
        <v>109</v>
      </c>
      <c r="F626">
        <v>66</v>
      </c>
      <c r="G626">
        <v>84</v>
      </c>
      <c r="H626">
        <v>81</v>
      </c>
      <c r="I626">
        <v>99</v>
      </c>
      <c r="J626">
        <v>32</v>
      </c>
      <c r="K626">
        <f t="shared" si="63"/>
        <v>62</v>
      </c>
      <c r="L626">
        <f t="shared" si="64"/>
        <v>86</v>
      </c>
      <c r="M626">
        <f t="shared" si="65"/>
        <v>104</v>
      </c>
      <c r="N626">
        <f t="shared" si="66"/>
        <v>101</v>
      </c>
      <c r="O626">
        <f t="shared" si="67"/>
        <v>119</v>
      </c>
      <c r="P626">
        <f t="shared" si="68"/>
        <v>52</v>
      </c>
      <c r="Q626">
        <v>31</v>
      </c>
      <c r="R626">
        <v>31</v>
      </c>
      <c r="S626">
        <v>31</v>
      </c>
      <c r="T626">
        <v>31</v>
      </c>
      <c r="U626">
        <v>31</v>
      </c>
      <c r="V626">
        <v>31</v>
      </c>
      <c r="AB626" t="str">
        <f ca="1">OFFSET(Damage!$A$1,(MATCH($C626,Damage!$C:$C,0)+RANDBETWEEN(1,COUNTIF(Damage!$C:$C,Sheet1!$C626)))-1,0,1,1)</f>
        <v>aHighHorsepower</v>
      </c>
      <c r="AC626" t="str">
        <f ca="1">OFFSET(Damage!$A$1,(MATCH(IF($D626&lt;&gt;"",$D626,"Normal"),Damage!$C:$C,0)+RANDBETWEEN(1,COUNTIF(Damage!$C:$C,IF($D626&lt;&gt;"",$D626,"Normal"))))-1,0,1,1)</f>
        <v>aPlasmaFists</v>
      </c>
      <c r="AD626" t="str">
        <f ca="1">OFFSET(NonDamage!$A$1,(MATCH($C626,NonDamage!$C:$C,0)+RANDBETWEEN(1,COUNTIF(NonDamage!$C:$C,Sheet1!$C626)))-1,0,1,1)</f>
        <v>aMudSport</v>
      </c>
      <c r="AE626" t="str">
        <f ca="1">OFFSET(DB!$A$1,RANDBETWEEN(1,COUNTA(DB!$C:$C))-1,0,1,1)</f>
        <v>aSubmission</v>
      </c>
      <c r="AG626" t="str">
        <f t="shared" si="69"/>
        <v>var pStunfisk= new Pokemon('Stunfisk',618,'Ground','Electric',[,,,],[109,66,84,81,99,32],true,'assets/images/618Stunfisk.png');</v>
      </c>
    </row>
    <row r="627" spans="1:33" x14ac:dyDescent="0.3">
      <c r="A627" t="s">
        <v>719</v>
      </c>
      <c r="B627">
        <v>619</v>
      </c>
      <c r="C627" t="s">
        <v>1051</v>
      </c>
      <c r="E627">
        <v>45</v>
      </c>
      <c r="F627">
        <v>85</v>
      </c>
      <c r="G627">
        <v>50</v>
      </c>
      <c r="H627">
        <v>55</v>
      </c>
      <c r="I627">
        <v>50</v>
      </c>
      <c r="J627">
        <v>65</v>
      </c>
      <c r="K627">
        <f t="shared" si="63"/>
        <v>61</v>
      </c>
      <c r="L627">
        <f t="shared" si="64"/>
        <v>105</v>
      </c>
      <c r="M627">
        <f t="shared" si="65"/>
        <v>70</v>
      </c>
      <c r="N627">
        <f t="shared" si="66"/>
        <v>75</v>
      </c>
      <c r="O627">
        <f t="shared" si="67"/>
        <v>70</v>
      </c>
      <c r="P627">
        <f t="shared" si="68"/>
        <v>85</v>
      </c>
      <c r="Q627">
        <v>31</v>
      </c>
      <c r="R627">
        <v>31</v>
      </c>
      <c r="S627">
        <v>31</v>
      </c>
      <c r="T627">
        <v>31</v>
      </c>
      <c r="U627">
        <v>31</v>
      </c>
      <c r="V627">
        <v>31</v>
      </c>
      <c r="AB627" t="str">
        <f ca="1">OFFSET(Damage!$A$1,(MATCH($C627,Damage!$C:$C,0)+RANDBETWEEN(1,COUNTIF(Damage!$C:$C,Sheet1!$C627)))-1,0,1,1)</f>
        <v>aBrickBreak</v>
      </c>
      <c r="AC627" t="str">
        <f ca="1">OFFSET(Damage!$A$1,(MATCH(IF($D627&lt;&gt;"",$D627,"Normal"),Damage!$C:$C,0)+RANDBETWEEN(1,COUNTIF(Damage!$C:$C,IF($D627&lt;&gt;"",$D627,"Normal"))))-1,0,1,1)</f>
        <v>aFakeOut</v>
      </c>
      <c r="AD627" t="str">
        <f ca="1">OFFSET(NonDamage!$A$1,(MATCH($C627,NonDamage!$C:$C,0)+RANDBETWEEN(1,COUNTIF(NonDamage!$C:$C,Sheet1!$C627)))-1,0,1,1)</f>
        <v>aHeatCrash</v>
      </c>
      <c r="AE627" t="str">
        <f ca="1">OFFSET(DB!$A$1,RANDBETWEEN(1,COUNTA(DB!$C:$C))-1,0,1,1)</f>
        <v>aSing</v>
      </c>
      <c r="AG627" t="str">
        <f t="shared" si="69"/>
        <v>var pMienfoo= new Pokemon('Mienfoo',619,'Fighting','',[,,,],[45,85,50,55,50,65],true,'assets/images/619Mienfoo.png');</v>
      </c>
    </row>
    <row r="628" spans="1:33" x14ac:dyDescent="0.3">
      <c r="A628" t="s">
        <v>720</v>
      </c>
      <c r="B628">
        <v>620</v>
      </c>
      <c r="C628" t="s">
        <v>1051</v>
      </c>
      <c r="E628">
        <v>65</v>
      </c>
      <c r="F628">
        <v>125</v>
      </c>
      <c r="G628">
        <v>60</v>
      </c>
      <c r="H628">
        <v>95</v>
      </c>
      <c r="I628">
        <v>60</v>
      </c>
      <c r="J628">
        <v>105</v>
      </c>
      <c r="K628">
        <f t="shared" si="63"/>
        <v>61</v>
      </c>
      <c r="L628">
        <f t="shared" si="64"/>
        <v>145</v>
      </c>
      <c r="M628">
        <f t="shared" si="65"/>
        <v>80</v>
      </c>
      <c r="N628">
        <f t="shared" si="66"/>
        <v>115</v>
      </c>
      <c r="O628">
        <f t="shared" si="67"/>
        <v>80</v>
      </c>
      <c r="P628">
        <f t="shared" si="68"/>
        <v>125</v>
      </c>
      <c r="Q628">
        <v>31</v>
      </c>
      <c r="R628">
        <v>31</v>
      </c>
      <c r="S628">
        <v>31</v>
      </c>
      <c r="T628">
        <v>31</v>
      </c>
      <c r="U628">
        <v>31</v>
      </c>
      <c r="V628">
        <v>31</v>
      </c>
      <c r="AB628" t="str">
        <f ca="1">OFFSET(Damage!$A$1,(MATCH($C628,Damage!$C:$C,0)+RANDBETWEEN(1,COUNTIF(Damage!$C:$C,Sheet1!$C628)))-1,0,1,1)</f>
        <v>aRockSmash</v>
      </c>
      <c r="AC628" t="str">
        <f ca="1">OFFSET(Damage!$A$1,(MATCH(IF($D628&lt;&gt;"",$D628,"Normal"),Damage!$C:$C,0)+RANDBETWEEN(1,COUNTIF(Damage!$C:$C,IF($D628&lt;&gt;"",$D628,"Normal"))))-1,0,1,1)</f>
        <v>aSlam</v>
      </c>
      <c r="AD628" t="str">
        <f ca="1">OFFSET(NonDamage!$A$1,(MATCH($C628,NonDamage!$C:$C,0)+RANDBETWEEN(1,COUNTIF(NonDamage!$C:$C,Sheet1!$C628)))-1,0,1,1)</f>
        <v>aFinalGambit</v>
      </c>
      <c r="AE628" t="str">
        <f ca="1">OFFSET(DB!$A$1,RANDBETWEEN(1,COUNTA(DB!$C:$C))-1,0,1,1)</f>
        <v>aStoneEdge</v>
      </c>
      <c r="AG628" t="str">
        <f t="shared" si="69"/>
        <v>var pMienshao= new Pokemon('Mienshao',620,'Fighting','',[,,,],[65,125,60,95,60,105],true,'assets/images/620Mienshao.png');</v>
      </c>
    </row>
    <row r="629" spans="1:33" x14ac:dyDescent="0.3">
      <c r="A629" t="s">
        <v>721</v>
      </c>
      <c r="B629">
        <v>621</v>
      </c>
      <c r="C629" t="s">
        <v>196</v>
      </c>
      <c r="E629">
        <v>77</v>
      </c>
      <c r="F629">
        <v>120</v>
      </c>
      <c r="G629">
        <v>90</v>
      </c>
      <c r="H629">
        <v>60</v>
      </c>
      <c r="I629">
        <v>90</v>
      </c>
      <c r="J629">
        <v>48</v>
      </c>
      <c r="K629">
        <f t="shared" si="63"/>
        <v>61</v>
      </c>
      <c r="L629">
        <f t="shared" si="64"/>
        <v>140</v>
      </c>
      <c r="M629">
        <f t="shared" si="65"/>
        <v>110</v>
      </c>
      <c r="N629">
        <f t="shared" si="66"/>
        <v>80</v>
      </c>
      <c r="O629">
        <f t="shared" si="67"/>
        <v>110</v>
      </c>
      <c r="P629">
        <f t="shared" si="68"/>
        <v>68</v>
      </c>
      <c r="Q629">
        <v>31</v>
      </c>
      <c r="R629">
        <v>31</v>
      </c>
      <c r="S629">
        <v>31</v>
      </c>
      <c r="T629">
        <v>31</v>
      </c>
      <c r="U629">
        <v>31</v>
      </c>
      <c r="V629">
        <v>31</v>
      </c>
      <c r="AB629" t="str">
        <f ca="1">OFFSET(Damage!$A$1,(MATCH($C629,Damage!$C:$C,0)+RANDBETWEEN(1,COUNTIF(Damage!$C:$C,Sheet1!$C629)))-1,0,1,1)</f>
        <v>aDracoMeteor</v>
      </c>
      <c r="AC629" t="str">
        <f ca="1">OFFSET(Damage!$A$1,(MATCH(IF($D629&lt;&gt;"",$D629,"Normal"),Damage!$C:$C,0)+RANDBETWEEN(1,COUNTIF(Damage!$C:$C,IF($D629&lt;&gt;"",$D629,"Normal"))))-1,0,1,1)</f>
        <v>aPoisonSting</v>
      </c>
      <c r="AD629" t="str">
        <f ca="1">OFFSET(NonDamage!$A$1,(MATCH($C629,NonDamage!$C:$C,0)+RANDBETWEEN(1,COUNTIF(NonDamage!$C:$C,Sheet1!$C629)))-1,0,1,1)</f>
        <v>aDragonDance</v>
      </c>
      <c r="AE629" t="str">
        <f ca="1">OFFSET(DB!$A$1,RANDBETWEEN(1,COUNTA(DB!$C:$C))-1,0,1,1)</f>
        <v>aDrainingKiss</v>
      </c>
      <c r="AG629" t="str">
        <f t="shared" si="69"/>
        <v>var pDruddigon= new Pokemon('Druddigon',621,'Dragon','',[,,,],[77,120,90,60,90,48],true,'assets/images/621Druddigon.png');</v>
      </c>
    </row>
    <row r="630" spans="1:33" x14ac:dyDescent="0.3">
      <c r="A630" t="s">
        <v>722</v>
      </c>
      <c r="B630">
        <v>622</v>
      </c>
      <c r="C630" t="s">
        <v>46</v>
      </c>
      <c r="D630" t="s">
        <v>134</v>
      </c>
      <c r="E630">
        <v>59</v>
      </c>
      <c r="F630">
        <v>74</v>
      </c>
      <c r="G630">
        <v>50</v>
      </c>
      <c r="H630">
        <v>35</v>
      </c>
      <c r="I630">
        <v>50</v>
      </c>
      <c r="J630">
        <v>35</v>
      </c>
      <c r="K630">
        <f t="shared" si="63"/>
        <v>61</v>
      </c>
      <c r="L630">
        <f t="shared" si="64"/>
        <v>94</v>
      </c>
      <c r="M630">
        <f t="shared" si="65"/>
        <v>70</v>
      </c>
      <c r="N630">
        <f t="shared" si="66"/>
        <v>55</v>
      </c>
      <c r="O630">
        <f t="shared" si="67"/>
        <v>70</v>
      </c>
      <c r="P630">
        <f t="shared" si="68"/>
        <v>55</v>
      </c>
      <c r="Q630">
        <v>31</v>
      </c>
      <c r="R630">
        <v>31</v>
      </c>
      <c r="S630">
        <v>31</v>
      </c>
      <c r="T630">
        <v>31</v>
      </c>
      <c r="U630">
        <v>31</v>
      </c>
      <c r="V630">
        <v>31</v>
      </c>
      <c r="AB630" t="str">
        <f ca="1">OFFSET(Damage!$A$1,(MATCH($C630,Damage!$C:$C,0)+RANDBETWEEN(1,COUNTIF(Damage!$C:$C,Sheet1!$C630)))-1,0,1,1)</f>
        <v>aThousandArrows</v>
      </c>
      <c r="AC630" t="str">
        <f ca="1">OFFSET(Damage!$A$1,(MATCH(IF($D630&lt;&gt;"",$D630,"Normal"),Damage!$C:$C,0)+RANDBETWEEN(1,COUNTIF(Damage!$C:$C,IF($D630&lt;&gt;"",$D630,"Normal"))))-1,0,1,1)</f>
        <v>aShadowPunch</v>
      </c>
      <c r="AD630" t="str">
        <f ca="1">OFFSET(NonDamage!$A$1,(MATCH($C630,NonDamage!$C:$C,0)+RANDBETWEEN(1,COUNTIF(NonDamage!$C:$C,Sheet1!$C630)))-1,0,1,1)</f>
        <v>aMudSport</v>
      </c>
      <c r="AE630" t="str">
        <f ca="1">OFFSET(DB!$A$1,RANDBETWEEN(1,COUNTA(DB!$C:$C))-1,0,1,1)</f>
        <v>aLeafBlade</v>
      </c>
      <c r="AG630" t="str">
        <f t="shared" si="69"/>
        <v>var pGolett= new Pokemon('Golett',622,'Ground','Ghost',[,,,],[59,74,50,35,50,35],true,'assets/images/622Golett.png');</v>
      </c>
    </row>
    <row r="631" spans="1:33" x14ac:dyDescent="0.3">
      <c r="A631" t="s">
        <v>723</v>
      </c>
      <c r="B631">
        <v>623</v>
      </c>
      <c r="C631" t="s">
        <v>46</v>
      </c>
      <c r="D631" t="s">
        <v>134</v>
      </c>
      <c r="E631">
        <v>89</v>
      </c>
      <c r="F631">
        <v>124</v>
      </c>
      <c r="G631">
        <v>80</v>
      </c>
      <c r="H631">
        <v>55</v>
      </c>
      <c r="I631">
        <v>80</v>
      </c>
      <c r="J631">
        <v>55</v>
      </c>
      <c r="K631">
        <f t="shared" si="63"/>
        <v>62</v>
      </c>
      <c r="L631">
        <f t="shared" si="64"/>
        <v>144</v>
      </c>
      <c r="M631">
        <f t="shared" si="65"/>
        <v>100</v>
      </c>
      <c r="N631">
        <f t="shared" si="66"/>
        <v>75</v>
      </c>
      <c r="O631">
        <f t="shared" si="67"/>
        <v>100</v>
      </c>
      <c r="P631">
        <f t="shared" si="68"/>
        <v>75</v>
      </c>
      <c r="Q631">
        <v>31</v>
      </c>
      <c r="R631">
        <v>31</v>
      </c>
      <c r="S631">
        <v>31</v>
      </c>
      <c r="T631">
        <v>31</v>
      </c>
      <c r="U631">
        <v>31</v>
      </c>
      <c r="V631">
        <v>31</v>
      </c>
      <c r="AB631" t="str">
        <f ca="1">OFFSET(Damage!$A$1,(MATCH($C631,Damage!$C:$C,0)+RANDBETWEEN(1,COUNTIF(Damage!$C:$C,Sheet1!$C631)))-1,0,1,1)</f>
        <v>aEarthPower</v>
      </c>
      <c r="AC631" t="str">
        <f ca="1">OFFSET(Damage!$A$1,(MATCH(IF($D631&lt;&gt;"",$D631,"Normal"),Damage!$C:$C,0)+RANDBETWEEN(1,COUNTIF(Damage!$C:$C,IF($D631&lt;&gt;"",$D631,"Normal"))))-1,0,1,1)</f>
        <v>aShadowBone</v>
      </c>
      <c r="AD631" t="str">
        <f ca="1">OFFSET(NonDamage!$A$1,(MATCH($C631,NonDamage!$C:$C,0)+RANDBETWEEN(1,COUNTIF(NonDamage!$C:$C,Sheet1!$C631)))-1,0,1,1)</f>
        <v>aMudSport</v>
      </c>
      <c r="AE631" t="str">
        <f ca="1">OFFSET(DB!$A$1,RANDBETWEEN(1,COUNTA(DB!$C:$C))-1,0,1,1)</f>
        <v>aLeer</v>
      </c>
      <c r="AG631" t="str">
        <f t="shared" si="69"/>
        <v>var pGolurk= new Pokemon('Golurk',623,'Ground','Ghost',[,,,],[89,124,80,55,80,55],true,'assets/images/623Golurk.png');</v>
      </c>
    </row>
    <row r="632" spans="1:33" x14ac:dyDescent="0.3">
      <c r="A632" t="s">
        <v>725</v>
      </c>
      <c r="B632">
        <v>624</v>
      </c>
      <c r="C632" t="s">
        <v>254</v>
      </c>
      <c r="D632" t="s">
        <v>119</v>
      </c>
      <c r="E632">
        <v>45</v>
      </c>
      <c r="F632">
        <v>85</v>
      </c>
      <c r="G632">
        <v>70</v>
      </c>
      <c r="H632">
        <v>40</v>
      </c>
      <c r="I632">
        <v>40</v>
      </c>
      <c r="J632">
        <v>60</v>
      </c>
      <c r="K632">
        <f t="shared" si="63"/>
        <v>61</v>
      </c>
      <c r="L632">
        <f t="shared" si="64"/>
        <v>105</v>
      </c>
      <c r="M632">
        <f t="shared" si="65"/>
        <v>90</v>
      </c>
      <c r="N632">
        <f t="shared" si="66"/>
        <v>60</v>
      </c>
      <c r="O632">
        <f t="shared" si="67"/>
        <v>60</v>
      </c>
      <c r="P632">
        <f t="shared" si="68"/>
        <v>80</v>
      </c>
      <c r="Q632">
        <v>31</v>
      </c>
      <c r="R632">
        <v>31</v>
      </c>
      <c r="S632">
        <v>31</v>
      </c>
      <c r="T632">
        <v>31</v>
      </c>
      <c r="U632">
        <v>31</v>
      </c>
      <c r="V632">
        <v>31</v>
      </c>
      <c r="AB632" t="str">
        <f ca="1">OFFSET(Damage!$A$1,(MATCH($C632,Damage!$C:$C,0)+RANDBETWEEN(1,COUNTIF(Damage!$C:$C,Sheet1!$C632)))-1,0,1,1)</f>
        <v>aBite</v>
      </c>
      <c r="AC632" t="str">
        <f ca="1">OFFSET(Damage!$A$1,(MATCH(IF($D632&lt;&gt;"",$D632,"Normal"),Damage!$C:$C,0)+RANDBETWEEN(1,COUNTIF(Damage!$C:$C,IF($D632&lt;&gt;"",$D632,"Normal"))))-1,0,1,1)</f>
        <v>aSmartStrike</v>
      </c>
      <c r="AD632" t="str">
        <f ca="1">OFFSET(NonDamage!$A$1,(MATCH($C632,NonDamage!$C:$C,0)+RANDBETWEEN(1,COUNTIF(NonDamage!$C:$C,Sheet1!$C632)))-1,0,1,1)</f>
        <v>aTaunt</v>
      </c>
      <c r="AE632" t="str">
        <f ca="1">OFFSET(DB!$A$1,RANDBETWEEN(1,COUNTA(DB!$C:$C))-1,0,1,1)</f>
        <v>aThunderbolt</v>
      </c>
      <c r="AG632" t="str">
        <f t="shared" si="69"/>
        <v>var pPawniard= new Pokemon('Pawniard',624,'Dark','Steel',[,,,],[45,85,70,40,40,60],true,'assets/images/624Pawniard.png');</v>
      </c>
    </row>
    <row r="633" spans="1:33" x14ac:dyDescent="0.3">
      <c r="A633" t="s">
        <v>726</v>
      </c>
      <c r="B633">
        <v>625</v>
      </c>
      <c r="C633" t="s">
        <v>254</v>
      </c>
      <c r="D633" t="s">
        <v>119</v>
      </c>
      <c r="E633">
        <v>65</v>
      </c>
      <c r="F633">
        <v>125</v>
      </c>
      <c r="G633">
        <v>100</v>
      </c>
      <c r="H633">
        <v>60</v>
      </c>
      <c r="I633">
        <v>70</v>
      </c>
      <c r="J633">
        <v>70</v>
      </c>
      <c r="K633">
        <f t="shared" si="63"/>
        <v>61</v>
      </c>
      <c r="L633">
        <f t="shared" si="64"/>
        <v>145</v>
      </c>
      <c r="M633">
        <f t="shared" si="65"/>
        <v>120</v>
      </c>
      <c r="N633">
        <f t="shared" si="66"/>
        <v>80</v>
      </c>
      <c r="O633">
        <f t="shared" si="67"/>
        <v>90</v>
      </c>
      <c r="P633">
        <f t="shared" si="68"/>
        <v>90</v>
      </c>
      <c r="Q633">
        <v>31</v>
      </c>
      <c r="R633">
        <v>31</v>
      </c>
      <c r="S633">
        <v>31</v>
      </c>
      <c r="T633">
        <v>31</v>
      </c>
      <c r="U633">
        <v>31</v>
      </c>
      <c r="V633">
        <v>31</v>
      </c>
      <c r="AB633" t="str">
        <f ca="1">OFFSET(Damage!$A$1,(MATCH($C633,Damage!$C:$C,0)+RANDBETWEEN(1,COUNTIF(Damage!$C:$C,Sheet1!$C633)))-1,0,1,1)</f>
        <v>aDarkPulse</v>
      </c>
      <c r="AC633" t="str">
        <f ca="1">OFFSET(Damage!$A$1,(MATCH(IF($D633&lt;&gt;"",$D633,"Normal"),Damage!$C:$C,0)+RANDBETWEEN(1,COUNTIF(Damage!$C:$C,IF($D633&lt;&gt;"",$D633,"Normal"))))-1,0,1,1)</f>
        <v>aIronHead</v>
      </c>
      <c r="AD633" t="str">
        <f ca="1">OFFSET(NonDamage!$A$1,(MATCH($C633,NonDamage!$C:$C,0)+RANDBETWEEN(1,COUNTIF(NonDamage!$C:$C,Sheet1!$C633)))-1,0,1,1)</f>
        <v>aFakeTears</v>
      </c>
      <c r="AE633" t="str">
        <f ca="1">OFFSET(DB!$A$1,RANDBETWEEN(1,COUNTA(DB!$C:$C))-1,0,1,1)</f>
        <v>aAcrobatics</v>
      </c>
      <c r="AG633" t="str">
        <f t="shared" si="69"/>
        <v>var pBisharp= new Pokemon('Bisharp',625,'Dark','Steel',[,,,],[65,125,100,60,70,70],true,'assets/images/625Bisharp.png');</v>
      </c>
    </row>
    <row r="634" spans="1:33" x14ac:dyDescent="0.3">
      <c r="A634" t="s">
        <v>728</v>
      </c>
      <c r="B634">
        <v>626</v>
      </c>
      <c r="C634" t="s">
        <v>28</v>
      </c>
      <c r="E634">
        <v>95</v>
      </c>
      <c r="F634">
        <v>110</v>
      </c>
      <c r="G634">
        <v>95</v>
      </c>
      <c r="H634">
        <v>40</v>
      </c>
      <c r="I634">
        <v>95</v>
      </c>
      <c r="J634">
        <v>55</v>
      </c>
      <c r="K634">
        <f t="shared" si="63"/>
        <v>62</v>
      </c>
      <c r="L634">
        <f t="shared" si="64"/>
        <v>130</v>
      </c>
      <c r="M634">
        <f t="shared" si="65"/>
        <v>115</v>
      </c>
      <c r="N634">
        <f t="shared" si="66"/>
        <v>60</v>
      </c>
      <c r="O634">
        <f t="shared" si="67"/>
        <v>115</v>
      </c>
      <c r="P634">
        <f t="shared" si="68"/>
        <v>75</v>
      </c>
      <c r="Q634">
        <v>31</v>
      </c>
      <c r="R634">
        <v>31</v>
      </c>
      <c r="S634">
        <v>31</v>
      </c>
      <c r="T634">
        <v>31</v>
      </c>
      <c r="U634">
        <v>31</v>
      </c>
      <c r="V634">
        <v>31</v>
      </c>
      <c r="AB634" t="str">
        <f ca="1">OFFSET(Damage!$A$1,(MATCH($C634,Damage!$C:$C,0)+RANDBETWEEN(1,COUNTIF(Damage!$C:$C,Sheet1!$C634)))-1,0,1,1)</f>
        <v>aSlash</v>
      </c>
      <c r="AC634" t="str">
        <f ca="1">OFFSET(Damage!$A$1,(MATCH(IF($D634&lt;&gt;"",$D634,"Normal"),Damage!$C:$C,0)+RANDBETWEEN(1,COUNTIF(Damage!$C:$C,IF($D634&lt;&gt;"",$D634,"Normal"))))-1,0,1,1)</f>
        <v>aRelicSong</v>
      </c>
      <c r="AD634" t="str">
        <f ca="1">OFFSET(NonDamage!$A$1,(MATCH($C634,NonDamage!$C:$C,0)+RANDBETWEEN(1,COUNTIF(NonDamage!$C:$C,Sheet1!$C634)))-1,0,1,1)</f>
        <v>aLaserFocus</v>
      </c>
      <c r="AE634" t="str">
        <f ca="1">OFFSET(DB!$A$1,RANDBETWEEN(1,COUNTA(DB!$C:$C))-1,0,1,1)</f>
        <v>aRollingKick</v>
      </c>
      <c r="AG634" t="str">
        <f t="shared" si="69"/>
        <v>var pBouffalant= new Pokemon('Bouffalant',626,'Normal','',[,,,],[95,110,95,40,95,55],true,'assets/images/626Bouffalant.png');</v>
      </c>
    </row>
    <row r="635" spans="1:33" x14ac:dyDescent="0.3">
      <c r="A635" t="s">
        <v>729</v>
      </c>
      <c r="B635">
        <v>627</v>
      </c>
      <c r="C635" t="s">
        <v>28</v>
      </c>
      <c r="D635" t="s">
        <v>12</v>
      </c>
      <c r="E635">
        <v>70</v>
      </c>
      <c r="F635">
        <v>83</v>
      </c>
      <c r="G635">
        <v>50</v>
      </c>
      <c r="H635">
        <v>37</v>
      </c>
      <c r="I635">
        <v>50</v>
      </c>
      <c r="J635">
        <v>60</v>
      </c>
      <c r="K635">
        <f t="shared" si="63"/>
        <v>61</v>
      </c>
      <c r="L635">
        <f t="shared" si="64"/>
        <v>103</v>
      </c>
      <c r="M635">
        <f t="shared" si="65"/>
        <v>70</v>
      </c>
      <c r="N635">
        <f t="shared" si="66"/>
        <v>57</v>
      </c>
      <c r="O635">
        <f t="shared" si="67"/>
        <v>70</v>
      </c>
      <c r="P635">
        <f t="shared" si="68"/>
        <v>80</v>
      </c>
      <c r="Q635">
        <v>31</v>
      </c>
      <c r="R635">
        <v>31</v>
      </c>
      <c r="S635">
        <v>31</v>
      </c>
      <c r="T635">
        <v>31</v>
      </c>
      <c r="U635">
        <v>31</v>
      </c>
      <c r="V635">
        <v>31</v>
      </c>
      <c r="AB635" t="str">
        <f ca="1">OFFSET(Damage!$A$1,(MATCH($C635,Damage!$C:$C,0)+RANDBETWEEN(1,COUNTIF(Damage!$C:$C,Sheet1!$C635)))-1,0,1,1)</f>
        <v>aSelf-Destruct</v>
      </c>
      <c r="AC635" t="str">
        <f ca="1">OFFSET(Damage!$A$1,(MATCH(IF($D635&lt;&gt;"",$D635,"Normal"),Damage!$C:$C,0)+RANDBETWEEN(1,COUNTIF(Damage!$C:$C,IF($D635&lt;&gt;"",$D635,"Normal"))))-1,0,1,1)</f>
        <v>aDragonAscent</v>
      </c>
      <c r="AD635" t="str">
        <f ca="1">OFFSET(NonDamage!$A$1,(MATCH($C635,NonDamage!$C:$C,0)+RANDBETWEEN(1,COUNTIF(NonDamage!$C:$C,Sheet1!$C635)))-1,0,1,1)</f>
        <v>aBreakneckBlitz</v>
      </c>
      <c r="AE635" t="str">
        <f ca="1">OFFSET(DB!$A$1,RANDBETWEEN(1,COUNTA(DB!$C:$C))-1,0,1,1)</f>
        <v>aAvalanche</v>
      </c>
      <c r="AG635" t="str">
        <f t="shared" si="69"/>
        <v>var pRufflet= new Pokemon('Rufflet',627,'Normal','Flying',[,,,],[70,83,50,37,50,60],true,'assets/images/627Rufflet.png');</v>
      </c>
    </row>
    <row r="636" spans="1:33" x14ac:dyDescent="0.3">
      <c r="A636" t="s">
        <v>730</v>
      </c>
      <c r="B636">
        <v>628</v>
      </c>
      <c r="C636" t="s">
        <v>28</v>
      </c>
      <c r="D636" t="s">
        <v>12</v>
      </c>
      <c r="E636">
        <v>100</v>
      </c>
      <c r="F636">
        <v>123</v>
      </c>
      <c r="G636">
        <v>75</v>
      </c>
      <c r="H636">
        <v>57</v>
      </c>
      <c r="I636">
        <v>75</v>
      </c>
      <c r="J636">
        <v>80</v>
      </c>
      <c r="K636">
        <f t="shared" si="63"/>
        <v>62</v>
      </c>
      <c r="L636">
        <f t="shared" si="64"/>
        <v>143</v>
      </c>
      <c r="M636">
        <f t="shared" si="65"/>
        <v>95</v>
      </c>
      <c r="N636">
        <f t="shared" si="66"/>
        <v>77</v>
      </c>
      <c r="O636">
        <f t="shared" si="67"/>
        <v>95</v>
      </c>
      <c r="P636">
        <f t="shared" si="68"/>
        <v>100</v>
      </c>
      <c r="Q636">
        <v>31</v>
      </c>
      <c r="R636">
        <v>31</v>
      </c>
      <c r="S636">
        <v>31</v>
      </c>
      <c r="T636">
        <v>31</v>
      </c>
      <c r="U636">
        <v>31</v>
      </c>
      <c r="V636">
        <v>31</v>
      </c>
      <c r="AB636" t="str">
        <f ca="1">OFFSET(Damage!$A$1,(MATCH($C636,Damage!$C:$C,0)+RANDBETWEEN(1,COUNTIF(Damage!$C:$C,Sheet1!$C636)))-1,0,1,1)</f>
        <v>aEchoedVoice</v>
      </c>
      <c r="AC636" t="str">
        <f ca="1">OFFSET(Damage!$A$1,(MATCH(IF($D636&lt;&gt;"",$D636,"Normal"),Damage!$C:$C,0)+RANDBETWEEN(1,COUNTIF(Damage!$C:$C,IF($D636&lt;&gt;"",$D636,"Normal"))))-1,0,1,1)</f>
        <v>aOblivionWing</v>
      </c>
      <c r="AD636" t="str">
        <f ca="1">OFFSET(NonDamage!$A$1,(MATCH($C636,NonDamage!$C:$C,0)+RANDBETWEEN(1,COUNTIF(NonDamage!$C:$C,Sheet1!$C636)))-1,0,1,1)</f>
        <v>aSketch</v>
      </c>
      <c r="AE636" t="str">
        <f ca="1">OFFSET(DB!$A$1,RANDBETWEEN(1,COUNTA(DB!$C:$C))-1,0,1,1)</f>
        <v>aElectrify</v>
      </c>
      <c r="AG636" t="str">
        <f t="shared" si="69"/>
        <v>var pBraviary= new Pokemon('Braviary',628,'Normal','Flying',[,,,],[100,123,75,57,75,80],true,'assets/images/628Braviary.png');</v>
      </c>
    </row>
    <row r="637" spans="1:33" x14ac:dyDescent="0.3">
      <c r="A637" t="s">
        <v>732</v>
      </c>
      <c r="B637">
        <v>629</v>
      </c>
      <c r="C637" t="s">
        <v>254</v>
      </c>
      <c r="D637" t="s">
        <v>12</v>
      </c>
      <c r="E637">
        <v>70</v>
      </c>
      <c r="F637">
        <v>55</v>
      </c>
      <c r="G637">
        <v>75</v>
      </c>
      <c r="H637">
        <v>45</v>
      </c>
      <c r="I637">
        <v>65</v>
      </c>
      <c r="J637">
        <v>60</v>
      </c>
      <c r="K637">
        <f t="shared" si="63"/>
        <v>61</v>
      </c>
      <c r="L637">
        <f t="shared" si="64"/>
        <v>75</v>
      </c>
      <c r="M637">
        <f t="shared" si="65"/>
        <v>95</v>
      </c>
      <c r="N637">
        <f t="shared" si="66"/>
        <v>65</v>
      </c>
      <c r="O637">
        <f t="shared" si="67"/>
        <v>85</v>
      </c>
      <c r="P637">
        <f t="shared" si="68"/>
        <v>80</v>
      </c>
      <c r="Q637">
        <v>31</v>
      </c>
      <c r="R637">
        <v>31</v>
      </c>
      <c r="S637">
        <v>31</v>
      </c>
      <c r="T637">
        <v>31</v>
      </c>
      <c r="U637">
        <v>31</v>
      </c>
      <c r="V637">
        <v>31</v>
      </c>
      <c r="AB637" t="str">
        <f ca="1">OFFSET(Damage!$A$1,(MATCH($C637,Damage!$C:$C,0)+RANDBETWEEN(1,COUNTIF(Damage!$C:$C,Sheet1!$C637)))-1,0,1,1)</f>
        <v>aSuckerPunch</v>
      </c>
      <c r="AC637" t="str">
        <f ca="1">OFFSET(Damage!$A$1,(MATCH(IF($D637&lt;&gt;"",$D637,"Normal"),Damage!$C:$C,0)+RANDBETWEEN(1,COUNTIF(Damage!$C:$C,IF($D637&lt;&gt;"",$D637,"Normal"))))-1,0,1,1)</f>
        <v>aDrillPeck</v>
      </c>
      <c r="AD637" t="str">
        <f ca="1">OFFSET(NonDamage!$A$1,(MATCH($C637,NonDamage!$C:$C,0)+RANDBETWEEN(1,COUNTIF(NonDamage!$C:$C,Sheet1!$C637)))-1,0,1,1)</f>
        <v>aFlatter</v>
      </c>
      <c r="AE637" t="str">
        <f ca="1">OFFSET(DB!$A$1,RANDBETWEEN(1,COUNTA(DB!$C:$C))-1,0,1,1)</f>
        <v>aVoltTackle</v>
      </c>
      <c r="AG637" t="str">
        <f t="shared" si="69"/>
        <v>var pVullaby= new Pokemon('Vullaby',629,'Dark','Flying',[,,,],[70,55,75,45,65,60],true,'assets/images/629Vullaby.png');</v>
      </c>
    </row>
    <row r="638" spans="1:33" x14ac:dyDescent="0.3">
      <c r="A638" t="s">
        <v>733</v>
      </c>
      <c r="B638">
        <v>630</v>
      </c>
      <c r="C638" t="s">
        <v>254</v>
      </c>
      <c r="D638" t="s">
        <v>12</v>
      </c>
      <c r="E638">
        <v>110</v>
      </c>
      <c r="F638">
        <v>65</v>
      </c>
      <c r="G638">
        <v>105</v>
      </c>
      <c r="H638">
        <v>55</v>
      </c>
      <c r="I638">
        <v>95</v>
      </c>
      <c r="J638">
        <v>80</v>
      </c>
      <c r="K638">
        <f t="shared" si="63"/>
        <v>62</v>
      </c>
      <c r="L638">
        <f t="shared" si="64"/>
        <v>85</v>
      </c>
      <c r="M638">
        <f t="shared" si="65"/>
        <v>125</v>
      </c>
      <c r="N638">
        <f t="shared" si="66"/>
        <v>75</v>
      </c>
      <c r="O638">
        <f t="shared" si="67"/>
        <v>115</v>
      </c>
      <c r="P638">
        <f t="shared" si="68"/>
        <v>100</v>
      </c>
      <c r="Q638">
        <v>31</v>
      </c>
      <c r="R638">
        <v>31</v>
      </c>
      <c r="S638">
        <v>31</v>
      </c>
      <c r="T638">
        <v>31</v>
      </c>
      <c r="U638">
        <v>31</v>
      </c>
      <c r="V638">
        <v>31</v>
      </c>
      <c r="AB638" t="str">
        <f ca="1">OFFSET(Damage!$A$1,(MATCH($C638,Damage!$C:$C,0)+RANDBETWEEN(1,COUNTIF(Damage!$C:$C,Sheet1!$C638)))-1,0,1,1)</f>
        <v>aPayback</v>
      </c>
      <c r="AC638" t="str">
        <f ca="1">OFFSET(Damage!$A$1,(MATCH(IF($D638&lt;&gt;"",$D638,"Normal"),Damage!$C:$C,0)+RANDBETWEEN(1,COUNTIF(Damage!$C:$C,IF($D638&lt;&gt;"",$D638,"Normal"))))-1,0,1,1)</f>
        <v>aAirCutter</v>
      </c>
      <c r="AD638" t="str">
        <f ca="1">OFFSET(NonDamage!$A$1,(MATCH($C638,NonDamage!$C:$C,0)+RANDBETWEEN(1,COUNTIF(NonDamage!$C:$C,Sheet1!$C638)))-1,0,1,1)</f>
        <v>aPartingShot</v>
      </c>
      <c r="AE638" t="str">
        <f ca="1">OFFSET(DB!$A$1,RANDBETWEEN(1,COUNTA(DB!$C:$C))-1,0,1,1)</f>
        <v>aSurf</v>
      </c>
      <c r="AG638" t="str">
        <f t="shared" si="69"/>
        <v>var pMandibuzz= new Pokemon('Mandibuzz',630,'Dark','Flying',[,,,],[110,65,105,55,95,80],true,'assets/images/630Mandibuzz.png');</v>
      </c>
    </row>
    <row r="639" spans="1:33" x14ac:dyDescent="0.3">
      <c r="A639" t="s">
        <v>734</v>
      </c>
      <c r="B639">
        <v>631</v>
      </c>
      <c r="C639" t="s">
        <v>9</v>
      </c>
      <c r="E639">
        <v>85</v>
      </c>
      <c r="F639">
        <v>97</v>
      </c>
      <c r="G639">
        <v>66</v>
      </c>
      <c r="H639">
        <v>105</v>
      </c>
      <c r="I639">
        <v>66</v>
      </c>
      <c r="J639">
        <v>65</v>
      </c>
      <c r="K639">
        <f t="shared" si="63"/>
        <v>62</v>
      </c>
      <c r="L639">
        <f t="shared" si="64"/>
        <v>117</v>
      </c>
      <c r="M639">
        <f t="shared" si="65"/>
        <v>86</v>
      </c>
      <c r="N639">
        <f t="shared" si="66"/>
        <v>125</v>
      </c>
      <c r="O639">
        <f t="shared" si="67"/>
        <v>86</v>
      </c>
      <c r="P639">
        <f t="shared" si="68"/>
        <v>85</v>
      </c>
      <c r="Q639">
        <v>31</v>
      </c>
      <c r="R639">
        <v>31</v>
      </c>
      <c r="S639">
        <v>31</v>
      </c>
      <c r="T639">
        <v>31</v>
      </c>
      <c r="U639">
        <v>31</v>
      </c>
      <c r="V639">
        <v>31</v>
      </c>
      <c r="AB639" t="str">
        <f ca="1">OFFSET(Damage!$A$1,(MATCH($C639,Damage!$C:$C,0)+RANDBETWEEN(1,COUNTIF(Damage!$C:$C,Sheet1!$C639)))-1,0,1,1)</f>
        <v>aShellTrap</v>
      </c>
      <c r="AC639" t="str">
        <f ca="1">OFFSET(Damage!$A$1,(MATCH(IF($D639&lt;&gt;"",$D639,"Normal"),Damage!$C:$C,0)+RANDBETWEEN(1,COUNTIF(Damage!$C:$C,IF($D639&lt;&gt;"",$D639,"Normal"))))-1,0,1,1)</f>
        <v>aCut</v>
      </c>
      <c r="AD639" t="str">
        <f ca="1">OFFSET(NonDamage!$A$1,(MATCH($C639,NonDamage!$C:$C,0)+RANDBETWEEN(1,COUNTIF(NonDamage!$C:$C,Sheet1!$C639)))-1,0,1,1)</f>
        <v>aWill-O-Wisp</v>
      </c>
      <c r="AE639" t="str">
        <f ca="1">OFFSET(DB!$A$1,RANDBETWEEN(1,COUNTA(DB!$C:$C))-1,0,1,1)</f>
        <v>aDefendOrder</v>
      </c>
      <c r="AG639" t="str">
        <f t="shared" si="69"/>
        <v>var pHeatmor= new Pokemon('Heatmor',631,'Fire','',[,,,],[85,97,66,105,66,65],true,'assets/images/631Heatmor.png');</v>
      </c>
    </row>
    <row r="640" spans="1:33" x14ac:dyDescent="0.3">
      <c r="A640" t="s">
        <v>735</v>
      </c>
      <c r="B640">
        <v>632</v>
      </c>
      <c r="C640" t="s">
        <v>19</v>
      </c>
      <c r="D640" t="s">
        <v>119</v>
      </c>
      <c r="E640">
        <v>58</v>
      </c>
      <c r="F640">
        <v>109</v>
      </c>
      <c r="G640">
        <v>112</v>
      </c>
      <c r="H640">
        <v>48</v>
      </c>
      <c r="I640">
        <v>48</v>
      </c>
      <c r="J640">
        <v>109</v>
      </c>
      <c r="K640">
        <f t="shared" si="63"/>
        <v>61</v>
      </c>
      <c r="L640">
        <f t="shared" si="64"/>
        <v>129</v>
      </c>
      <c r="M640">
        <f t="shared" si="65"/>
        <v>132</v>
      </c>
      <c r="N640">
        <f t="shared" si="66"/>
        <v>68</v>
      </c>
      <c r="O640">
        <f t="shared" si="67"/>
        <v>68</v>
      </c>
      <c r="P640">
        <f t="shared" si="68"/>
        <v>129</v>
      </c>
      <c r="Q640">
        <v>31</v>
      </c>
      <c r="R640">
        <v>31</v>
      </c>
      <c r="S640">
        <v>31</v>
      </c>
      <c r="T640">
        <v>31</v>
      </c>
      <c r="U640">
        <v>31</v>
      </c>
      <c r="V640">
        <v>31</v>
      </c>
      <c r="AB640" t="str">
        <f ca="1">OFFSET(Damage!$A$1,(MATCH($C640,Damage!$C:$C,0)+RANDBETWEEN(1,COUNTIF(Damage!$C:$C,Sheet1!$C640)))-1,0,1,1)</f>
        <v>aLunge</v>
      </c>
      <c r="AC640" t="str">
        <f ca="1">OFFSET(Damage!$A$1,(MATCH(IF($D640&lt;&gt;"",$D640,"Normal"),Damage!$C:$C,0)+RANDBETWEEN(1,COUNTIF(Damage!$C:$C,IF($D640&lt;&gt;"",$D640,"Normal"))))-1,0,1,1)</f>
        <v>aIronTail</v>
      </c>
      <c r="AD640" t="str">
        <f ca="1">OFFSET(NonDamage!$A$1,(MATCH($C640,NonDamage!$C:$C,0)+RANDBETWEEN(1,COUNTIF(NonDamage!$C:$C,Sheet1!$C640)))-1,0,1,1)</f>
        <v>aStickyWeb</v>
      </c>
      <c r="AE640" t="str">
        <f ca="1">OFFSET(DB!$A$1,RANDBETWEEN(1,COUNTA(DB!$C:$C))-1,0,1,1)</f>
        <v>aWithdraw</v>
      </c>
      <c r="AG640" t="str">
        <f t="shared" si="69"/>
        <v>var pDurant= new Pokemon('Durant',632,'Bug','Steel',[,,,],[58,109,112,48,48,109],true,'assets/images/632Durant.png');</v>
      </c>
    </row>
    <row r="641" spans="1:33" x14ac:dyDescent="0.3">
      <c r="A641" t="s">
        <v>736</v>
      </c>
      <c r="B641">
        <v>633</v>
      </c>
      <c r="C641" t="s">
        <v>254</v>
      </c>
      <c r="D641" t="s">
        <v>196</v>
      </c>
      <c r="E641">
        <v>52</v>
      </c>
      <c r="F641">
        <v>65</v>
      </c>
      <c r="G641">
        <v>50</v>
      </c>
      <c r="H641">
        <v>45</v>
      </c>
      <c r="I641">
        <v>50</v>
      </c>
      <c r="J641">
        <v>38</v>
      </c>
      <c r="K641">
        <f t="shared" si="63"/>
        <v>61</v>
      </c>
      <c r="L641">
        <f t="shared" si="64"/>
        <v>85</v>
      </c>
      <c r="M641">
        <f t="shared" si="65"/>
        <v>70</v>
      </c>
      <c r="N641">
        <f t="shared" si="66"/>
        <v>65</v>
      </c>
      <c r="O641">
        <f t="shared" si="67"/>
        <v>70</v>
      </c>
      <c r="P641">
        <f t="shared" si="68"/>
        <v>58</v>
      </c>
      <c r="Q641">
        <v>31</v>
      </c>
      <c r="R641">
        <v>31</v>
      </c>
      <c r="S641">
        <v>31</v>
      </c>
      <c r="T641">
        <v>31</v>
      </c>
      <c r="U641">
        <v>31</v>
      </c>
      <c r="V641">
        <v>31</v>
      </c>
      <c r="AB641" t="str">
        <f ca="1">OFFSET(Damage!$A$1,(MATCH($C641,Damage!$C:$C,0)+RANDBETWEEN(1,COUNTIF(Damage!$C:$C,Sheet1!$C641)))-1,0,1,1)</f>
        <v>aBrutalSwing</v>
      </c>
      <c r="AC641" t="str">
        <f ca="1">OFFSET(Damage!$A$1,(MATCH(IF($D641&lt;&gt;"",$D641,"Normal"),Damage!$C:$C,0)+RANDBETWEEN(1,COUNTIF(Damage!$C:$C,IF($D641&lt;&gt;"",$D641,"Normal"))))-1,0,1,1)</f>
        <v>aDragonClaw</v>
      </c>
      <c r="AD641" t="str">
        <f ca="1">OFFSET(NonDamage!$A$1,(MATCH($C641,NonDamage!$C:$C,0)+RANDBETWEEN(1,COUNTIF(NonDamage!$C:$C,Sheet1!$C641)))-1,0,1,1)</f>
        <v>aTorment</v>
      </c>
      <c r="AE641" t="str">
        <f ca="1">OFFSET(DB!$A$1,RANDBETWEEN(1,COUNTA(DB!$C:$C))-1,0,1,1)</f>
        <v>aIceBeam</v>
      </c>
      <c r="AG641" t="str">
        <f t="shared" si="69"/>
        <v>var pDeino= new Pokemon('Deino',633,'Dark','Dragon',[,,,],[52,65,50,45,50,38],true,'assets/images/633Deino.png');</v>
      </c>
    </row>
    <row r="642" spans="1:33" x14ac:dyDescent="0.3">
      <c r="A642" t="s">
        <v>737</v>
      </c>
      <c r="B642">
        <v>634</v>
      </c>
      <c r="C642" t="s">
        <v>254</v>
      </c>
      <c r="D642" t="s">
        <v>196</v>
      </c>
      <c r="E642">
        <v>72</v>
      </c>
      <c r="F642">
        <v>85</v>
      </c>
      <c r="G642">
        <v>70</v>
      </c>
      <c r="H642">
        <v>65</v>
      </c>
      <c r="I642">
        <v>70</v>
      </c>
      <c r="J642">
        <v>58</v>
      </c>
      <c r="K642">
        <f t="shared" ref="K642:K705" si="70">ROUNDDOWN((((2*E642)+Q642+(0/4))/100)+$R$1+10,0)</f>
        <v>61</v>
      </c>
      <c r="L642">
        <f t="shared" ref="L642:L705" si="71">ROUNDDOWN(((((2*F642)+R642+(0/4))*$R$1)/100)+5,0)</f>
        <v>105</v>
      </c>
      <c r="M642">
        <f t="shared" ref="M642:M705" si="72">ROUNDDOWN(((((2*G642)+S642+(0/4))*$R$1)/100)+5,0)</f>
        <v>90</v>
      </c>
      <c r="N642">
        <f t="shared" ref="N642:N705" si="73">ROUNDDOWN(((((2*H642)+T642+(0/4))*$R$1)/100)+5,0)</f>
        <v>85</v>
      </c>
      <c r="O642">
        <f t="shared" ref="O642:O705" si="74">ROUNDDOWN(((((2*I642)+U642+(0/4))*$R$1)/100)+5,0)</f>
        <v>90</v>
      </c>
      <c r="P642">
        <f t="shared" ref="P642:P705" si="75">ROUNDDOWN(((((2*J642)+V642+(0/4))*$R$1)/100)+5,0)</f>
        <v>78</v>
      </c>
      <c r="Q642">
        <v>31</v>
      </c>
      <c r="R642">
        <v>31</v>
      </c>
      <c r="S642">
        <v>31</v>
      </c>
      <c r="T642">
        <v>31</v>
      </c>
      <c r="U642">
        <v>31</v>
      </c>
      <c r="V642">
        <v>31</v>
      </c>
      <c r="AB642" t="str">
        <f ca="1">OFFSET(Damage!$A$1,(MATCH($C642,Damage!$C:$C,0)+RANDBETWEEN(1,COUNTIF(Damage!$C:$C,Sheet1!$C642)))-1,0,1,1)</f>
        <v>aFoulPlay</v>
      </c>
      <c r="AC642" t="str">
        <f ca="1">OFFSET(Damage!$A$1,(MATCH(IF($D642&lt;&gt;"",$D642,"Normal"),Damage!$C:$C,0)+RANDBETWEEN(1,COUNTIF(Damage!$C:$C,IF($D642&lt;&gt;"",$D642,"Normal"))))-1,0,1,1)</f>
        <v>aDragonHammer</v>
      </c>
      <c r="AD642" t="str">
        <f ca="1">OFFSET(NonDamage!$A$1,(MATCH($C642,NonDamage!$C:$C,0)+RANDBETWEEN(1,COUNTIF(NonDamage!$C:$C,Sheet1!$C642)))-1,0,1,1)</f>
        <v>aTaunt</v>
      </c>
      <c r="AE642" t="str">
        <f ca="1">OFFSET(DB!$A$1,RANDBETWEEN(1,COUNTA(DB!$C:$C))-1,0,1,1)</f>
        <v>aWaterfall</v>
      </c>
      <c r="AG642" t="str">
        <f t="shared" si="69"/>
        <v>var pZweilous= new Pokemon('Zweilous',634,'Dark','Dragon',[,,,],[72,85,70,65,70,58],true,'assets/images/634Zweilous.png');</v>
      </c>
    </row>
    <row r="643" spans="1:33" x14ac:dyDescent="0.3">
      <c r="A643" t="s">
        <v>738</v>
      </c>
      <c r="B643">
        <v>635</v>
      </c>
      <c r="C643" t="s">
        <v>254</v>
      </c>
      <c r="D643" t="s">
        <v>196</v>
      </c>
      <c r="E643">
        <v>92</v>
      </c>
      <c r="F643">
        <v>105</v>
      </c>
      <c r="G643">
        <v>90</v>
      </c>
      <c r="H643">
        <v>125</v>
      </c>
      <c r="I643">
        <v>90</v>
      </c>
      <c r="J643">
        <v>98</v>
      </c>
      <c r="K643">
        <f t="shared" si="70"/>
        <v>62</v>
      </c>
      <c r="L643">
        <f t="shared" si="71"/>
        <v>125</v>
      </c>
      <c r="M643">
        <f t="shared" si="72"/>
        <v>110</v>
      </c>
      <c r="N643">
        <f t="shared" si="73"/>
        <v>145</v>
      </c>
      <c r="O643">
        <f t="shared" si="74"/>
        <v>110</v>
      </c>
      <c r="P643">
        <f t="shared" si="75"/>
        <v>118</v>
      </c>
      <c r="Q643">
        <v>31</v>
      </c>
      <c r="R643">
        <v>31</v>
      </c>
      <c r="S643">
        <v>31</v>
      </c>
      <c r="T643">
        <v>31</v>
      </c>
      <c r="U643">
        <v>31</v>
      </c>
      <c r="V643">
        <v>31</v>
      </c>
      <c r="AB643" t="str">
        <f ca="1">OFFSET(Damage!$A$1,(MATCH($C643,Damage!$C:$C,0)+RANDBETWEEN(1,COUNTIF(Damage!$C:$C,Sheet1!$C643)))-1,0,1,1)</f>
        <v>aPayback</v>
      </c>
      <c r="AC643" t="str">
        <f ca="1">OFFSET(Damage!$A$1,(MATCH(IF($D643&lt;&gt;"",$D643,"Normal"),Damage!$C:$C,0)+RANDBETWEEN(1,COUNTIF(Damage!$C:$C,IF($D643&lt;&gt;"",$D643,"Normal"))))-1,0,1,1)</f>
        <v>aDragonBreath</v>
      </c>
      <c r="AD643" t="str">
        <f ca="1">OFFSET(NonDamage!$A$1,(MATCH($C643,NonDamage!$C:$C,0)+RANDBETWEEN(1,COUNTIF(NonDamage!$C:$C,Sheet1!$C643)))-1,0,1,1)</f>
        <v>aFakeTears</v>
      </c>
      <c r="AE643" t="str">
        <f ca="1">OFFSET(DB!$A$1,RANDBETWEEN(1,COUNTA(DB!$C:$C))-1,0,1,1)</f>
        <v>aGunkShot</v>
      </c>
      <c r="AG643" t="str">
        <f t="shared" ref="AG643:AG706" si="76">CONCATENATE("var p",A643,"= new Pokemon(",$S$1,A643,$S$1,$Q$1,B643,$Q$1,$S$1,C643,$S$1,$Q$1,$S$1,D643,$S$1,$Q$1,"[",X643,$Q$1,Y643,$Q$1,Z643,$Q$1,AA643,"]",$Q$1,"[",E643,$Q$1,F643,$Q$1,G643,$Q$1,H643,$Q$1,I643,$Q$1,J643,"]",$Q$1,"true,'assets/images/",B643,,A643,".png');")</f>
        <v>var pHydreigon= new Pokemon('Hydreigon',635,'Dark','Dragon',[,,,],[92,105,90,125,90,98],true,'assets/images/635Hydreigon.png');</v>
      </c>
    </row>
    <row r="644" spans="1:33" x14ac:dyDescent="0.3">
      <c r="A644" t="s">
        <v>740</v>
      </c>
      <c r="B644">
        <v>636</v>
      </c>
      <c r="C644" t="s">
        <v>19</v>
      </c>
      <c r="D644" t="s">
        <v>9</v>
      </c>
      <c r="E644">
        <v>55</v>
      </c>
      <c r="F644">
        <v>85</v>
      </c>
      <c r="G644">
        <v>55</v>
      </c>
      <c r="H644">
        <v>50</v>
      </c>
      <c r="I644">
        <v>55</v>
      </c>
      <c r="J644">
        <v>60</v>
      </c>
      <c r="K644">
        <f t="shared" si="70"/>
        <v>61</v>
      </c>
      <c r="L644">
        <f t="shared" si="71"/>
        <v>105</v>
      </c>
      <c r="M644">
        <f t="shared" si="72"/>
        <v>75</v>
      </c>
      <c r="N644">
        <f t="shared" si="73"/>
        <v>70</v>
      </c>
      <c r="O644">
        <f t="shared" si="74"/>
        <v>75</v>
      </c>
      <c r="P644">
        <f t="shared" si="75"/>
        <v>80</v>
      </c>
      <c r="Q644">
        <v>31</v>
      </c>
      <c r="R644">
        <v>31</v>
      </c>
      <c r="S644">
        <v>31</v>
      </c>
      <c r="T644">
        <v>31</v>
      </c>
      <c r="U644">
        <v>31</v>
      </c>
      <c r="V644">
        <v>31</v>
      </c>
      <c r="AB644" t="str">
        <f ca="1">OFFSET(Damage!$A$1,(MATCH($C644,Damage!$C:$C,0)+RANDBETWEEN(1,COUNTIF(Damage!$C:$C,Sheet1!$C644)))-1,0,1,1)</f>
        <v>aMegahorn</v>
      </c>
      <c r="AC644" t="str">
        <f ca="1">OFFSET(Damage!$A$1,(MATCH(IF($D644&lt;&gt;"",$D644,"Normal"),Damage!$C:$C,0)+RANDBETWEEN(1,COUNTIF(Damage!$C:$C,IF($D644&lt;&gt;"",$D644,"Normal"))))-1,0,1,1)</f>
        <v>aFlareBlitz</v>
      </c>
      <c r="AD644" t="str">
        <f ca="1">OFFSET(NonDamage!$A$1,(MATCH($C644,NonDamage!$C:$C,0)+RANDBETWEEN(1,COUNTIF(NonDamage!$C:$C,Sheet1!$C644)))-1,0,1,1)</f>
        <v>aStringShot</v>
      </c>
      <c r="AE644" t="str">
        <f ca="1">OFFSET(DB!$A$1,RANDBETWEEN(1,COUNTA(DB!$C:$C))-1,0,1,1)</f>
        <v>aBulletPunch</v>
      </c>
      <c r="AG644" t="str">
        <f t="shared" si="76"/>
        <v>var pLarvesta= new Pokemon('Larvesta',636,'Bug','Fire',[,,,],[55,85,55,50,55,60],true,'assets/images/636Larvesta.png');</v>
      </c>
    </row>
    <row r="645" spans="1:33" x14ac:dyDescent="0.3">
      <c r="A645" t="s">
        <v>741</v>
      </c>
      <c r="B645">
        <v>637</v>
      </c>
      <c r="C645" t="s">
        <v>19</v>
      </c>
      <c r="D645" t="s">
        <v>9</v>
      </c>
      <c r="E645">
        <v>85</v>
      </c>
      <c r="F645">
        <v>60</v>
      </c>
      <c r="G645">
        <v>65</v>
      </c>
      <c r="H645">
        <v>135</v>
      </c>
      <c r="I645">
        <v>105</v>
      </c>
      <c r="J645">
        <v>100</v>
      </c>
      <c r="K645">
        <f t="shared" si="70"/>
        <v>62</v>
      </c>
      <c r="L645">
        <f t="shared" si="71"/>
        <v>80</v>
      </c>
      <c r="M645">
        <f t="shared" si="72"/>
        <v>85</v>
      </c>
      <c r="N645">
        <f t="shared" si="73"/>
        <v>155</v>
      </c>
      <c r="O645">
        <f t="shared" si="74"/>
        <v>125</v>
      </c>
      <c r="P645">
        <f t="shared" si="75"/>
        <v>120</v>
      </c>
      <c r="Q645">
        <v>31</v>
      </c>
      <c r="R645">
        <v>31</v>
      </c>
      <c r="S645">
        <v>31</v>
      </c>
      <c r="T645">
        <v>31</v>
      </c>
      <c r="U645">
        <v>31</v>
      </c>
      <c r="V645">
        <v>31</v>
      </c>
      <c r="AB645" t="str">
        <f ca="1">OFFSET(Damage!$A$1,(MATCH($C645,Damage!$C:$C,0)+RANDBETWEEN(1,COUNTIF(Damage!$C:$C,Sheet1!$C645)))-1,0,1,1)</f>
        <v>aPinMissile</v>
      </c>
      <c r="AC645" t="str">
        <f ca="1">OFFSET(Damage!$A$1,(MATCH(IF($D645&lt;&gt;"",$D645,"Normal"),Damage!$C:$C,0)+RANDBETWEEN(1,COUNTIF(Damage!$C:$C,IF($D645&lt;&gt;"",$D645,"Normal"))))-1,0,1,1)</f>
        <v>aShellTrap</v>
      </c>
      <c r="AD645" t="str">
        <f ca="1">OFFSET(NonDamage!$A$1,(MATCH($C645,NonDamage!$C:$C,0)+RANDBETWEEN(1,COUNTIF(NonDamage!$C:$C,Sheet1!$C645)))-1,0,1,1)</f>
        <v>aTailGlow</v>
      </c>
      <c r="AE645" t="str">
        <f ca="1">OFFSET(DB!$A$1,RANDBETWEEN(1,COUNTA(DB!$C:$C))-1,0,1,1)</f>
        <v>aThunder</v>
      </c>
      <c r="AG645" t="str">
        <f t="shared" si="76"/>
        <v>var pVolcarona= new Pokemon('Volcarona',637,'Bug','Fire',[,,,],[85,60,65,135,105,100],true,'assets/images/637Volcarona.png');</v>
      </c>
    </row>
    <row r="646" spans="1:33" x14ac:dyDescent="0.3">
      <c r="A646" t="s">
        <v>743</v>
      </c>
      <c r="B646">
        <v>638</v>
      </c>
      <c r="C646" t="s">
        <v>119</v>
      </c>
      <c r="D646" t="s">
        <v>1051</v>
      </c>
      <c r="E646">
        <v>91</v>
      </c>
      <c r="F646">
        <v>90</v>
      </c>
      <c r="G646">
        <v>129</v>
      </c>
      <c r="H646">
        <v>90</v>
      </c>
      <c r="I646">
        <v>72</v>
      </c>
      <c r="J646">
        <v>108</v>
      </c>
      <c r="K646">
        <f t="shared" si="70"/>
        <v>62</v>
      </c>
      <c r="L646">
        <f t="shared" si="71"/>
        <v>110</v>
      </c>
      <c r="M646">
        <f t="shared" si="72"/>
        <v>149</v>
      </c>
      <c r="N646">
        <f t="shared" si="73"/>
        <v>110</v>
      </c>
      <c r="O646">
        <f t="shared" si="74"/>
        <v>92</v>
      </c>
      <c r="P646">
        <f t="shared" si="75"/>
        <v>128</v>
      </c>
      <c r="Q646">
        <v>31</v>
      </c>
      <c r="R646">
        <v>31</v>
      </c>
      <c r="S646">
        <v>31</v>
      </c>
      <c r="T646">
        <v>31</v>
      </c>
      <c r="U646">
        <v>31</v>
      </c>
      <c r="V646">
        <v>31</v>
      </c>
      <c r="AB646" t="str">
        <f ca="1">OFFSET(Damage!$A$1,(MATCH($C646,Damage!$C:$C,0)+RANDBETWEEN(1,COUNTIF(Damage!$C:$C,Sheet1!$C646)))-1,0,1,1)</f>
        <v>aFlashCannon</v>
      </c>
      <c r="AC646" t="str">
        <f ca="1">OFFSET(Damage!$A$1,(MATCH(IF($D646&lt;&gt;"",$D646,"Normal"),Damage!$C:$C,0)+RANDBETWEEN(1,COUNTIF(Damage!$C:$C,IF($D646&lt;&gt;"",$D646,"Normal"))))-1,0,1,1)</f>
        <v>aSkyUppercut</v>
      </c>
      <c r="AD646" t="str">
        <f ca="1">OFFSET(NonDamage!$A$1,(MATCH($C646,NonDamage!$C:$C,0)+RANDBETWEEN(1,COUNTIF(NonDamage!$C:$C,Sheet1!$C646)))-1,0,1,1)</f>
        <v>aShiftGear</v>
      </c>
      <c r="AE646" t="str">
        <f ca="1">OFFSET(DB!$A$1,RANDBETWEEN(1,COUNTA(DB!$C:$C))-1,0,1,1)</f>
        <v>aU_turn</v>
      </c>
      <c r="AG646" t="str">
        <f t="shared" si="76"/>
        <v>var pCobalion= new Pokemon('Cobalion',638,'Steel','Fighting',[,,,],[91,90,129,90,72,108],true,'assets/images/638Cobalion.png');</v>
      </c>
    </row>
    <row r="647" spans="1:33" x14ac:dyDescent="0.3">
      <c r="A647" t="s">
        <v>744</v>
      </c>
      <c r="B647">
        <v>639</v>
      </c>
      <c r="C647" t="s">
        <v>109</v>
      </c>
      <c r="D647" t="s">
        <v>1051</v>
      </c>
      <c r="E647">
        <v>91</v>
      </c>
      <c r="F647">
        <v>129</v>
      </c>
      <c r="G647">
        <v>90</v>
      </c>
      <c r="H647">
        <v>72</v>
      </c>
      <c r="I647">
        <v>90</v>
      </c>
      <c r="J647">
        <v>108</v>
      </c>
      <c r="K647">
        <f t="shared" si="70"/>
        <v>62</v>
      </c>
      <c r="L647">
        <f t="shared" si="71"/>
        <v>149</v>
      </c>
      <c r="M647">
        <f t="shared" si="72"/>
        <v>110</v>
      </c>
      <c r="N647">
        <f t="shared" si="73"/>
        <v>92</v>
      </c>
      <c r="O647">
        <f t="shared" si="74"/>
        <v>110</v>
      </c>
      <c r="P647">
        <f t="shared" si="75"/>
        <v>128</v>
      </c>
      <c r="Q647">
        <v>31</v>
      </c>
      <c r="R647">
        <v>31</v>
      </c>
      <c r="S647">
        <v>31</v>
      </c>
      <c r="T647">
        <v>31</v>
      </c>
      <c r="U647">
        <v>31</v>
      </c>
      <c r="V647">
        <v>31</v>
      </c>
      <c r="AB647" t="str">
        <f ca="1">OFFSET(Damage!$A$1,(MATCH($C647,Damage!$C:$C,0)+RANDBETWEEN(1,COUNTIF(Damage!$C:$C,Sheet1!$C647)))-1,0,1,1)</f>
        <v>aDiamondStorm</v>
      </c>
      <c r="AC647" t="str">
        <f ca="1">OFFSET(Damage!$A$1,(MATCH(IF($D647&lt;&gt;"",$D647,"Normal"),Damage!$C:$C,0)+RANDBETWEEN(1,COUNTIF(Damage!$C:$C,IF($D647&lt;&gt;"",$D647,"Normal"))))-1,0,1,1)</f>
        <v>aSecretSword</v>
      </c>
      <c r="AD647" t="str">
        <f ca="1">OFFSET(NonDamage!$A$1,(MATCH($C647,NonDamage!$C:$C,0)+RANDBETWEEN(1,COUNTIF(NonDamage!$C:$C,Sheet1!$C647)))-1,0,1,1)</f>
        <v>aWideGuard</v>
      </c>
      <c r="AE647" t="str">
        <f ca="1">OFFSET(DB!$A$1,RANDBETWEEN(1,COUNTA(DB!$C:$C))-1,0,1,1)</f>
        <v>aTailSlap</v>
      </c>
      <c r="AG647" t="str">
        <f t="shared" si="76"/>
        <v>var pTerrakion= new Pokemon('Terrakion',639,'Rock','Fighting',[,,,],[91,129,90,72,90,108],true,'assets/images/639Terrakion.png');</v>
      </c>
    </row>
    <row r="648" spans="1:33" x14ac:dyDescent="0.3">
      <c r="A648" t="s">
        <v>745</v>
      </c>
      <c r="B648">
        <v>640</v>
      </c>
      <c r="C648" t="s">
        <v>2</v>
      </c>
      <c r="D648" t="s">
        <v>1051</v>
      </c>
      <c r="E648">
        <v>91</v>
      </c>
      <c r="F648">
        <v>90</v>
      </c>
      <c r="G648">
        <v>72</v>
      </c>
      <c r="H648">
        <v>90</v>
      </c>
      <c r="I648">
        <v>129</v>
      </c>
      <c r="J648">
        <v>108</v>
      </c>
      <c r="K648">
        <f t="shared" si="70"/>
        <v>62</v>
      </c>
      <c r="L648">
        <f t="shared" si="71"/>
        <v>110</v>
      </c>
      <c r="M648">
        <f t="shared" si="72"/>
        <v>92</v>
      </c>
      <c r="N648">
        <f t="shared" si="73"/>
        <v>110</v>
      </c>
      <c r="O648">
        <f t="shared" si="74"/>
        <v>149</v>
      </c>
      <c r="P648">
        <f t="shared" si="75"/>
        <v>128</v>
      </c>
      <c r="Q648">
        <v>31</v>
      </c>
      <c r="R648">
        <v>31</v>
      </c>
      <c r="S648">
        <v>31</v>
      </c>
      <c r="T648">
        <v>31</v>
      </c>
      <c r="U648">
        <v>31</v>
      </c>
      <c r="V648">
        <v>31</v>
      </c>
      <c r="AB648" t="str">
        <f ca="1">OFFSET(Damage!$A$1,(MATCH($C648,Damage!$C:$C,0)+RANDBETWEEN(1,COUNTIF(Damage!$C:$C,Sheet1!$C648)))-1,0,1,1)</f>
        <v>aRazorLeaf</v>
      </c>
      <c r="AC648" t="str">
        <f ca="1">OFFSET(Damage!$A$1,(MATCH(IF($D648&lt;&gt;"",$D648,"Normal"),Damage!$C:$C,0)+RANDBETWEEN(1,COUNTIF(Damage!$C:$C,IF($D648&lt;&gt;"",$D648,"Normal"))))-1,0,1,1)</f>
        <v>aHammerArm</v>
      </c>
      <c r="AD648" t="str">
        <f ca="1">OFFSET(NonDamage!$A$1,(MATCH($C648,NonDamage!$C:$C,0)+RANDBETWEEN(1,COUNTIF(NonDamage!$C:$C,Sheet1!$C648)))-1,0,1,1)</f>
        <v>aSpikyShield</v>
      </c>
      <c r="AE648" t="str">
        <f ca="1">OFFSET(DB!$A$1,RANDBETWEEN(1,COUNTA(DB!$C:$C))-1,0,1,1)</f>
        <v>aCraftyShield</v>
      </c>
      <c r="AG648" t="str">
        <f t="shared" si="76"/>
        <v>var pVirizion= new Pokemon('Virizion',640,'Grass','Fighting',[,,,],[91,90,72,90,129,108],true,'assets/images/640Virizion.png');</v>
      </c>
    </row>
    <row r="649" spans="1:33" x14ac:dyDescent="0.3">
      <c r="A649" t="s">
        <v>746</v>
      </c>
      <c r="B649">
        <v>641</v>
      </c>
      <c r="C649" t="s">
        <v>12</v>
      </c>
      <c r="E649">
        <v>79</v>
      </c>
      <c r="F649">
        <v>115</v>
      </c>
      <c r="G649">
        <v>70</v>
      </c>
      <c r="H649">
        <v>125</v>
      </c>
      <c r="I649">
        <v>80</v>
      </c>
      <c r="J649">
        <v>111</v>
      </c>
      <c r="K649">
        <f t="shared" si="70"/>
        <v>61</v>
      </c>
      <c r="L649">
        <f t="shared" si="71"/>
        <v>135</v>
      </c>
      <c r="M649">
        <f t="shared" si="72"/>
        <v>90</v>
      </c>
      <c r="N649">
        <f t="shared" si="73"/>
        <v>145</v>
      </c>
      <c r="O649">
        <f t="shared" si="74"/>
        <v>100</v>
      </c>
      <c r="P649">
        <f t="shared" si="75"/>
        <v>131</v>
      </c>
      <c r="Q649">
        <v>31</v>
      </c>
      <c r="R649">
        <v>31</v>
      </c>
      <c r="S649">
        <v>31</v>
      </c>
      <c r="T649">
        <v>31</v>
      </c>
      <c r="U649">
        <v>31</v>
      </c>
      <c r="V649">
        <v>31</v>
      </c>
      <c r="AB649" t="str">
        <f ca="1">OFFSET(Damage!$A$1,(MATCH($C649,Damage!$C:$C,0)+RANDBETWEEN(1,COUNTIF(Damage!$C:$C,Sheet1!$C649)))-1,0,1,1)</f>
        <v>aOblivionWing</v>
      </c>
      <c r="AC649" t="str">
        <f ca="1">OFFSET(Damage!$A$1,(MATCH(IF($D649&lt;&gt;"",$D649,"Normal"),Damage!$C:$C,0)+RANDBETWEEN(1,COUNTIF(Damage!$C:$C,IF($D649&lt;&gt;"",$D649,"Normal"))))-1,0,1,1)</f>
        <v>aRage</v>
      </c>
      <c r="AD649" t="str">
        <f ca="1">OFFSET(NonDamage!$A$1,(MATCH($C649,NonDamage!$C:$C,0)+RANDBETWEEN(1,COUNTIF(NonDamage!$C:$C,Sheet1!$C649)))-1,0,1,1)</f>
        <v>aMirrorMove</v>
      </c>
      <c r="AE649" t="str">
        <f ca="1">OFFSET(DB!$A$1,RANDBETWEEN(1,COUNTA(DB!$C:$C))-1,0,1,1)</f>
        <v>aAcrobatics</v>
      </c>
      <c r="AG649" t="str">
        <f t="shared" si="76"/>
        <v>var pTornadus= new Pokemon('Tornadus',641,'Flying','',[,,,],[79,115,70,125,80,111],true,'assets/images/641Tornadus.png');</v>
      </c>
    </row>
    <row r="650" spans="1:33" x14ac:dyDescent="0.3">
      <c r="A650" t="s">
        <v>747</v>
      </c>
      <c r="B650">
        <v>642</v>
      </c>
      <c r="C650" t="s">
        <v>41</v>
      </c>
      <c r="D650" t="s">
        <v>12</v>
      </c>
      <c r="E650">
        <v>79</v>
      </c>
      <c r="F650">
        <v>115</v>
      </c>
      <c r="G650">
        <v>70</v>
      </c>
      <c r="H650">
        <v>125</v>
      </c>
      <c r="I650">
        <v>80</v>
      </c>
      <c r="J650">
        <v>111</v>
      </c>
      <c r="K650">
        <f t="shared" si="70"/>
        <v>61</v>
      </c>
      <c r="L650">
        <f t="shared" si="71"/>
        <v>135</v>
      </c>
      <c r="M650">
        <f t="shared" si="72"/>
        <v>90</v>
      </c>
      <c r="N650">
        <f t="shared" si="73"/>
        <v>145</v>
      </c>
      <c r="O650">
        <f t="shared" si="74"/>
        <v>100</v>
      </c>
      <c r="P650">
        <f t="shared" si="75"/>
        <v>131</v>
      </c>
      <c r="Q650">
        <v>31</v>
      </c>
      <c r="R650">
        <v>31</v>
      </c>
      <c r="S650">
        <v>31</v>
      </c>
      <c r="T650">
        <v>31</v>
      </c>
      <c r="U650">
        <v>31</v>
      </c>
      <c r="V650">
        <v>31</v>
      </c>
      <c r="AB650" t="str">
        <f ca="1">OFFSET(Damage!$A$1,(MATCH($C650,Damage!$C:$C,0)+RANDBETWEEN(1,COUNTIF(Damage!$C:$C,Sheet1!$C650)))-1,0,1,1)</f>
        <v>aChargeBeam</v>
      </c>
      <c r="AC650" t="str">
        <f ca="1">OFFSET(Damage!$A$1,(MATCH(IF($D650&lt;&gt;"",$D650,"Normal"),Damage!$C:$C,0)+RANDBETWEEN(1,COUNTIF(Damage!$C:$C,IF($D650&lt;&gt;"",$D650,"Normal"))))-1,0,1,1)</f>
        <v>aAirSlash</v>
      </c>
      <c r="AD650" t="str">
        <f ca="1">OFFSET(NonDamage!$A$1,(MATCH($C650,NonDamage!$C:$C,0)+RANDBETWEEN(1,COUNTIF(NonDamage!$C:$C,Sheet1!$C650)))-1,0,1,1)</f>
        <v>aMagneticFlux</v>
      </c>
      <c r="AE650" t="str">
        <f ca="1">OFFSET(DB!$A$1,RANDBETWEEN(1,COUNTA(DB!$C:$C))-1,0,1,1)</f>
        <v>aGigaDrain</v>
      </c>
      <c r="AG650" t="str">
        <f t="shared" si="76"/>
        <v>var pThundurus= new Pokemon('Thundurus',642,'Electric','Flying',[,,,],[79,115,70,125,80,111],true,'assets/images/642Thundurus.png');</v>
      </c>
    </row>
    <row r="651" spans="1:33" x14ac:dyDescent="0.3">
      <c r="A651" t="s">
        <v>748</v>
      </c>
      <c r="B651">
        <v>643</v>
      </c>
      <c r="C651" t="s">
        <v>196</v>
      </c>
      <c r="D651" t="s">
        <v>9</v>
      </c>
      <c r="E651">
        <v>100</v>
      </c>
      <c r="F651">
        <v>120</v>
      </c>
      <c r="G651">
        <v>100</v>
      </c>
      <c r="H651">
        <v>150</v>
      </c>
      <c r="I651">
        <v>120</v>
      </c>
      <c r="J651">
        <v>90</v>
      </c>
      <c r="K651">
        <f t="shared" si="70"/>
        <v>62</v>
      </c>
      <c r="L651">
        <f t="shared" si="71"/>
        <v>140</v>
      </c>
      <c r="M651">
        <f t="shared" si="72"/>
        <v>120</v>
      </c>
      <c r="N651">
        <f t="shared" si="73"/>
        <v>170</v>
      </c>
      <c r="O651">
        <f t="shared" si="74"/>
        <v>140</v>
      </c>
      <c r="P651">
        <f t="shared" si="75"/>
        <v>110</v>
      </c>
      <c r="Q651">
        <v>31</v>
      </c>
      <c r="R651">
        <v>31</v>
      </c>
      <c r="S651">
        <v>31</v>
      </c>
      <c r="T651">
        <v>31</v>
      </c>
      <c r="U651">
        <v>31</v>
      </c>
      <c r="V651">
        <v>31</v>
      </c>
      <c r="AB651" t="str">
        <f ca="1">OFFSET(Damage!$A$1,(MATCH($C651,Damage!$C:$C,0)+RANDBETWEEN(1,COUNTIF(Damage!$C:$C,Sheet1!$C651)))-1,0,1,1)</f>
        <v>aTwister</v>
      </c>
      <c r="AC651" t="str">
        <f ca="1">OFFSET(Damage!$A$1,(MATCH(IF($D651&lt;&gt;"",$D651,"Normal"),Damage!$C:$C,0)+RANDBETWEEN(1,COUNTIF(Damage!$C:$C,IF($D651&lt;&gt;"",$D651,"Normal"))))-1,0,1,1)</f>
        <v>aMysticalFire</v>
      </c>
      <c r="AD651" t="str">
        <f ca="1">OFFSET(NonDamage!$A$1,(MATCH($C651,NonDamage!$C:$C,0)+RANDBETWEEN(1,COUNTIF(NonDamage!$C:$C,Sheet1!$C651)))-1,0,1,1)</f>
        <v>aDragonDance</v>
      </c>
      <c r="AE651" t="str">
        <f ca="1">OFFSET(DB!$A$1,RANDBETWEEN(1,COUNTA(DB!$C:$C))-1,0,1,1)</f>
        <v>aBurnUp</v>
      </c>
      <c r="AG651" t="str">
        <f t="shared" si="76"/>
        <v>var pReshiram= new Pokemon('Reshiram',643,'Dragon','Fire',[,,,],[100,120,100,150,120,90],true,'assets/images/643Reshiram.png');</v>
      </c>
    </row>
    <row r="652" spans="1:33" x14ac:dyDescent="0.3">
      <c r="A652" t="s">
        <v>749</v>
      </c>
      <c r="B652">
        <v>644</v>
      </c>
      <c r="C652" t="s">
        <v>196</v>
      </c>
      <c r="D652" t="s">
        <v>41</v>
      </c>
      <c r="E652">
        <v>100</v>
      </c>
      <c r="F652">
        <v>150</v>
      </c>
      <c r="G652">
        <v>120</v>
      </c>
      <c r="H652">
        <v>120</v>
      </c>
      <c r="I652">
        <v>100</v>
      </c>
      <c r="J652">
        <v>90</v>
      </c>
      <c r="K652">
        <f t="shared" si="70"/>
        <v>62</v>
      </c>
      <c r="L652">
        <f t="shared" si="71"/>
        <v>170</v>
      </c>
      <c r="M652">
        <f t="shared" si="72"/>
        <v>140</v>
      </c>
      <c r="N652">
        <f t="shared" si="73"/>
        <v>140</v>
      </c>
      <c r="O652">
        <f t="shared" si="74"/>
        <v>120</v>
      </c>
      <c r="P652">
        <f t="shared" si="75"/>
        <v>110</v>
      </c>
      <c r="Q652">
        <v>31</v>
      </c>
      <c r="R652">
        <v>31</v>
      </c>
      <c r="S652">
        <v>31</v>
      </c>
      <c r="T652">
        <v>31</v>
      </c>
      <c r="U652">
        <v>31</v>
      </c>
      <c r="V652">
        <v>31</v>
      </c>
      <c r="AB652" t="str">
        <f ca="1">OFFSET(Damage!$A$1,(MATCH($C652,Damage!$C:$C,0)+RANDBETWEEN(1,COUNTIF(Damage!$C:$C,Sheet1!$C652)))-1,0,1,1)</f>
        <v>aDragonBreath</v>
      </c>
      <c r="AC652" t="str">
        <f ca="1">OFFSET(Damage!$A$1,(MATCH(IF($D652&lt;&gt;"",$D652,"Normal"),Damage!$C:$C,0)+RANDBETWEEN(1,COUNTIF(Damage!$C:$C,IF($D652&lt;&gt;"",$D652,"Normal"))))-1,0,1,1)</f>
        <v>aPlasmaFists</v>
      </c>
      <c r="AD652" t="str">
        <f ca="1">OFFSET(NonDamage!$A$1,(MATCH($C652,NonDamage!$C:$C,0)+RANDBETWEEN(1,COUNTIF(NonDamage!$C:$C,Sheet1!$C652)))-1,0,1,1)</f>
        <v>aDragonRage</v>
      </c>
      <c r="AE652" t="str">
        <f ca="1">OFFSET(DB!$A$1,RANDBETWEEN(1,COUNTA(DB!$C:$C))-1,0,1,1)</f>
        <v>aCelebrate</v>
      </c>
      <c r="AG652" t="str">
        <f t="shared" si="76"/>
        <v>var pZekrom= new Pokemon('Zekrom',644,'Dragon','Electric',[,,,],[100,150,120,120,100,90],true,'assets/images/644Zekrom.png');</v>
      </c>
    </row>
    <row r="653" spans="1:33" x14ac:dyDescent="0.3">
      <c r="A653" t="s">
        <v>750</v>
      </c>
      <c r="B653">
        <v>645</v>
      </c>
      <c r="C653" t="s">
        <v>46</v>
      </c>
      <c r="D653" t="s">
        <v>12</v>
      </c>
      <c r="E653">
        <v>89</v>
      </c>
      <c r="F653">
        <v>125</v>
      </c>
      <c r="G653">
        <v>90</v>
      </c>
      <c r="H653">
        <v>115</v>
      </c>
      <c r="I653">
        <v>80</v>
      </c>
      <c r="J653">
        <v>101</v>
      </c>
      <c r="K653">
        <f t="shared" si="70"/>
        <v>62</v>
      </c>
      <c r="L653">
        <f t="shared" si="71"/>
        <v>145</v>
      </c>
      <c r="M653">
        <f t="shared" si="72"/>
        <v>110</v>
      </c>
      <c r="N653">
        <f t="shared" si="73"/>
        <v>135</v>
      </c>
      <c r="O653">
        <f t="shared" si="74"/>
        <v>100</v>
      </c>
      <c r="P653">
        <f t="shared" si="75"/>
        <v>121</v>
      </c>
      <c r="Q653">
        <v>31</v>
      </c>
      <c r="R653">
        <v>31</v>
      </c>
      <c r="S653">
        <v>31</v>
      </c>
      <c r="T653">
        <v>31</v>
      </c>
      <c r="U653">
        <v>31</v>
      </c>
      <c r="V653">
        <v>31</v>
      </c>
      <c r="AB653" t="str">
        <f ca="1">OFFSET(Damage!$A$1,(MATCH($C653,Damage!$C:$C,0)+RANDBETWEEN(1,COUNTIF(Damage!$C:$C,Sheet1!$C653)))-1,0,1,1)</f>
        <v>aSandTomb</v>
      </c>
      <c r="AC653" t="str">
        <f ca="1">OFFSET(Damage!$A$1,(MATCH(IF($D653&lt;&gt;"",$D653,"Normal"),Damage!$C:$C,0)+RANDBETWEEN(1,COUNTIF(Damage!$C:$C,IF($D653&lt;&gt;"",$D653,"Normal"))))-1,0,1,1)</f>
        <v>aAerialAce</v>
      </c>
      <c r="AD653" t="str">
        <f ca="1">OFFSET(NonDamage!$A$1,(MATCH($C653,NonDamage!$C:$C,0)+RANDBETWEEN(1,COUNTIF(NonDamage!$C:$C,Sheet1!$C653)))-1,0,1,1)</f>
        <v>aAuroraVeil</v>
      </c>
      <c r="AE653" t="str">
        <f ca="1">OFFSET(DB!$A$1,RANDBETWEEN(1,COUNTA(DB!$C:$C))-1,0,1,1)</f>
        <v>aMuddyWater</v>
      </c>
      <c r="AG653" t="str">
        <f t="shared" si="76"/>
        <v>var pLandorus= new Pokemon('Landorus',645,'Ground','Flying',[,,,],[89,125,90,115,80,101],true,'assets/images/645Landorus.png');</v>
      </c>
    </row>
    <row r="654" spans="1:33" x14ac:dyDescent="0.3">
      <c r="A654" t="s">
        <v>751</v>
      </c>
      <c r="B654">
        <v>646</v>
      </c>
      <c r="C654" t="s">
        <v>196</v>
      </c>
      <c r="D654" t="s">
        <v>126</v>
      </c>
      <c r="E654">
        <v>125</v>
      </c>
      <c r="F654">
        <v>130</v>
      </c>
      <c r="G654">
        <v>90</v>
      </c>
      <c r="H654">
        <v>130</v>
      </c>
      <c r="I654">
        <v>90</v>
      </c>
      <c r="J654">
        <v>95</v>
      </c>
      <c r="K654">
        <f t="shared" si="70"/>
        <v>62</v>
      </c>
      <c r="L654">
        <f t="shared" si="71"/>
        <v>150</v>
      </c>
      <c r="M654">
        <f t="shared" si="72"/>
        <v>110</v>
      </c>
      <c r="N654">
        <f t="shared" si="73"/>
        <v>150</v>
      </c>
      <c r="O654">
        <f t="shared" si="74"/>
        <v>110</v>
      </c>
      <c r="P654">
        <f t="shared" si="75"/>
        <v>115</v>
      </c>
      <c r="Q654">
        <v>31</v>
      </c>
      <c r="R654">
        <v>31</v>
      </c>
      <c r="S654">
        <v>31</v>
      </c>
      <c r="T654">
        <v>31</v>
      </c>
      <c r="U654">
        <v>31</v>
      </c>
      <c r="V654">
        <v>31</v>
      </c>
      <c r="AB654" t="str">
        <f ca="1">OFFSET(Damage!$A$1,(MATCH($C654,Damage!$C:$C,0)+RANDBETWEEN(1,COUNTIF(Damage!$C:$C,Sheet1!$C654)))-1,0,1,1)</f>
        <v>aClangingScales</v>
      </c>
      <c r="AC654" t="str">
        <f ca="1">OFFSET(Damage!$A$1,(MATCH(IF($D654&lt;&gt;"",$D654,"Normal"),Damage!$C:$C,0)+RANDBETWEEN(1,COUNTIF(Damage!$C:$C,IF($D654&lt;&gt;"",$D654,"Normal"))))-1,0,1,1)</f>
        <v>aFreezeShock</v>
      </c>
      <c r="AD654" t="str">
        <f ca="1">OFFSET(NonDamage!$A$1,(MATCH($C654,NonDamage!$C:$C,0)+RANDBETWEEN(1,COUNTIF(NonDamage!$C:$C,Sheet1!$C654)))-1,0,1,1)</f>
        <v>aDragonDance</v>
      </c>
      <c r="AE654" t="str">
        <f ca="1">OFFSET(DB!$A$1,RANDBETWEEN(1,COUNTA(DB!$C:$C))-1,0,1,1)</f>
        <v>aBlizzard</v>
      </c>
      <c r="AG654" t="str">
        <f t="shared" si="76"/>
        <v>var pKyurem= new Pokemon('Kyurem',646,'Dragon','Ice',[,,,],[125,130,90,130,90,95],true,'assets/images/646Kyurem.png');</v>
      </c>
    </row>
    <row r="655" spans="1:33" x14ac:dyDescent="0.3">
      <c r="A655" t="s">
        <v>752</v>
      </c>
      <c r="B655">
        <v>647</v>
      </c>
      <c r="C655" t="s">
        <v>15</v>
      </c>
      <c r="D655" t="s">
        <v>1051</v>
      </c>
      <c r="E655">
        <v>91</v>
      </c>
      <c r="F655">
        <v>72</v>
      </c>
      <c r="G655">
        <v>90</v>
      </c>
      <c r="H655">
        <v>129</v>
      </c>
      <c r="I655">
        <v>90</v>
      </c>
      <c r="J655">
        <v>108</v>
      </c>
      <c r="K655">
        <f t="shared" si="70"/>
        <v>62</v>
      </c>
      <c r="L655">
        <f t="shared" si="71"/>
        <v>92</v>
      </c>
      <c r="M655">
        <f t="shared" si="72"/>
        <v>110</v>
      </c>
      <c r="N655">
        <f t="shared" si="73"/>
        <v>149</v>
      </c>
      <c r="O655">
        <f t="shared" si="74"/>
        <v>110</v>
      </c>
      <c r="P655">
        <f t="shared" si="75"/>
        <v>128</v>
      </c>
      <c r="Q655">
        <v>31</v>
      </c>
      <c r="R655">
        <v>31</v>
      </c>
      <c r="S655">
        <v>31</v>
      </c>
      <c r="T655">
        <v>31</v>
      </c>
      <c r="U655">
        <v>31</v>
      </c>
      <c r="V655">
        <v>31</v>
      </c>
      <c r="AB655" t="str">
        <f ca="1">OFFSET(Damage!$A$1,(MATCH($C655,Damage!$C:$C,0)+RANDBETWEEN(1,COUNTIF(Damage!$C:$C,Sheet1!$C655)))-1,0,1,1)</f>
        <v>aBubbleBeam</v>
      </c>
      <c r="AC655" t="str">
        <f ca="1">OFFSET(Damage!$A$1,(MATCH(IF($D655&lt;&gt;"",$D655,"Normal"),Damage!$C:$C,0)+RANDBETWEEN(1,COUNTIF(Damage!$C:$C,IF($D655&lt;&gt;"",$D655,"Normal"))))-1,0,1,1)</f>
        <v>aSecretSword</v>
      </c>
      <c r="AD655" t="str">
        <f ca="1">OFFSET(NonDamage!$A$1,(MATCH($C655,NonDamage!$C:$C,0)+RANDBETWEEN(1,COUNTIF(NonDamage!$C:$C,Sheet1!$C655)))-1,0,1,1)</f>
        <v>aSoak</v>
      </c>
      <c r="AE655" t="str">
        <f ca="1">OFFSET(DB!$A$1,RANDBETWEEN(1,COUNTA(DB!$C:$C))-1,0,1,1)</f>
        <v>aMagnetBomb</v>
      </c>
      <c r="AG655" t="str">
        <f t="shared" si="76"/>
        <v>var pKeldeo= new Pokemon('Keldeo',647,'Water','Fighting',[,,,],[91,72,90,129,90,108],true,'assets/images/647Keldeo.png');</v>
      </c>
    </row>
    <row r="656" spans="1:33" x14ac:dyDescent="0.3">
      <c r="A656" t="s">
        <v>753</v>
      </c>
      <c r="B656">
        <v>648</v>
      </c>
      <c r="C656" t="s">
        <v>28</v>
      </c>
      <c r="D656" t="s">
        <v>94</v>
      </c>
      <c r="E656">
        <v>100</v>
      </c>
      <c r="F656">
        <v>77</v>
      </c>
      <c r="G656">
        <v>77</v>
      </c>
      <c r="H656">
        <v>128</v>
      </c>
      <c r="I656">
        <v>128</v>
      </c>
      <c r="J656">
        <v>90</v>
      </c>
      <c r="K656">
        <f t="shared" si="70"/>
        <v>62</v>
      </c>
      <c r="L656">
        <f t="shared" si="71"/>
        <v>97</v>
      </c>
      <c r="M656">
        <f t="shared" si="72"/>
        <v>97</v>
      </c>
      <c r="N656">
        <f t="shared" si="73"/>
        <v>148</v>
      </c>
      <c r="O656">
        <f t="shared" si="74"/>
        <v>148</v>
      </c>
      <c r="P656">
        <f t="shared" si="75"/>
        <v>110</v>
      </c>
      <c r="Q656">
        <v>31</v>
      </c>
      <c r="R656">
        <v>31</v>
      </c>
      <c r="S656">
        <v>31</v>
      </c>
      <c r="T656">
        <v>31</v>
      </c>
      <c r="U656">
        <v>31</v>
      </c>
      <c r="V656">
        <v>31</v>
      </c>
      <c r="AB656" t="str">
        <f ca="1">OFFSET(Damage!$A$1,(MATCH($C656,Damage!$C:$C,0)+RANDBETWEEN(1,COUNTIF(Damage!$C:$C,Sheet1!$C656)))-1,0,1,1)</f>
        <v>aMulti-Attack</v>
      </c>
      <c r="AC656" t="str">
        <f ca="1">OFFSET(Damage!$A$1,(MATCH(IF($D656&lt;&gt;"",$D656,"Normal"),Damage!$C:$C,0)+RANDBETWEEN(1,COUNTIF(Damage!$C:$C,IF($D656&lt;&gt;"",$D656,"Normal"))))-1,0,1,1)</f>
        <v>aPsychoCut</v>
      </c>
      <c r="AD656" t="str">
        <f ca="1">OFFSET(NonDamage!$A$1,(MATCH($C656,NonDamage!$C:$C,0)+RANDBETWEEN(1,COUNTIF(NonDamage!$C:$C,Sheet1!$C656)))-1,0,1,1)</f>
        <v>aSharpen</v>
      </c>
      <c r="AE656" t="str">
        <f ca="1">OFFSET(DB!$A$1,RANDBETWEEN(1,COUNTA(DB!$C:$C))-1,0,1,1)</f>
        <v>aStruggleBug</v>
      </c>
      <c r="AG656" t="str">
        <f t="shared" si="76"/>
        <v>var pMeloetta= new Pokemon('Meloetta',648,'Normal','Psychic',[,,,],[100,77,77,128,128,90],true,'assets/images/648Meloetta.png');</v>
      </c>
    </row>
    <row r="657" spans="1:33" x14ac:dyDescent="0.3">
      <c r="A657" t="s">
        <v>754</v>
      </c>
      <c r="B657">
        <v>649</v>
      </c>
      <c r="C657" t="s">
        <v>19</v>
      </c>
      <c r="D657" t="s">
        <v>119</v>
      </c>
      <c r="E657">
        <v>71</v>
      </c>
      <c r="F657">
        <v>120</v>
      </c>
      <c r="G657">
        <v>95</v>
      </c>
      <c r="H657">
        <v>120</v>
      </c>
      <c r="I657">
        <v>95</v>
      </c>
      <c r="J657">
        <v>99</v>
      </c>
      <c r="K657">
        <f t="shared" si="70"/>
        <v>61</v>
      </c>
      <c r="L657">
        <f t="shared" si="71"/>
        <v>140</v>
      </c>
      <c r="M657">
        <f t="shared" si="72"/>
        <v>115</v>
      </c>
      <c r="N657">
        <f t="shared" si="73"/>
        <v>140</v>
      </c>
      <c r="O657">
        <f t="shared" si="74"/>
        <v>115</v>
      </c>
      <c r="P657">
        <f t="shared" si="75"/>
        <v>119</v>
      </c>
      <c r="Q657">
        <v>31</v>
      </c>
      <c r="R657">
        <v>31</v>
      </c>
      <c r="S657">
        <v>31</v>
      </c>
      <c r="T657">
        <v>31</v>
      </c>
      <c r="U657">
        <v>31</v>
      </c>
      <c r="V657">
        <v>31</v>
      </c>
      <c r="AB657" t="str">
        <f ca="1">OFFSET(Damage!$A$1,(MATCH($C657,Damage!$C:$C,0)+RANDBETWEEN(1,COUNTIF(Damage!$C:$C,Sheet1!$C657)))-1,0,1,1)</f>
        <v>aFellStinger</v>
      </c>
      <c r="AC657" t="str">
        <f ca="1">OFFSET(Damage!$A$1,(MATCH(IF($D657&lt;&gt;"",$D657,"Normal"),Damage!$C:$C,0)+RANDBETWEEN(1,COUNTIF(Damage!$C:$C,IF($D657&lt;&gt;"",$D657,"Normal"))))-1,0,1,1)</f>
        <v>aSunsteelStrike</v>
      </c>
      <c r="AD657" t="str">
        <f ca="1">OFFSET(NonDamage!$A$1,(MATCH($C657,NonDamage!$C:$C,0)+RANDBETWEEN(1,COUNTIF(NonDamage!$C:$C,Sheet1!$C657)))-1,0,1,1)</f>
        <v>aRagePowder</v>
      </c>
      <c r="AE657" t="str">
        <f ca="1">OFFSET(DB!$A$1,RANDBETWEEN(1,COUNTA(DB!$C:$C))-1,0,1,1)</f>
        <v>aRound</v>
      </c>
      <c r="AG657" t="str">
        <f t="shared" si="76"/>
        <v>var pGenesect= new Pokemon('Genesect',649,'Bug','Steel',[,,,],[71,120,95,120,95,99],true,'assets/images/649Genesect.png');</v>
      </c>
    </row>
    <row r="658" spans="1:33" x14ac:dyDescent="0.3">
      <c r="A658" t="s">
        <v>755</v>
      </c>
      <c r="B658">
        <v>650</v>
      </c>
      <c r="C658" t="s">
        <v>2</v>
      </c>
      <c r="E658">
        <v>56</v>
      </c>
      <c r="F658">
        <v>61</v>
      </c>
      <c r="G658">
        <v>65</v>
      </c>
      <c r="H658">
        <v>48</v>
      </c>
      <c r="I658">
        <v>45</v>
      </c>
      <c r="J658">
        <v>38</v>
      </c>
      <c r="K658">
        <f t="shared" si="70"/>
        <v>61</v>
      </c>
      <c r="L658">
        <f t="shared" si="71"/>
        <v>81</v>
      </c>
      <c r="M658">
        <f t="shared" si="72"/>
        <v>85</v>
      </c>
      <c r="N658">
        <f t="shared" si="73"/>
        <v>68</v>
      </c>
      <c r="O658">
        <f t="shared" si="74"/>
        <v>65</v>
      </c>
      <c r="P658">
        <f t="shared" si="75"/>
        <v>58</v>
      </c>
      <c r="Q658">
        <v>31</v>
      </c>
      <c r="R658">
        <v>31</v>
      </c>
      <c r="S658">
        <v>31</v>
      </c>
      <c r="T658">
        <v>31</v>
      </c>
      <c r="U658">
        <v>31</v>
      </c>
      <c r="V658">
        <v>31</v>
      </c>
      <c r="AB658" t="str">
        <f ca="1">OFFSET(Damage!$A$1,(MATCH($C658,Damage!$C:$C,0)+RANDBETWEEN(1,COUNTIF(Damage!$C:$C,Sheet1!$C658)))-1,0,1,1)</f>
        <v>aPetalDance</v>
      </c>
      <c r="AC658" t="str">
        <f ca="1">OFFSET(Damage!$A$1,(MATCH(IF($D658&lt;&gt;"",$D658,"Normal"),Damage!$C:$C,0)+RANDBETWEEN(1,COUNTIF(Damage!$C:$C,IF($D658&lt;&gt;"",$D658,"Normal"))))-1,0,1,1)</f>
        <v>aExtremeSpeed</v>
      </c>
      <c r="AD658" t="str">
        <f ca="1">OFFSET(NonDamage!$A$1,(MATCH($C658,NonDamage!$C:$C,0)+RANDBETWEEN(1,COUNTIF(NonDamage!$C:$C,Sheet1!$C658)))-1,0,1,1)</f>
        <v>aStunSpore</v>
      </c>
      <c r="AE658" t="str">
        <f ca="1">OFFSET(DB!$A$1,RANDBETWEEN(1,COUNTA(DB!$C:$C))-1,0,1,1)</f>
        <v>aAquaRing</v>
      </c>
      <c r="AG658" t="str">
        <f t="shared" si="76"/>
        <v>var pChespin= new Pokemon('Chespin',650,'Grass','',[,,,],[56,61,65,48,45,38],true,'assets/images/650Chespin.png');</v>
      </c>
    </row>
    <row r="659" spans="1:33" x14ac:dyDescent="0.3">
      <c r="A659" t="s">
        <v>756</v>
      </c>
      <c r="B659">
        <v>651</v>
      </c>
      <c r="C659" t="s">
        <v>2</v>
      </c>
      <c r="E659">
        <v>61</v>
      </c>
      <c r="F659">
        <v>78</v>
      </c>
      <c r="G659">
        <v>95</v>
      </c>
      <c r="H659">
        <v>56</v>
      </c>
      <c r="I659">
        <v>58</v>
      </c>
      <c r="J659">
        <v>57</v>
      </c>
      <c r="K659">
        <f t="shared" si="70"/>
        <v>61</v>
      </c>
      <c r="L659">
        <f t="shared" si="71"/>
        <v>98</v>
      </c>
      <c r="M659">
        <f t="shared" si="72"/>
        <v>115</v>
      </c>
      <c r="N659">
        <f t="shared" si="73"/>
        <v>76</v>
      </c>
      <c r="O659">
        <f t="shared" si="74"/>
        <v>78</v>
      </c>
      <c r="P659">
        <f t="shared" si="75"/>
        <v>77</v>
      </c>
      <c r="Q659">
        <v>31</v>
      </c>
      <c r="R659">
        <v>31</v>
      </c>
      <c r="S659">
        <v>31</v>
      </c>
      <c r="T659">
        <v>31</v>
      </c>
      <c r="U659">
        <v>31</v>
      </c>
      <c r="V659">
        <v>31</v>
      </c>
      <c r="AB659" t="str">
        <f ca="1">OFFSET(Damage!$A$1,(MATCH($C659,Damage!$C:$C,0)+RANDBETWEEN(1,COUNTIF(Damage!$C:$C,Sheet1!$C659)))-1,0,1,1)</f>
        <v>aPetalDance</v>
      </c>
      <c r="AC659" t="str">
        <f ca="1">OFFSET(Damage!$A$1,(MATCH(IF($D659&lt;&gt;"",$D659,"Normal"),Damage!$C:$C,0)+RANDBETWEEN(1,COUNTIF(Damage!$C:$C,IF($D659&lt;&gt;"",$D659,"Normal"))))-1,0,1,1)</f>
        <v>aExtremeSpeed</v>
      </c>
      <c r="AD659" t="str">
        <f ca="1">OFFSET(NonDamage!$A$1,(MATCH($C659,NonDamage!$C:$C,0)+RANDBETWEEN(1,COUNTIF(NonDamage!$C:$C,Sheet1!$C659)))-1,0,1,1)</f>
        <v>aStrengthSap</v>
      </c>
      <c r="AE659" t="str">
        <f ca="1">OFFSET(DB!$A$1,RANDBETWEEN(1,COUNTA(DB!$C:$C))-1,0,1,1)</f>
        <v>aShatteredPsyche</v>
      </c>
      <c r="AG659" t="str">
        <f t="shared" si="76"/>
        <v>var pQuilladin= new Pokemon('Quilladin',651,'Grass','',[,,,],[61,78,95,56,58,57],true,'assets/images/651Quilladin.png');</v>
      </c>
    </row>
    <row r="660" spans="1:33" x14ac:dyDescent="0.3">
      <c r="A660" t="s">
        <v>757</v>
      </c>
      <c r="B660">
        <v>652</v>
      </c>
      <c r="C660" t="s">
        <v>2</v>
      </c>
      <c r="D660" t="s">
        <v>1051</v>
      </c>
      <c r="E660">
        <v>88</v>
      </c>
      <c r="F660">
        <v>107</v>
      </c>
      <c r="G660">
        <v>122</v>
      </c>
      <c r="H660">
        <v>74</v>
      </c>
      <c r="I660">
        <v>75</v>
      </c>
      <c r="J660">
        <v>64</v>
      </c>
      <c r="K660">
        <f t="shared" si="70"/>
        <v>62</v>
      </c>
      <c r="L660">
        <f t="shared" si="71"/>
        <v>127</v>
      </c>
      <c r="M660">
        <f t="shared" si="72"/>
        <v>142</v>
      </c>
      <c r="N660">
        <f t="shared" si="73"/>
        <v>94</v>
      </c>
      <c r="O660">
        <f t="shared" si="74"/>
        <v>95</v>
      </c>
      <c r="P660">
        <f t="shared" si="75"/>
        <v>84</v>
      </c>
      <c r="Q660">
        <v>31</v>
      </c>
      <c r="R660">
        <v>31</v>
      </c>
      <c r="S660">
        <v>31</v>
      </c>
      <c r="T660">
        <v>31</v>
      </c>
      <c r="U660">
        <v>31</v>
      </c>
      <c r="V660">
        <v>31</v>
      </c>
      <c r="AB660" t="str">
        <f ca="1">OFFSET(Damage!$A$1,(MATCH($C660,Damage!$C:$C,0)+RANDBETWEEN(1,COUNTIF(Damage!$C:$C,Sheet1!$C660)))-1,0,1,1)</f>
        <v>aBulletSeed</v>
      </c>
      <c r="AC660" t="str">
        <f ca="1">OFFSET(Damage!$A$1,(MATCH(IF($D660&lt;&gt;"",$D660,"Normal"),Damage!$C:$C,0)+RANDBETWEEN(1,COUNTIF(Damage!$C:$C,IF($D660&lt;&gt;"",$D660,"Normal"))))-1,0,1,1)</f>
        <v>aSacredSword</v>
      </c>
      <c r="AD660" t="str">
        <f ca="1">OFFSET(NonDamage!$A$1,(MATCH($C660,NonDamage!$C:$C,0)+RANDBETWEEN(1,COUNTIF(NonDamage!$C:$C,Sheet1!$C660)))-1,0,1,1)</f>
        <v>aLeechSeed</v>
      </c>
      <c r="AE660" t="str">
        <f ca="1">OFFSET(DB!$A$1,RANDBETWEEN(1,COUNTA(DB!$C:$C))-1,0,1,1)</f>
        <v>aHydroVortex</v>
      </c>
      <c r="AG660" t="str">
        <f t="shared" si="76"/>
        <v>var pChesnaught= new Pokemon('Chesnaught',652,'Grass','Fighting',[,,,],[88,107,122,74,75,64],true,'assets/images/652Chesnaught.png');</v>
      </c>
    </row>
    <row r="661" spans="1:33" x14ac:dyDescent="0.3">
      <c r="A661" t="s">
        <v>758</v>
      </c>
      <c r="B661">
        <v>653</v>
      </c>
      <c r="C661" t="s">
        <v>9</v>
      </c>
      <c r="E661">
        <v>40</v>
      </c>
      <c r="F661">
        <v>45</v>
      </c>
      <c r="G661">
        <v>40</v>
      </c>
      <c r="H661">
        <v>62</v>
      </c>
      <c r="I661">
        <v>60</v>
      </c>
      <c r="J661">
        <v>60</v>
      </c>
      <c r="K661">
        <f t="shared" si="70"/>
        <v>61</v>
      </c>
      <c r="L661">
        <f t="shared" si="71"/>
        <v>65</v>
      </c>
      <c r="M661">
        <f t="shared" si="72"/>
        <v>60</v>
      </c>
      <c r="N661">
        <f t="shared" si="73"/>
        <v>82</v>
      </c>
      <c r="O661">
        <f t="shared" si="74"/>
        <v>80</v>
      </c>
      <c r="P661">
        <f t="shared" si="75"/>
        <v>80</v>
      </c>
      <c r="Q661">
        <v>31</v>
      </c>
      <c r="R661">
        <v>31</v>
      </c>
      <c r="S661">
        <v>31</v>
      </c>
      <c r="T661">
        <v>31</v>
      </c>
      <c r="U661">
        <v>31</v>
      </c>
      <c r="V661">
        <v>31</v>
      </c>
      <c r="AB661" t="str">
        <f ca="1">OFFSET(Damage!$A$1,(MATCH($C661,Damage!$C:$C,0)+RANDBETWEEN(1,COUNTIF(Damage!$C:$C,Sheet1!$C661)))-1,0,1,1)</f>
        <v>aFirePunch</v>
      </c>
      <c r="AC661" t="str">
        <f ca="1">OFFSET(Damage!$A$1,(MATCH(IF($D661&lt;&gt;"",$D661,"Normal"),Damage!$C:$C,0)+RANDBETWEEN(1,COUNTIF(Damage!$C:$C,IF($D661&lt;&gt;"",$D661,"Normal"))))-1,0,1,1)</f>
        <v>aRetaliate</v>
      </c>
      <c r="AD661" t="str">
        <f ca="1">OFFSET(NonDamage!$A$1,(MATCH($C661,NonDamage!$C:$C,0)+RANDBETWEEN(1,COUNTIF(NonDamage!$C:$C,Sheet1!$C661)))-1,0,1,1)</f>
        <v>aInfernoOverdrive</v>
      </c>
      <c r="AE661" t="str">
        <f ca="1">OFFSET(DB!$A$1,RANDBETWEEN(1,COUNTA(DB!$C:$C))-1,0,1,1)</f>
        <v>aVineWhip</v>
      </c>
      <c r="AG661" t="str">
        <f t="shared" si="76"/>
        <v>var pFennekin= new Pokemon('Fennekin',653,'Fire','',[,,,],[40,45,40,62,60,60],true,'assets/images/653Fennekin.png');</v>
      </c>
    </row>
    <row r="662" spans="1:33" x14ac:dyDescent="0.3">
      <c r="A662" t="s">
        <v>759</v>
      </c>
      <c r="B662">
        <v>654</v>
      </c>
      <c r="C662" t="s">
        <v>9</v>
      </c>
      <c r="E662">
        <v>59</v>
      </c>
      <c r="F662">
        <v>59</v>
      </c>
      <c r="G662">
        <v>58</v>
      </c>
      <c r="H662">
        <v>90</v>
      </c>
      <c r="I662">
        <v>70</v>
      </c>
      <c r="J662">
        <v>73</v>
      </c>
      <c r="K662">
        <f t="shared" si="70"/>
        <v>61</v>
      </c>
      <c r="L662">
        <f t="shared" si="71"/>
        <v>79</v>
      </c>
      <c r="M662">
        <f t="shared" si="72"/>
        <v>78</v>
      </c>
      <c r="N662">
        <f t="shared" si="73"/>
        <v>110</v>
      </c>
      <c r="O662">
        <f t="shared" si="74"/>
        <v>90</v>
      </c>
      <c r="P662">
        <f t="shared" si="75"/>
        <v>93</v>
      </c>
      <c r="Q662">
        <v>31</v>
      </c>
      <c r="R662">
        <v>31</v>
      </c>
      <c r="S662">
        <v>31</v>
      </c>
      <c r="T662">
        <v>31</v>
      </c>
      <c r="U662">
        <v>31</v>
      </c>
      <c r="V662">
        <v>31</v>
      </c>
      <c r="AB662" t="str">
        <f ca="1">OFFSET(Damage!$A$1,(MATCH($C662,Damage!$C:$C,0)+RANDBETWEEN(1,COUNTIF(Damage!$C:$C,Sheet1!$C662)))-1,0,1,1)</f>
        <v>aInferno</v>
      </c>
      <c r="AC662" t="str">
        <f ca="1">OFFSET(Damage!$A$1,(MATCH(IF($D662&lt;&gt;"",$D662,"Normal"),Damage!$C:$C,0)+RANDBETWEEN(1,COUNTIF(Damage!$C:$C,IF($D662&lt;&gt;"",$D662,"Normal"))))-1,0,1,1)</f>
        <v>aRound</v>
      </c>
      <c r="AD662" t="str">
        <f ca="1">OFFSET(NonDamage!$A$1,(MATCH($C662,NonDamage!$C:$C,0)+RANDBETWEEN(1,COUNTIF(NonDamage!$C:$C,Sheet1!$C662)))-1,0,1,1)</f>
        <v>aSunnyDay</v>
      </c>
      <c r="AE662" t="str">
        <f ca="1">OFFSET(DB!$A$1,RANDBETWEEN(1,COUNTA(DB!$C:$C))-1,0,1,1)</f>
        <v>aHaze</v>
      </c>
      <c r="AG662" t="str">
        <f t="shared" si="76"/>
        <v>var pBraixen= new Pokemon('Braixen',654,'Fire','',[,,,],[59,59,58,90,70,73],true,'assets/images/654Braixen.png');</v>
      </c>
    </row>
    <row r="663" spans="1:33" x14ac:dyDescent="0.3">
      <c r="A663" t="s">
        <v>760</v>
      </c>
      <c r="B663">
        <v>655</v>
      </c>
      <c r="C663" t="s">
        <v>9</v>
      </c>
      <c r="D663" t="s">
        <v>94</v>
      </c>
      <c r="E663">
        <v>75</v>
      </c>
      <c r="F663">
        <v>69</v>
      </c>
      <c r="G663">
        <v>72</v>
      </c>
      <c r="H663">
        <v>114</v>
      </c>
      <c r="I663">
        <v>100</v>
      </c>
      <c r="J663">
        <v>104</v>
      </c>
      <c r="K663">
        <f t="shared" si="70"/>
        <v>61</v>
      </c>
      <c r="L663">
        <f t="shared" si="71"/>
        <v>89</v>
      </c>
      <c r="M663">
        <f t="shared" si="72"/>
        <v>92</v>
      </c>
      <c r="N663">
        <f t="shared" si="73"/>
        <v>134</v>
      </c>
      <c r="O663">
        <f t="shared" si="74"/>
        <v>120</v>
      </c>
      <c r="P663">
        <f t="shared" si="75"/>
        <v>124</v>
      </c>
      <c r="Q663">
        <v>31</v>
      </c>
      <c r="R663">
        <v>31</v>
      </c>
      <c r="S663">
        <v>31</v>
      </c>
      <c r="T663">
        <v>31</v>
      </c>
      <c r="U663">
        <v>31</v>
      </c>
      <c r="V663">
        <v>31</v>
      </c>
      <c r="AB663" t="str">
        <f ca="1">OFFSET(Damage!$A$1,(MATCH($C663,Damage!$C:$C,0)+RANDBETWEEN(1,COUNTIF(Damage!$C:$C,Sheet1!$C663)))-1,0,1,1)</f>
        <v>aFlareBlitz</v>
      </c>
      <c r="AC663" t="str">
        <f ca="1">OFFSET(Damage!$A$1,(MATCH(IF($D663&lt;&gt;"",$D663,"Normal"),Damage!$C:$C,0)+RANDBETWEEN(1,COUNTIF(Damage!$C:$C,IF($D663&lt;&gt;"",$D663,"Normal"))))-1,0,1,1)</f>
        <v>aLightThatBurnstheSky</v>
      </c>
      <c r="AD663" t="str">
        <f ca="1">OFFSET(NonDamage!$A$1,(MATCH($C663,NonDamage!$C:$C,0)+RANDBETWEEN(1,COUNTIF(NonDamage!$C:$C,Sheet1!$C663)))-1,0,1,1)</f>
        <v>aSunnyDay</v>
      </c>
      <c r="AE663" t="str">
        <f ca="1">OFFSET(DB!$A$1,RANDBETWEEN(1,COUNTA(DB!$C:$C))-1,0,1,1)</f>
        <v>aNightDaze</v>
      </c>
      <c r="AG663" t="str">
        <f t="shared" si="76"/>
        <v>var pDelphox= new Pokemon('Delphox',655,'Fire','Psychic',[,,,],[75,69,72,114,100,104],true,'assets/images/655Delphox.png');</v>
      </c>
    </row>
    <row r="664" spans="1:33" x14ac:dyDescent="0.3">
      <c r="A664" t="s">
        <v>761</v>
      </c>
      <c r="B664">
        <v>656</v>
      </c>
      <c r="C664" t="s">
        <v>15</v>
      </c>
      <c r="E664">
        <v>41</v>
      </c>
      <c r="F664">
        <v>56</v>
      </c>
      <c r="G664">
        <v>40</v>
      </c>
      <c r="H664">
        <v>62</v>
      </c>
      <c r="I664">
        <v>44</v>
      </c>
      <c r="J664">
        <v>71</v>
      </c>
      <c r="K664">
        <f t="shared" si="70"/>
        <v>61</v>
      </c>
      <c r="L664">
        <f t="shared" si="71"/>
        <v>76</v>
      </c>
      <c r="M664">
        <f t="shared" si="72"/>
        <v>60</v>
      </c>
      <c r="N664">
        <f t="shared" si="73"/>
        <v>82</v>
      </c>
      <c r="O664">
        <f t="shared" si="74"/>
        <v>64</v>
      </c>
      <c r="P664">
        <f t="shared" si="75"/>
        <v>91</v>
      </c>
      <c r="Q664">
        <v>31</v>
      </c>
      <c r="R664">
        <v>31</v>
      </c>
      <c r="S664">
        <v>31</v>
      </c>
      <c r="T664">
        <v>31</v>
      </c>
      <c r="U664">
        <v>31</v>
      </c>
      <c r="V664">
        <v>31</v>
      </c>
      <c r="AB664" t="str">
        <f ca="1">OFFSET(Damage!$A$1,(MATCH($C664,Damage!$C:$C,0)+RANDBETWEEN(1,COUNTIF(Damage!$C:$C,Sheet1!$C664)))-1,0,1,1)</f>
        <v>aDive</v>
      </c>
      <c r="AC664" t="str">
        <f ca="1">OFFSET(Damage!$A$1,(MATCH(IF($D664&lt;&gt;"",$D664,"Normal"),Damage!$C:$C,0)+RANDBETWEEN(1,COUNTIF(Damage!$C:$C,IF($D664&lt;&gt;"",$D664,"Normal"))))-1,0,1,1)</f>
        <v>aUproar</v>
      </c>
      <c r="AD664">
        <f ca="1">OFFSET(NonDamage!$A$1,(MATCH($C664,NonDamage!$C:$C,0)+RANDBETWEEN(1,COUNTIF(NonDamage!$C:$C,Sheet1!$C664)))-1,0,1,1)</f>
        <v>0</v>
      </c>
      <c r="AE664" t="str">
        <f ca="1">OFFSET(DB!$A$1,RANDBETWEEN(1,COUNTA(DB!$C:$C))-1,0,1,1)</f>
        <v>aAcid</v>
      </c>
      <c r="AG664" t="str">
        <f t="shared" si="76"/>
        <v>var pFroakie= new Pokemon('Froakie',656,'Water','',[,,,],[41,56,40,62,44,71],true,'assets/images/656Froakie.png');</v>
      </c>
    </row>
    <row r="665" spans="1:33" x14ac:dyDescent="0.3">
      <c r="A665" t="s">
        <v>762</v>
      </c>
      <c r="B665">
        <v>657</v>
      </c>
      <c r="C665" t="s">
        <v>15</v>
      </c>
      <c r="E665">
        <v>54</v>
      </c>
      <c r="F665">
        <v>63</v>
      </c>
      <c r="G665">
        <v>52</v>
      </c>
      <c r="H665">
        <v>83</v>
      </c>
      <c r="I665">
        <v>56</v>
      </c>
      <c r="J665">
        <v>97</v>
      </c>
      <c r="K665">
        <f t="shared" si="70"/>
        <v>61</v>
      </c>
      <c r="L665">
        <f t="shared" si="71"/>
        <v>83</v>
      </c>
      <c r="M665">
        <f t="shared" si="72"/>
        <v>72</v>
      </c>
      <c r="N665">
        <f t="shared" si="73"/>
        <v>103</v>
      </c>
      <c r="O665">
        <f t="shared" si="74"/>
        <v>76</v>
      </c>
      <c r="P665">
        <f t="shared" si="75"/>
        <v>117</v>
      </c>
      <c r="Q665">
        <v>31</v>
      </c>
      <c r="R665">
        <v>31</v>
      </c>
      <c r="S665">
        <v>31</v>
      </c>
      <c r="T665">
        <v>31</v>
      </c>
      <c r="U665">
        <v>31</v>
      </c>
      <c r="V665">
        <v>31</v>
      </c>
      <c r="AB665" t="str">
        <f ca="1">OFFSET(Damage!$A$1,(MATCH($C665,Damage!$C:$C,0)+RANDBETWEEN(1,COUNTIF(Damage!$C:$C,Sheet1!$C665)))-1,0,1,1)</f>
        <v>aSurf</v>
      </c>
      <c r="AC665" t="str">
        <f ca="1">OFFSET(Damage!$A$1,(MATCH(IF($D665&lt;&gt;"",$D665,"Normal"),Damage!$C:$C,0)+RANDBETWEEN(1,COUNTIF(Damage!$C:$C,IF($D665&lt;&gt;"",$D665,"Normal"))))-1,0,1,1)</f>
        <v>aRound</v>
      </c>
      <c r="AD665" t="str">
        <f ca="1">OFFSET(NonDamage!$A$1,(MATCH($C665,NonDamage!$C:$C,0)+RANDBETWEEN(1,COUNTIF(NonDamage!$C:$C,Sheet1!$C665)))-1,0,1,1)</f>
        <v>aHydroVortex</v>
      </c>
      <c r="AE665" t="str">
        <f ca="1">OFFSET(DB!$A$1,RANDBETWEEN(1,COUNTA(DB!$C:$C))-1,0,1,1)</f>
        <v>aPunishment</v>
      </c>
      <c r="AG665" t="str">
        <f t="shared" si="76"/>
        <v>var pFrogadier= new Pokemon('Frogadier',657,'Water','',[,,,],[54,63,52,83,56,97],true,'assets/images/657Frogadier.png');</v>
      </c>
    </row>
    <row r="666" spans="1:33" x14ac:dyDescent="0.3">
      <c r="A666" t="s">
        <v>763</v>
      </c>
      <c r="B666">
        <v>658</v>
      </c>
      <c r="C666" t="s">
        <v>15</v>
      </c>
      <c r="D666" t="s">
        <v>254</v>
      </c>
      <c r="E666">
        <v>72</v>
      </c>
      <c r="F666">
        <v>95</v>
      </c>
      <c r="G666">
        <v>67</v>
      </c>
      <c r="H666">
        <v>103</v>
      </c>
      <c r="I666">
        <v>71</v>
      </c>
      <c r="J666">
        <v>122</v>
      </c>
      <c r="K666">
        <f t="shared" si="70"/>
        <v>61</v>
      </c>
      <c r="L666">
        <f t="shared" si="71"/>
        <v>115</v>
      </c>
      <c r="M666">
        <f t="shared" si="72"/>
        <v>87</v>
      </c>
      <c r="N666">
        <f t="shared" si="73"/>
        <v>123</v>
      </c>
      <c r="O666">
        <f t="shared" si="74"/>
        <v>91</v>
      </c>
      <c r="P666">
        <f t="shared" si="75"/>
        <v>142</v>
      </c>
      <c r="Q666">
        <v>31</v>
      </c>
      <c r="R666">
        <v>31</v>
      </c>
      <c r="S666">
        <v>31</v>
      </c>
      <c r="T666">
        <v>31</v>
      </c>
      <c r="U666">
        <v>31</v>
      </c>
      <c r="V666">
        <v>31</v>
      </c>
      <c r="AB666">
        <f ca="1">OFFSET(Damage!$A$1,(MATCH($C666,Damage!$C:$C,0)+RANDBETWEEN(1,COUNTIF(Damage!$C:$C,Sheet1!$C666)))-1,0,1,1)</f>
        <v>0</v>
      </c>
      <c r="AC666" t="str">
        <f ca="1">OFFSET(Damage!$A$1,(MATCH(IF($D666&lt;&gt;"",$D666,"Normal"),Damage!$C:$C,0)+RANDBETWEEN(1,COUNTIF(Damage!$C:$C,IF($D666&lt;&gt;"",$D666,"Normal"))))-1,0,1,1)</f>
        <v>aKnockOff</v>
      </c>
      <c r="AD666" t="str">
        <f ca="1">OFFSET(NonDamage!$A$1,(MATCH($C666,NonDamage!$C:$C,0)+RANDBETWEEN(1,COUNTIF(NonDamage!$C:$C,Sheet1!$C666)))-1,0,1,1)</f>
        <v>aRainDance</v>
      </c>
      <c r="AE666" t="str">
        <f ca="1">OFFSET(DB!$A$1,RANDBETWEEN(1,COUNTA(DB!$C:$C))-1,0,1,1)</f>
        <v>aSupersonic</v>
      </c>
      <c r="AG666" t="str">
        <f t="shared" si="76"/>
        <v>var pGreninja= new Pokemon('Greninja',658,'Water','Dark',[,,,],[72,95,67,103,71,122],true,'assets/images/658Greninja.png');</v>
      </c>
    </row>
    <row r="667" spans="1:33" x14ac:dyDescent="0.3">
      <c r="A667" t="s">
        <v>764</v>
      </c>
      <c r="B667">
        <v>659</v>
      </c>
      <c r="C667" t="s">
        <v>28</v>
      </c>
      <c r="E667">
        <v>38</v>
      </c>
      <c r="F667">
        <v>36</v>
      </c>
      <c r="G667">
        <v>38</v>
      </c>
      <c r="H667">
        <v>32</v>
      </c>
      <c r="I667">
        <v>36</v>
      </c>
      <c r="J667">
        <v>57</v>
      </c>
      <c r="K667">
        <f t="shared" si="70"/>
        <v>61</v>
      </c>
      <c r="L667">
        <f t="shared" si="71"/>
        <v>56</v>
      </c>
      <c r="M667">
        <f t="shared" si="72"/>
        <v>58</v>
      </c>
      <c r="N667">
        <f t="shared" si="73"/>
        <v>52</v>
      </c>
      <c r="O667">
        <f t="shared" si="74"/>
        <v>56</v>
      </c>
      <c r="P667">
        <f t="shared" si="75"/>
        <v>77</v>
      </c>
      <c r="Q667">
        <v>31</v>
      </c>
      <c r="R667">
        <v>31</v>
      </c>
      <c r="S667">
        <v>31</v>
      </c>
      <c r="T667">
        <v>31</v>
      </c>
      <c r="U667">
        <v>31</v>
      </c>
      <c r="V667">
        <v>31</v>
      </c>
      <c r="AB667" t="str">
        <f ca="1">OFFSET(Damage!$A$1,(MATCH($C667,Damage!$C:$C,0)+RANDBETWEEN(1,COUNTIF(Damage!$C:$C,Sheet1!$C667)))-1,0,1,1)</f>
        <v>aHornAttack</v>
      </c>
      <c r="AC667" t="str">
        <f ca="1">OFFSET(Damage!$A$1,(MATCH(IF($D667&lt;&gt;"",$D667,"Normal"),Damage!$C:$C,0)+RANDBETWEEN(1,COUNTIF(Damage!$C:$C,IF($D667&lt;&gt;"",$D667,"Normal"))))-1,0,1,1)</f>
        <v>aSecretPower</v>
      </c>
      <c r="AD667" t="str">
        <f ca="1">OFFSET(NonDamage!$A$1,(MATCH($C667,NonDamage!$C:$C,0)+RANDBETWEEN(1,COUNTIF(NonDamage!$C:$C,Sheet1!$C667)))-1,0,1,1)</f>
        <v>aTailWhip</v>
      </c>
      <c r="AE667" t="str">
        <f ca="1">OFFSET(DB!$A$1,RANDBETWEEN(1,COUNTA(DB!$C:$C))-1,0,1,1)</f>
        <v>aIronTail</v>
      </c>
      <c r="AG667" t="str">
        <f t="shared" si="76"/>
        <v>var pBunnelby= new Pokemon('Bunnelby',659,'Normal','',[,,,],[38,36,38,32,36,57],true,'assets/images/659Bunnelby.png');</v>
      </c>
    </row>
    <row r="668" spans="1:33" x14ac:dyDescent="0.3">
      <c r="A668" t="s">
        <v>765</v>
      </c>
      <c r="B668">
        <v>660</v>
      </c>
      <c r="C668" t="s">
        <v>28</v>
      </c>
      <c r="D668" t="s">
        <v>46</v>
      </c>
      <c r="E668">
        <v>85</v>
      </c>
      <c r="F668">
        <v>56</v>
      </c>
      <c r="G668">
        <v>77</v>
      </c>
      <c r="H668">
        <v>50</v>
      </c>
      <c r="I668">
        <v>77</v>
      </c>
      <c r="J668">
        <v>78</v>
      </c>
      <c r="K668">
        <f t="shared" si="70"/>
        <v>62</v>
      </c>
      <c r="L668">
        <f t="shared" si="71"/>
        <v>76</v>
      </c>
      <c r="M668">
        <f t="shared" si="72"/>
        <v>97</v>
      </c>
      <c r="N668">
        <f t="shared" si="73"/>
        <v>70</v>
      </c>
      <c r="O668">
        <f t="shared" si="74"/>
        <v>97</v>
      </c>
      <c r="P668">
        <f t="shared" si="75"/>
        <v>98</v>
      </c>
      <c r="Q668">
        <v>31</v>
      </c>
      <c r="R668">
        <v>31</v>
      </c>
      <c r="S668">
        <v>31</v>
      </c>
      <c r="T668">
        <v>31</v>
      </c>
      <c r="U668">
        <v>31</v>
      </c>
      <c r="V668">
        <v>31</v>
      </c>
      <c r="AB668" t="str">
        <f ca="1">OFFSET(Damage!$A$1,(MATCH($C668,Damage!$C:$C,0)+RANDBETWEEN(1,COUNTIF(Damage!$C:$C,Sheet1!$C668)))-1,0,1,1)</f>
        <v>aFacade</v>
      </c>
      <c r="AC668" t="str">
        <f ca="1">OFFSET(Damage!$A$1,(MATCH(IF($D668&lt;&gt;"",$D668,"Normal"),Damage!$C:$C,0)+RANDBETWEEN(1,COUNTIF(Damage!$C:$C,IF($D668&lt;&gt;"",$D668,"Normal"))))-1,0,1,1)</f>
        <v>aDig</v>
      </c>
      <c r="AD668" t="str">
        <f ca="1">OFFSET(NonDamage!$A$1,(MATCH($C668,NonDamage!$C:$C,0)+RANDBETWEEN(1,COUNTIF(NonDamage!$C:$C,Sheet1!$C668)))-1,0,1,1)</f>
        <v>aGrowl</v>
      </c>
      <c r="AE668" t="str">
        <f ca="1">OFFSET(DB!$A$1,RANDBETWEEN(1,COUNTA(DB!$C:$C))-1,0,1,1)</f>
        <v>aMud_Slap</v>
      </c>
      <c r="AG668" t="str">
        <f t="shared" si="76"/>
        <v>var pDiggersby= new Pokemon('Diggersby',660,'Normal','Ground',[,,,],[85,56,77,50,77,78],true,'assets/images/660Diggersby.png');</v>
      </c>
    </row>
    <row r="669" spans="1:33" x14ac:dyDescent="0.3">
      <c r="A669" t="s">
        <v>766</v>
      </c>
      <c r="B669">
        <v>661</v>
      </c>
      <c r="C669" t="s">
        <v>28</v>
      </c>
      <c r="D669" t="s">
        <v>12</v>
      </c>
      <c r="E669">
        <v>45</v>
      </c>
      <c r="F669">
        <v>50</v>
      </c>
      <c r="G669">
        <v>43</v>
      </c>
      <c r="H669">
        <v>40</v>
      </c>
      <c r="I669">
        <v>38</v>
      </c>
      <c r="J669">
        <v>62</v>
      </c>
      <c r="K669">
        <f t="shared" si="70"/>
        <v>61</v>
      </c>
      <c r="L669">
        <f t="shared" si="71"/>
        <v>70</v>
      </c>
      <c r="M669">
        <f t="shared" si="72"/>
        <v>63</v>
      </c>
      <c r="N669">
        <f t="shared" si="73"/>
        <v>60</v>
      </c>
      <c r="O669">
        <f t="shared" si="74"/>
        <v>58</v>
      </c>
      <c r="P669">
        <f t="shared" si="75"/>
        <v>82</v>
      </c>
      <c r="Q669">
        <v>31</v>
      </c>
      <c r="R669">
        <v>31</v>
      </c>
      <c r="S669">
        <v>31</v>
      </c>
      <c r="T669">
        <v>31</v>
      </c>
      <c r="U669">
        <v>31</v>
      </c>
      <c r="V669">
        <v>31</v>
      </c>
      <c r="AB669" t="str">
        <f ca="1">OFFSET(Damage!$A$1,(MATCH($C669,Damage!$C:$C,0)+RANDBETWEEN(1,COUNTIF(Damage!$C:$C,Sheet1!$C669)))-1,0,1,1)</f>
        <v>aBoomburst</v>
      </c>
      <c r="AC669" t="str">
        <f ca="1">OFFSET(Damage!$A$1,(MATCH(IF($D669&lt;&gt;"",$D669,"Normal"),Damage!$C:$C,0)+RANDBETWEEN(1,COUNTIF(Damage!$C:$C,IF($D669&lt;&gt;"",$D669,"Normal"))))-1,0,1,1)</f>
        <v>aSkyDrop</v>
      </c>
      <c r="AD669" t="str">
        <f ca="1">OFFSET(NonDamage!$A$1,(MATCH($C669,NonDamage!$C:$C,0)+RANDBETWEEN(1,COUNTIF(NonDamage!$C:$C,Sheet1!$C669)))-1,0,1,1)</f>
        <v>aSpotlight</v>
      </c>
      <c r="AE669" t="str">
        <f ca="1">OFFSET(DB!$A$1,RANDBETWEEN(1,COUNTA(DB!$C:$C))-1,0,1,1)</f>
        <v>aSupersonicSkystrike</v>
      </c>
      <c r="AG669" t="str">
        <f t="shared" si="76"/>
        <v>var pFletchling= new Pokemon('Fletchling',661,'Normal','Flying',[,,,],[45,50,43,40,38,62],true,'assets/images/661Fletchling.png');</v>
      </c>
    </row>
    <row r="670" spans="1:33" x14ac:dyDescent="0.3">
      <c r="A670" t="s">
        <v>767</v>
      </c>
      <c r="B670">
        <v>662</v>
      </c>
      <c r="C670" t="s">
        <v>9</v>
      </c>
      <c r="D670" t="s">
        <v>12</v>
      </c>
      <c r="E670">
        <v>62</v>
      </c>
      <c r="F670">
        <v>73</v>
      </c>
      <c r="G670">
        <v>55</v>
      </c>
      <c r="H670">
        <v>56</v>
      </c>
      <c r="I670">
        <v>52</v>
      </c>
      <c r="J670">
        <v>84</v>
      </c>
      <c r="K670">
        <f t="shared" si="70"/>
        <v>61</v>
      </c>
      <c r="L670">
        <f t="shared" si="71"/>
        <v>93</v>
      </c>
      <c r="M670">
        <f t="shared" si="72"/>
        <v>75</v>
      </c>
      <c r="N670">
        <f t="shared" si="73"/>
        <v>76</v>
      </c>
      <c r="O670">
        <f t="shared" si="74"/>
        <v>72</v>
      </c>
      <c r="P670">
        <f t="shared" si="75"/>
        <v>104</v>
      </c>
      <c r="Q670">
        <v>31</v>
      </c>
      <c r="R670">
        <v>31</v>
      </c>
      <c r="S670">
        <v>31</v>
      </c>
      <c r="T670">
        <v>31</v>
      </c>
      <c r="U670">
        <v>31</v>
      </c>
      <c r="V670">
        <v>31</v>
      </c>
      <c r="AB670" t="str">
        <f ca="1">OFFSET(Damage!$A$1,(MATCH($C670,Damage!$C:$C,0)+RANDBETWEEN(1,COUNTIF(Damage!$C:$C,Sheet1!$C670)))-1,0,1,1)</f>
        <v>aFlameWheel</v>
      </c>
      <c r="AC670" t="str">
        <f ca="1">OFFSET(Damage!$A$1,(MATCH(IF($D670&lt;&gt;"",$D670,"Normal"),Damage!$C:$C,0)+RANDBETWEEN(1,COUNTIF(Damage!$C:$C,IF($D670&lt;&gt;"",$D670,"Normal"))))-1,0,1,1)</f>
        <v>aOblivionWing</v>
      </c>
      <c r="AD670" t="str">
        <f ca="1">OFFSET(NonDamage!$A$1,(MATCH($C670,NonDamage!$C:$C,0)+RANDBETWEEN(1,COUNTIF(NonDamage!$C:$C,Sheet1!$C670)))-1,0,1,1)</f>
        <v>aInfernoOverdrive</v>
      </c>
      <c r="AE670" t="str">
        <f ca="1">OFFSET(DB!$A$1,RANDBETWEEN(1,COUNTA(DB!$C:$C))-1,0,1,1)</f>
        <v>aDragonAscent</v>
      </c>
      <c r="AG670" t="str">
        <f t="shared" si="76"/>
        <v>var pFletchinder= new Pokemon('Fletchinder',662,'Fire','Flying',[,,,],[62,73,55,56,52,84],true,'assets/images/662Fletchinder.png');</v>
      </c>
    </row>
    <row r="671" spans="1:33" x14ac:dyDescent="0.3">
      <c r="A671" t="s">
        <v>768</v>
      </c>
      <c r="B671">
        <v>663</v>
      </c>
      <c r="C671" t="s">
        <v>9</v>
      </c>
      <c r="D671" t="s">
        <v>12</v>
      </c>
      <c r="E671">
        <v>78</v>
      </c>
      <c r="F671">
        <v>81</v>
      </c>
      <c r="G671">
        <v>71</v>
      </c>
      <c r="H671">
        <v>74</v>
      </c>
      <c r="I671">
        <v>69</v>
      </c>
      <c r="J671">
        <v>126</v>
      </c>
      <c r="K671">
        <f t="shared" si="70"/>
        <v>61</v>
      </c>
      <c r="L671">
        <f t="shared" si="71"/>
        <v>101</v>
      </c>
      <c r="M671">
        <f t="shared" si="72"/>
        <v>91</v>
      </c>
      <c r="N671">
        <f t="shared" si="73"/>
        <v>94</v>
      </c>
      <c r="O671">
        <f t="shared" si="74"/>
        <v>89</v>
      </c>
      <c r="P671">
        <f t="shared" si="75"/>
        <v>146</v>
      </c>
      <c r="Q671">
        <v>31</v>
      </c>
      <c r="R671">
        <v>31</v>
      </c>
      <c r="S671">
        <v>31</v>
      </c>
      <c r="T671">
        <v>31</v>
      </c>
      <c r="U671">
        <v>31</v>
      </c>
      <c r="V671">
        <v>31</v>
      </c>
      <c r="AB671" t="str">
        <f ca="1">OFFSET(Damage!$A$1,(MATCH($C671,Damage!$C:$C,0)+RANDBETWEEN(1,COUNTIF(Damage!$C:$C,Sheet1!$C671)))-1,0,1,1)</f>
        <v>aMagmaStorm</v>
      </c>
      <c r="AC671" t="str">
        <f ca="1">OFFSET(Damage!$A$1,(MATCH(IF($D671&lt;&gt;"",$D671,"Normal"),Damage!$C:$C,0)+RANDBETWEEN(1,COUNTIF(Damage!$C:$C,IF($D671&lt;&gt;"",$D671,"Normal"))))-1,0,1,1)</f>
        <v>aBraveBird</v>
      </c>
      <c r="AD671" t="str">
        <f ca="1">OFFSET(NonDamage!$A$1,(MATCH($C671,NonDamage!$C:$C,0)+RANDBETWEEN(1,COUNTIF(NonDamage!$C:$C,Sheet1!$C671)))-1,0,1,1)</f>
        <v>aSunnyDay</v>
      </c>
      <c r="AE671" t="str">
        <f ca="1">OFFSET(DB!$A$1,RANDBETWEEN(1,COUNTA(DB!$C:$C))-1,0,1,1)</f>
        <v>aReturn</v>
      </c>
      <c r="AG671" t="str">
        <f t="shared" si="76"/>
        <v>var pTalonflame= new Pokemon('Talonflame',663,'Fire','Flying',[,,,],[78,81,71,74,69,126],true,'assets/images/663Talonflame.png');</v>
      </c>
    </row>
    <row r="672" spans="1:33" x14ac:dyDescent="0.3">
      <c r="A672" t="s">
        <v>769</v>
      </c>
      <c r="B672">
        <v>664</v>
      </c>
      <c r="C672" t="s">
        <v>19</v>
      </c>
      <c r="E672">
        <v>38</v>
      </c>
      <c r="F672">
        <v>35</v>
      </c>
      <c r="G672">
        <v>40</v>
      </c>
      <c r="H672">
        <v>27</v>
      </c>
      <c r="I672">
        <v>25</v>
      </c>
      <c r="J672">
        <v>35</v>
      </c>
      <c r="K672">
        <f t="shared" si="70"/>
        <v>61</v>
      </c>
      <c r="L672">
        <f t="shared" si="71"/>
        <v>55</v>
      </c>
      <c r="M672">
        <f t="shared" si="72"/>
        <v>60</v>
      </c>
      <c r="N672">
        <f t="shared" si="73"/>
        <v>47</v>
      </c>
      <c r="O672">
        <f t="shared" si="74"/>
        <v>45</v>
      </c>
      <c r="P672">
        <f t="shared" si="75"/>
        <v>55</v>
      </c>
      <c r="Q672">
        <v>31</v>
      </c>
      <c r="R672">
        <v>31</v>
      </c>
      <c r="S672">
        <v>31</v>
      </c>
      <c r="T672">
        <v>31</v>
      </c>
      <c r="U672">
        <v>31</v>
      </c>
      <c r="V672">
        <v>31</v>
      </c>
      <c r="AB672" t="str">
        <f ca="1">OFFSET(Damage!$A$1,(MATCH($C672,Damage!$C:$C,0)+RANDBETWEEN(1,COUNTIF(Damage!$C:$C,Sheet1!$C672)))-1,0,1,1)</f>
        <v>aLunge</v>
      </c>
      <c r="AC672" t="str">
        <f ca="1">OFFSET(Damage!$A$1,(MATCH(IF($D672&lt;&gt;"",$D672,"Normal"),Damage!$C:$C,0)+RANDBETWEEN(1,COUNTIF(Damage!$C:$C,IF($D672&lt;&gt;"",$D672,"Normal"))))-1,0,1,1)</f>
        <v>aGigaImpact</v>
      </c>
      <c r="AD672" t="str">
        <f ca="1">OFFSET(NonDamage!$A$1,(MATCH($C672,NonDamage!$C:$C,0)+RANDBETWEEN(1,COUNTIF(NonDamage!$C:$C,Sheet1!$C672)))-1,0,1,1)</f>
        <v>aSavageSpin-Out</v>
      </c>
      <c r="AE672" t="str">
        <f ca="1">OFFSET(DB!$A$1,RANDBETWEEN(1,COUNTA(DB!$C:$C))-1,0,1,1)</f>
        <v>aSketch</v>
      </c>
      <c r="AG672" t="str">
        <f t="shared" si="76"/>
        <v>var pScatterbug= new Pokemon('Scatterbug',664,'Bug','',[,,,],[38,35,40,27,25,35],true,'assets/images/664Scatterbug.png');</v>
      </c>
    </row>
    <row r="673" spans="1:33" x14ac:dyDescent="0.3">
      <c r="A673" t="s">
        <v>770</v>
      </c>
      <c r="B673">
        <v>665</v>
      </c>
      <c r="C673" t="s">
        <v>19</v>
      </c>
      <c r="E673">
        <v>45</v>
      </c>
      <c r="F673">
        <v>22</v>
      </c>
      <c r="G673">
        <v>60</v>
      </c>
      <c r="H673">
        <v>27</v>
      </c>
      <c r="I673">
        <v>30</v>
      </c>
      <c r="J673">
        <v>29</v>
      </c>
      <c r="K673">
        <f t="shared" si="70"/>
        <v>61</v>
      </c>
      <c r="L673">
        <f t="shared" si="71"/>
        <v>42</v>
      </c>
      <c r="M673">
        <f t="shared" si="72"/>
        <v>80</v>
      </c>
      <c r="N673">
        <f t="shared" si="73"/>
        <v>47</v>
      </c>
      <c r="O673">
        <f t="shared" si="74"/>
        <v>50</v>
      </c>
      <c r="P673">
        <f t="shared" si="75"/>
        <v>49</v>
      </c>
      <c r="Q673">
        <v>31</v>
      </c>
      <c r="R673">
        <v>31</v>
      </c>
      <c r="S673">
        <v>31</v>
      </c>
      <c r="T673">
        <v>31</v>
      </c>
      <c r="U673">
        <v>31</v>
      </c>
      <c r="V673">
        <v>31</v>
      </c>
      <c r="AB673" t="str">
        <f ca="1">OFFSET(Damage!$A$1,(MATCH($C673,Damage!$C:$C,0)+RANDBETWEEN(1,COUNTIF(Damage!$C:$C,Sheet1!$C673)))-1,0,1,1)</f>
        <v>aStruggleBug</v>
      </c>
      <c r="AC673" t="str">
        <f ca="1">OFFSET(Damage!$A$1,(MATCH(IF($D673&lt;&gt;"",$D673,"Normal"),Damage!$C:$C,0)+RANDBETWEEN(1,COUNTIF(Damage!$C:$C,IF($D673&lt;&gt;"",$D673,"Normal"))))-1,0,1,1)</f>
        <v>aWeatherBall</v>
      </c>
      <c r="AD673" t="str">
        <f ca="1">OFFSET(NonDamage!$A$1,(MATCH($C673,NonDamage!$C:$C,0)+RANDBETWEEN(1,COUNTIF(NonDamage!$C:$C,Sheet1!$C673)))-1,0,1,1)</f>
        <v>aPowder</v>
      </c>
      <c r="AE673" t="str">
        <f ca="1">OFFSET(DB!$A$1,RANDBETWEEN(1,COUNTA(DB!$C:$C))-1,0,1,1)</f>
        <v>aSnore</v>
      </c>
      <c r="AG673" t="str">
        <f t="shared" si="76"/>
        <v>var pSpewpa= new Pokemon('Spewpa',665,'Bug','',[,,,],[45,22,60,27,30,29],true,'assets/images/665Spewpa.png');</v>
      </c>
    </row>
    <row r="674" spans="1:33" x14ac:dyDescent="0.3">
      <c r="A674" t="s">
        <v>772</v>
      </c>
      <c r="B674">
        <v>666</v>
      </c>
      <c r="C674" t="s">
        <v>19</v>
      </c>
      <c r="D674" t="s">
        <v>12</v>
      </c>
      <c r="E674">
        <v>80</v>
      </c>
      <c r="F674">
        <v>52</v>
      </c>
      <c r="G674">
        <v>50</v>
      </c>
      <c r="H674">
        <v>90</v>
      </c>
      <c r="I674">
        <v>50</v>
      </c>
      <c r="J674">
        <v>89</v>
      </c>
      <c r="K674">
        <f t="shared" si="70"/>
        <v>61</v>
      </c>
      <c r="L674">
        <f t="shared" si="71"/>
        <v>72</v>
      </c>
      <c r="M674">
        <f t="shared" si="72"/>
        <v>70</v>
      </c>
      <c r="N674">
        <f t="shared" si="73"/>
        <v>110</v>
      </c>
      <c r="O674">
        <f t="shared" si="74"/>
        <v>70</v>
      </c>
      <c r="P674">
        <f t="shared" si="75"/>
        <v>109</v>
      </c>
      <c r="Q674">
        <v>31</v>
      </c>
      <c r="R674">
        <v>31</v>
      </c>
      <c r="S674">
        <v>31</v>
      </c>
      <c r="T674">
        <v>31</v>
      </c>
      <c r="U674">
        <v>31</v>
      </c>
      <c r="V674">
        <v>31</v>
      </c>
      <c r="AB674" t="str">
        <f ca="1">OFFSET(Damage!$A$1,(MATCH($C674,Damage!$C:$C,0)+RANDBETWEEN(1,COUNTIF(Damage!$C:$C,Sheet1!$C674)))-1,0,1,1)</f>
        <v>aPinMissile</v>
      </c>
      <c r="AC674" t="str">
        <f ca="1">OFFSET(Damage!$A$1,(MATCH(IF($D674&lt;&gt;"",$D674,"Normal"),Damage!$C:$C,0)+RANDBETWEEN(1,COUNTIF(Damage!$C:$C,IF($D674&lt;&gt;"",$D674,"Normal"))))-1,0,1,1)</f>
        <v>aAirSlash</v>
      </c>
      <c r="AD674" t="str">
        <f ca="1">OFFSET(NonDamage!$A$1,(MATCH($C674,NonDamage!$C:$C,0)+RANDBETWEEN(1,COUNTIF(NonDamage!$C:$C,Sheet1!$C674)))-1,0,1,1)</f>
        <v>aStickyWeb</v>
      </c>
      <c r="AE674" t="str">
        <f ca="1">OFFSET(DB!$A$1,RANDBETWEEN(1,COUNTA(DB!$C:$C))-1,0,1,1)</f>
        <v>aDynamicPunch</v>
      </c>
      <c r="AG674" t="str">
        <f t="shared" si="76"/>
        <v>var pVivillon= new Pokemon('Vivillon',666,'Bug','Flying',[,,,],[80,52,50,90,50,89],true,'assets/images/666Vivillon.png');</v>
      </c>
    </row>
    <row r="675" spans="1:33" x14ac:dyDescent="0.3">
      <c r="A675" t="s">
        <v>774</v>
      </c>
      <c r="B675">
        <v>667</v>
      </c>
      <c r="C675" t="s">
        <v>9</v>
      </c>
      <c r="D675" t="s">
        <v>28</v>
      </c>
      <c r="E675">
        <v>62</v>
      </c>
      <c r="F675">
        <v>50</v>
      </c>
      <c r="G675">
        <v>58</v>
      </c>
      <c r="H675">
        <v>73</v>
      </c>
      <c r="I675">
        <v>54</v>
      </c>
      <c r="J675">
        <v>72</v>
      </c>
      <c r="K675">
        <f t="shared" si="70"/>
        <v>61</v>
      </c>
      <c r="L675">
        <f t="shared" si="71"/>
        <v>70</v>
      </c>
      <c r="M675">
        <f t="shared" si="72"/>
        <v>78</v>
      </c>
      <c r="N675">
        <f t="shared" si="73"/>
        <v>93</v>
      </c>
      <c r="O675">
        <f t="shared" si="74"/>
        <v>74</v>
      </c>
      <c r="P675">
        <f t="shared" si="75"/>
        <v>92</v>
      </c>
      <c r="Q675">
        <v>31</v>
      </c>
      <c r="R675">
        <v>31</v>
      </c>
      <c r="S675">
        <v>31</v>
      </c>
      <c r="T675">
        <v>31</v>
      </c>
      <c r="U675">
        <v>31</v>
      </c>
      <c r="V675">
        <v>31</v>
      </c>
      <c r="AB675" t="str">
        <f ca="1">OFFSET(Damage!$A$1,(MATCH($C675,Damage!$C:$C,0)+RANDBETWEEN(1,COUNTIF(Damage!$C:$C,Sheet1!$C675)))-1,0,1,1)</f>
        <v>aIncinerate</v>
      </c>
      <c r="AC675" t="str">
        <f ca="1">OFFSET(Damage!$A$1,(MATCH(IF($D675&lt;&gt;"",$D675,"Normal"),Damage!$C:$C,0)+RANDBETWEEN(1,COUNTIF(Damage!$C:$C,IF($D675&lt;&gt;"",$D675,"Normal"))))-1,0,1,1)</f>
        <v>aRound</v>
      </c>
      <c r="AD675" t="str">
        <f ca="1">OFFSET(NonDamage!$A$1,(MATCH($C675,NonDamage!$C:$C,0)+RANDBETWEEN(1,COUNTIF(NonDamage!$C:$C,Sheet1!$C675)))-1,0,1,1)</f>
        <v>aInfernoOverdrive</v>
      </c>
      <c r="AE675" t="str">
        <f ca="1">OFFSET(DB!$A$1,RANDBETWEEN(1,COUNTA(DB!$C:$C))-1,0,1,1)</f>
        <v>aSparklingAria</v>
      </c>
      <c r="AG675" t="str">
        <f t="shared" si="76"/>
        <v>var pLitleo= new Pokemon('Litleo',667,'Fire','Normal',[,,,],[62,50,58,73,54,72],true,'assets/images/667Litleo.png');</v>
      </c>
    </row>
    <row r="676" spans="1:33" x14ac:dyDescent="0.3">
      <c r="A676" t="s">
        <v>775</v>
      </c>
      <c r="B676">
        <v>668</v>
      </c>
      <c r="C676" t="s">
        <v>9</v>
      </c>
      <c r="D676" t="s">
        <v>28</v>
      </c>
      <c r="E676">
        <v>86</v>
      </c>
      <c r="F676">
        <v>68</v>
      </c>
      <c r="G676">
        <v>72</v>
      </c>
      <c r="H676">
        <v>109</v>
      </c>
      <c r="I676">
        <v>66</v>
      </c>
      <c r="J676">
        <v>106</v>
      </c>
      <c r="K676">
        <f t="shared" si="70"/>
        <v>62</v>
      </c>
      <c r="L676">
        <f t="shared" si="71"/>
        <v>88</v>
      </c>
      <c r="M676">
        <f t="shared" si="72"/>
        <v>92</v>
      </c>
      <c r="N676">
        <f t="shared" si="73"/>
        <v>129</v>
      </c>
      <c r="O676">
        <f t="shared" si="74"/>
        <v>86</v>
      </c>
      <c r="P676">
        <f t="shared" si="75"/>
        <v>126</v>
      </c>
      <c r="Q676">
        <v>31</v>
      </c>
      <c r="R676">
        <v>31</v>
      </c>
      <c r="S676">
        <v>31</v>
      </c>
      <c r="T676">
        <v>31</v>
      </c>
      <c r="U676">
        <v>31</v>
      </c>
      <c r="V676">
        <v>31</v>
      </c>
      <c r="AB676" t="str">
        <f ca="1">OFFSET(Damage!$A$1,(MATCH($C676,Damage!$C:$C,0)+RANDBETWEEN(1,COUNTIF(Damage!$C:$C,Sheet1!$C676)))-1,0,1,1)</f>
        <v>aFireBlast</v>
      </c>
      <c r="AC676" t="str">
        <f ca="1">OFFSET(Damage!$A$1,(MATCH(IF($D676&lt;&gt;"",$D676,"Normal"),Damage!$C:$C,0)+RANDBETWEEN(1,COUNTIF(Damage!$C:$C,IF($D676&lt;&gt;"",$D676,"Normal"))))-1,0,1,1)</f>
        <v>aFacade</v>
      </c>
      <c r="AD676" t="str">
        <f ca="1">OFFSET(NonDamage!$A$1,(MATCH($C676,NonDamage!$C:$C,0)+RANDBETWEEN(1,COUNTIF(NonDamage!$C:$C,Sheet1!$C676)))-1,0,1,1)</f>
        <v>aInfernoOverdrive</v>
      </c>
      <c r="AE676" t="str">
        <f ca="1">OFFSET(DB!$A$1,RANDBETWEEN(1,COUNTA(DB!$C:$C))-1,0,1,1)</f>
        <v>aWaterShuriken</v>
      </c>
      <c r="AG676" t="str">
        <f t="shared" si="76"/>
        <v>var pPyroar= new Pokemon('Pyroar',668,'Fire','Normal',[,,,],[86,68,72,109,66,106],true,'assets/images/668Pyroar.png');</v>
      </c>
    </row>
    <row r="677" spans="1:33" x14ac:dyDescent="0.3">
      <c r="A677" t="s">
        <v>776</v>
      </c>
      <c r="B677">
        <v>669</v>
      </c>
      <c r="C677" t="s">
        <v>56</v>
      </c>
      <c r="E677">
        <v>44</v>
      </c>
      <c r="F677">
        <v>38</v>
      </c>
      <c r="G677">
        <v>39</v>
      </c>
      <c r="H677">
        <v>61</v>
      </c>
      <c r="I677">
        <v>79</v>
      </c>
      <c r="J677">
        <v>42</v>
      </c>
      <c r="K677">
        <f t="shared" si="70"/>
        <v>61</v>
      </c>
      <c r="L677">
        <f t="shared" si="71"/>
        <v>58</v>
      </c>
      <c r="M677">
        <f t="shared" si="72"/>
        <v>59</v>
      </c>
      <c r="N677">
        <f t="shared" si="73"/>
        <v>81</v>
      </c>
      <c r="O677">
        <f t="shared" si="74"/>
        <v>99</v>
      </c>
      <c r="P677">
        <f t="shared" si="75"/>
        <v>62</v>
      </c>
      <c r="Q677">
        <v>31</v>
      </c>
      <c r="R677">
        <v>31</v>
      </c>
      <c r="S677">
        <v>31</v>
      </c>
      <c r="T677">
        <v>31</v>
      </c>
      <c r="U677">
        <v>31</v>
      </c>
      <c r="V677">
        <v>31</v>
      </c>
      <c r="AB677" t="str">
        <f ca="1">OFFSET(Damage!$A$1,(MATCH($C677,Damage!$C:$C,0)+RANDBETWEEN(1,COUNTIF(Damage!$C:$C,Sheet1!$C677)))-1,0,1,1)</f>
        <v>aMoonblast</v>
      </c>
      <c r="AC677" t="str">
        <f ca="1">OFFSET(Damage!$A$1,(MATCH(IF($D677&lt;&gt;"",$D677,"Normal"),Damage!$C:$C,0)+RANDBETWEEN(1,COUNTIF(Damage!$C:$C,IF($D677&lt;&gt;"",$D677,"Normal"))))-1,0,1,1)</f>
        <v>aScratch</v>
      </c>
      <c r="AD677" t="str">
        <f ca="1">OFFSET(NonDamage!$A$1,(MATCH($C677,NonDamage!$C:$C,0)+RANDBETWEEN(1,COUNTIF(NonDamage!$C:$C,Sheet1!$C677)))-1,0,1,1)</f>
        <v>aMistyTerrain</v>
      </c>
      <c r="AE677" t="str">
        <f ca="1">OFFSET(DB!$A$1,RANDBETWEEN(1,COUNTA(DB!$C:$C))-1,0,1,1)</f>
        <v>aSplinteredStormshards</v>
      </c>
      <c r="AG677" t="str">
        <f t="shared" si="76"/>
        <v>var pFlabébé= new Pokemon('Flabébé',669,'Fairy','',[,,,],[44,38,39,61,79,42],true,'assets/images/669Flabébé.png');</v>
      </c>
    </row>
    <row r="678" spans="1:33" x14ac:dyDescent="0.3">
      <c r="A678" t="s">
        <v>777</v>
      </c>
      <c r="B678">
        <v>670</v>
      </c>
      <c r="C678" t="s">
        <v>56</v>
      </c>
      <c r="E678">
        <v>54</v>
      </c>
      <c r="F678">
        <v>45</v>
      </c>
      <c r="G678">
        <v>47</v>
      </c>
      <c r="H678">
        <v>75</v>
      </c>
      <c r="I678">
        <v>98</v>
      </c>
      <c r="J678">
        <v>52</v>
      </c>
      <c r="K678">
        <f t="shared" si="70"/>
        <v>61</v>
      </c>
      <c r="L678">
        <f t="shared" si="71"/>
        <v>65</v>
      </c>
      <c r="M678">
        <f t="shared" si="72"/>
        <v>67</v>
      </c>
      <c r="N678">
        <f t="shared" si="73"/>
        <v>95</v>
      </c>
      <c r="O678">
        <f t="shared" si="74"/>
        <v>118</v>
      </c>
      <c r="P678">
        <f t="shared" si="75"/>
        <v>72</v>
      </c>
      <c r="Q678">
        <v>31</v>
      </c>
      <c r="R678">
        <v>31</v>
      </c>
      <c r="S678">
        <v>31</v>
      </c>
      <c r="T678">
        <v>31</v>
      </c>
      <c r="U678">
        <v>31</v>
      </c>
      <c r="V678">
        <v>31</v>
      </c>
      <c r="AB678" t="str">
        <f ca="1">OFFSET(Damage!$A$1,(MATCH($C678,Damage!$C:$C,0)+RANDBETWEEN(1,COUNTIF(Damage!$C:$C,Sheet1!$C678)))-1,0,1,1)</f>
        <v>aTripleKick</v>
      </c>
      <c r="AC678" t="str">
        <f ca="1">OFFSET(Damage!$A$1,(MATCH(IF($D678&lt;&gt;"",$D678,"Normal"),Damage!$C:$C,0)+RANDBETWEEN(1,COUNTIF(Damage!$C:$C,IF($D678&lt;&gt;"",$D678,"Normal"))))-1,0,1,1)</f>
        <v>aHyperFang</v>
      </c>
      <c r="AD678" t="str">
        <f ca="1">OFFSET(NonDamage!$A$1,(MATCH($C678,NonDamage!$C:$C,0)+RANDBETWEEN(1,COUNTIF(NonDamage!$C:$C,Sheet1!$C678)))-1,0,1,1)</f>
        <v>aCharm</v>
      </c>
      <c r="AE678" t="str">
        <f ca="1">OFFSET(DB!$A$1,RANDBETWEEN(1,COUNTA(DB!$C:$C))-1,0,1,1)</f>
        <v>aPunishment</v>
      </c>
      <c r="AG678" t="str">
        <f t="shared" si="76"/>
        <v>var pFloette= new Pokemon('Floette',670,'Fairy','',[,,,],[54,45,47,75,98,52],true,'assets/images/670Floette.png');</v>
      </c>
    </row>
    <row r="679" spans="1:33" x14ac:dyDescent="0.3">
      <c r="A679" t="s">
        <v>779</v>
      </c>
      <c r="B679">
        <v>671</v>
      </c>
      <c r="C679" t="s">
        <v>56</v>
      </c>
      <c r="E679">
        <v>78</v>
      </c>
      <c r="F679">
        <v>65</v>
      </c>
      <c r="G679">
        <v>68</v>
      </c>
      <c r="H679">
        <v>112</v>
      </c>
      <c r="I679">
        <v>154</v>
      </c>
      <c r="J679">
        <v>75</v>
      </c>
      <c r="K679">
        <f t="shared" si="70"/>
        <v>61</v>
      </c>
      <c r="L679">
        <f t="shared" si="71"/>
        <v>85</v>
      </c>
      <c r="M679">
        <f t="shared" si="72"/>
        <v>88</v>
      </c>
      <c r="N679">
        <f t="shared" si="73"/>
        <v>132</v>
      </c>
      <c r="O679">
        <f t="shared" si="74"/>
        <v>174</v>
      </c>
      <c r="P679">
        <f t="shared" si="75"/>
        <v>95</v>
      </c>
      <c r="Q679">
        <v>31</v>
      </c>
      <c r="R679">
        <v>31</v>
      </c>
      <c r="S679">
        <v>31</v>
      </c>
      <c r="T679">
        <v>31</v>
      </c>
      <c r="U679">
        <v>31</v>
      </c>
      <c r="V679">
        <v>31</v>
      </c>
      <c r="AB679" t="str">
        <f ca="1">OFFSET(Damage!$A$1,(MATCH($C679,Damage!$C:$C,0)+RANDBETWEEN(1,COUNTIF(Damage!$C:$C,Sheet1!$C679)))-1,0,1,1)</f>
        <v>aLightofRuin</v>
      </c>
      <c r="AC679" t="str">
        <f ca="1">OFFSET(Damage!$A$1,(MATCH(IF($D679&lt;&gt;"",$D679,"Normal"),Damage!$C:$C,0)+RANDBETWEEN(1,COUNTIF(Damage!$C:$C,IF($D679&lt;&gt;"",$D679,"Normal"))))-1,0,1,1)</f>
        <v>aBind</v>
      </c>
      <c r="AD679" t="str">
        <f ca="1">OFFSET(NonDamage!$A$1,(MATCH($C679,NonDamage!$C:$C,0)+RANDBETWEEN(1,COUNTIF(NonDamage!$C:$C,Sheet1!$C679)))-1,0,1,1)</f>
        <v>aAll-OutPummeling</v>
      </c>
      <c r="AE679" t="str">
        <f ca="1">OFFSET(DB!$A$1,RANDBETWEEN(1,COUNTA(DB!$C:$C))-1,0,1,1)</f>
        <v>aAuroraVeil</v>
      </c>
      <c r="AG679" t="str">
        <f t="shared" si="76"/>
        <v>var pFlorges= new Pokemon('Florges',671,'Fairy','',[,,,],[78,65,68,112,154,75],true,'assets/images/671Florges.png');</v>
      </c>
    </row>
    <row r="680" spans="1:33" x14ac:dyDescent="0.3">
      <c r="A680" t="s">
        <v>780</v>
      </c>
      <c r="B680">
        <v>672</v>
      </c>
      <c r="C680" t="s">
        <v>2</v>
      </c>
      <c r="E680">
        <v>66</v>
      </c>
      <c r="F680">
        <v>65</v>
      </c>
      <c r="G680">
        <v>48</v>
      </c>
      <c r="H680">
        <v>62</v>
      </c>
      <c r="I680">
        <v>57</v>
      </c>
      <c r="J680">
        <v>52</v>
      </c>
      <c r="K680">
        <f t="shared" si="70"/>
        <v>61</v>
      </c>
      <c r="L680">
        <f t="shared" si="71"/>
        <v>85</v>
      </c>
      <c r="M680">
        <f t="shared" si="72"/>
        <v>68</v>
      </c>
      <c r="N680">
        <f t="shared" si="73"/>
        <v>82</v>
      </c>
      <c r="O680">
        <f t="shared" si="74"/>
        <v>77</v>
      </c>
      <c r="P680">
        <f t="shared" si="75"/>
        <v>72</v>
      </c>
      <c r="Q680">
        <v>31</v>
      </c>
      <c r="R680">
        <v>31</v>
      </c>
      <c r="S680">
        <v>31</v>
      </c>
      <c r="T680">
        <v>31</v>
      </c>
      <c r="U680">
        <v>31</v>
      </c>
      <c r="V680">
        <v>31</v>
      </c>
      <c r="AB680" t="str">
        <f ca="1">OFFSET(Damage!$A$1,(MATCH($C680,Damage!$C:$C,0)+RANDBETWEEN(1,COUNTIF(Damage!$C:$C,Sheet1!$C680)))-1,0,1,1)</f>
        <v>aPowerWhip</v>
      </c>
      <c r="AC680" t="str">
        <f ca="1">OFFSET(Damage!$A$1,(MATCH(IF($D680&lt;&gt;"",$D680,"Normal"),Damage!$C:$C,0)+RANDBETWEEN(1,COUNTIF(Damage!$C:$C,IF($D680&lt;&gt;"",$D680,"Normal"))))-1,0,1,1)</f>
        <v>aFurySwipes</v>
      </c>
      <c r="AD680" t="str">
        <f ca="1">OFFSET(NonDamage!$A$1,(MATCH($C680,NonDamage!$C:$C,0)+RANDBETWEEN(1,COUNTIF(NonDamage!$C:$C,Sheet1!$C680)))-1,0,1,1)</f>
        <v>aStrengthSap</v>
      </c>
      <c r="AE680" t="str">
        <f ca="1">OFFSET(DB!$A$1,RANDBETWEEN(1,COUNTA(DB!$C:$C))-1,0,1,1)</f>
        <v>aContinentalCrush</v>
      </c>
      <c r="AG680" t="str">
        <f t="shared" si="76"/>
        <v>var pSkiddo= new Pokemon('Skiddo',672,'Grass','',[,,,],[66,65,48,62,57,52],true,'assets/images/672Skiddo.png');</v>
      </c>
    </row>
    <row r="681" spans="1:33" x14ac:dyDescent="0.3">
      <c r="A681" t="s">
        <v>781</v>
      </c>
      <c r="B681">
        <v>673</v>
      </c>
      <c r="C681" t="s">
        <v>2</v>
      </c>
      <c r="E681">
        <v>123</v>
      </c>
      <c r="F681">
        <v>100</v>
      </c>
      <c r="G681">
        <v>62</v>
      </c>
      <c r="H681">
        <v>97</v>
      </c>
      <c r="I681">
        <v>81</v>
      </c>
      <c r="J681">
        <v>68</v>
      </c>
      <c r="K681">
        <f t="shared" si="70"/>
        <v>62</v>
      </c>
      <c r="L681">
        <f t="shared" si="71"/>
        <v>120</v>
      </c>
      <c r="M681">
        <f t="shared" si="72"/>
        <v>82</v>
      </c>
      <c r="N681">
        <f t="shared" si="73"/>
        <v>117</v>
      </c>
      <c r="O681">
        <f t="shared" si="74"/>
        <v>101</v>
      </c>
      <c r="P681">
        <f t="shared" si="75"/>
        <v>88</v>
      </c>
      <c r="Q681">
        <v>31</v>
      </c>
      <c r="R681">
        <v>31</v>
      </c>
      <c r="S681">
        <v>31</v>
      </c>
      <c r="T681">
        <v>31</v>
      </c>
      <c r="U681">
        <v>31</v>
      </c>
      <c r="V681">
        <v>31</v>
      </c>
      <c r="AB681" t="str">
        <f ca="1">OFFSET(Damage!$A$1,(MATCH($C681,Damage!$C:$C,0)+RANDBETWEEN(1,COUNTIF(Damage!$C:$C,Sheet1!$C681)))-1,0,1,1)</f>
        <v>aPowerWhip</v>
      </c>
      <c r="AC681" t="str">
        <f ca="1">OFFSET(Damage!$A$1,(MATCH(IF($D681&lt;&gt;"",$D681,"Normal"),Damage!$C:$C,0)+RANDBETWEEN(1,COUNTIF(Damage!$C:$C,IF($D681&lt;&gt;"",$D681,"Normal"))))-1,0,1,1)</f>
        <v>aTakeDown</v>
      </c>
      <c r="AD681" t="str">
        <f ca="1">OFFSET(NonDamage!$A$1,(MATCH($C681,NonDamage!$C:$C,0)+RANDBETWEEN(1,COUNTIF(NonDamage!$C:$C,Sheet1!$C681)))-1,0,1,1)</f>
        <v>aWorrySeed</v>
      </c>
      <c r="AE681" t="str">
        <f ca="1">OFFSET(DB!$A$1,RANDBETWEEN(1,COUNTA(DB!$C:$C))-1,0,1,1)</f>
        <v>aMatBlock</v>
      </c>
      <c r="AG681" t="str">
        <f t="shared" si="76"/>
        <v>var pGogoat= new Pokemon('Gogoat',673,'Grass','',[,,,],[123,100,62,97,81,68],true,'assets/images/673Gogoat.png');</v>
      </c>
    </row>
    <row r="682" spans="1:33" x14ac:dyDescent="0.3">
      <c r="A682" t="s">
        <v>782</v>
      </c>
      <c r="B682">
        <v>674</v>
      </c>
      <c r="C682" t="s">
        <v>1051</v>
      </c>
      <c r="E682">
        <v>67</v>
      </c>
      <c r="F682">
        <v>82</v>
      </c>
      <c r="G682">
        <v>62</v>
      </c>
      <c r="H682">
        <v>46</v>
      </c>
      <c r="I682">
        <v>48</v>
      </c>
      <c r="J682">
        <v>43</v>
      </c>
      <c r="K682">
        <f t="shared" si="70"/>
        <v>61</v>
      </c>
      <c r="L682">
        <f t="shared" si="71"/>
        <v>102</v>
      </c>
      <c r="M682">
        <f t="shared" si="72"/>
        <v>82</v>
      </c>
      <c r="N682">
        <f t="shared" si="73"/>
        <v>66</v>
      </c>
      <c r="O682">
        <f t="shared" si="74"/>
        <v>68</v>
      </c>
      <c r="P682">
        <f t="shared" si="75"/>
        <v>63</v>
      </c>
      <c r="Q682">
        <v>31</v>
      </c>
      <c r="R682">
        <v>31</v>
      </c>
      <c r="S682">
        <v>31</v>
      </c>
      <c r="T682">
        <v>31</v>
      </c>
      <c r="U682">
        <v>31</v>
      </c>
      <c r="V682">
        <v>31</v>
      </c>
      <c r="AB682" t="str">
        <f ca="1">OFFSET(Damage!$A$1,(MATCH($C682,Damage!$C:$C,0)+RANDBETWEEN(1,COUNTIF(Damage!$C:$C,Sheet1!$C682)))-1,0,1,1)</f>
        <v>aSacredSword</v>
      </c>
      <c r="AC682" t="str">
        <f ca="1">OFFSET(Damage!$A$1,(MATCH(IF($D682&lt;&gt;"",$D682,"Normal"),Damage!$C:$C,0)+RANDBETWEEN(1,COUNTIF(Damage!$C:$C,IF($D682&lt;&gt;"",$D682,"Normal"))))-1,0,1,1)</f>
        <v>aSkullBash</v>
      </c>
      <c r="AD682" t="str">
        <f ca="1">OFFSET(NonDamage!$A$1,(MATCH($C682,NonDamage!$C:$C,0)+RANDBETWEEN(1,COUNTIF(NonDamage!$C:$C,Sheet1!$C682)))-1,0,1,1)</f>
        <v>aSeismicToss</v>
      </c>
      <c r="AE682" t="str">
        <f ca="1">OFFSET(DB!$A$1,RANDBETWEEN(1,COUNTA(DB!$C:$C))-1,0,1,1)</f>
        <v>aRazorLeaf</v>
      </c>
      <c r="AG682" t="str">
        <f t="shared" si="76"/>
        <v>var pPancham= new Pokemon('Pancham',674,'Fighting','',[,,,],[67,82,62,46,48,43],true,'assets/images/674Pancham.png');</v>
      </c>
    </row>
    <row r="683" spans="1:33" x14ac:dyDescent="0.3">
      <c r="A683" t="s">
        <v>783</v>
      </c>
      <c r="B683">
        <v>675</v>
      </c>
      <c r="C683" t="s">
        <v>1051</v>
      </c>
      <c r="D683" t="s">
        <v>254</v>
      </c>
      <c r="E683">
        <v>95</v>
      </c>
      <c r="F683">
        <v>124</v>
      </c>
      <c r="G683">
        <v>78</v>
      </c>
      <c r="H683">
        <v>69</v>
      </c>
      <c r="I683">
        <v>71</v>
      </c>
      <c r="J683">
        <v>58</v>
      </c>
      <c r="K683">
        <f t="shared" si="70"/>
        <v>62</v>
      </c>
      <c r="L683">
        <f t="shared" si="71"/>
        <v>144</v>
      </c>
      <c r="M683">
        <f t="shared" si="72"/>
        <v>98</v>
      </c>
      <c r="N683">
        <f t="shared" si="73"/>
        <v>89</v>
      </c>
      <c r="O683">
        <f t="shared" si="74"/>
        <v>91</v>
      </c>
      <c r="P683">
        <f t="shared" si="75"/>
        <v>78</v>
      </c>
      <c r="Q683">
        <v>31</v>
      </c>
      <c r="R683">
        <v>31</v>
      </c>
      <c r="S683">
        <v>31</v>
      </c>
      <c r="T683">
        <v>31</v>
      </c>
      <c r="U683">
        <v>31</v>
      </c>
      <c r="V683">
        <v>31</v>
      </c>
      <c r="AB683" t="str">
        <f ca="1">OFFSET(Damage!$A$1,(MATCH($C683,Damage!$C:$C,0)+RANDBETWEEN(1,COUNTIF(Damage!$C:$C,Sheet1!$C683)))-1,0,1,1)</f>
        <v>aRollingKick</v>
      </c>
      <c r="AC683" t="str">
        <f ca="1">OFFSET(Damage!$A$1,(MATCH(IF($D683&lt;&gt;"",$D683,"Normal"),Damage!$C:$C,0)+RANDBETWEEN(1,COUNTIF(Damage!$C:$C,IF($D683&lt;&gt;"",$D683,"Normal"))))-1,0,1,1)</f>
        <v>aThief</v>
      </c>
      <c r="AD683" t="str">
        <f ca="1">OFFSET(NonDamage!$A$1,(MATCH($C683,NonDamage!$C:$C,0)+RANDBETWEEN(1,COUNTIF(NonDamage!$C:$C,Sheet1!$C683)))-1,0,1,1)</f>
        <v>aDetect</v>
      </c>
      <c r="AE683" t="str">
        <f ca="1">OFFSET(DB!$A$1,RANDBETWEEN(1,COUNTA(DB!$C:$C))-1,0,1,1)</f>
        <v>aFissure</v>
      </c>
      <c r="AG683" t="str">
        <f t="shared" si="76"/>
        <v>var pPangoro= new Pokemon('Pangoro',675,'Fighting','Dark',[,,,],[95,124,78,69,71,58],true,'assets/images/675Pangoro.png');</v>
      </c>
    </row>
    <row r="684" spans="1:33" x14ac:dyDescent="0.3">
      <c r="A684" t="s">
        <v>785</v>
      </c>
      <c r="B684">
        <v>676</v>
      </c>
      <c r="C684" t="s">
        <v>28</v>
      </c>
      <c r="E684">
        <v>75</v>
      </c>
      <c r="F684">
        <v>80</v>
      </c>
      <c r="G684">
        <v>60</v>
      </c>
      <c r="H684">
        <v>65</v>
      </c>
      <c r="I684">
        <v>90</v>
      </c>
      <c r="J684">
        <v>102</v>
      </c>
      <c r="K684">
        <f t="shared" si="70"/>
        <v>61</v>
      </c>
      <c r="L684">
        <f t="shared" si="71"/>
        <v>100</v>
      </c>
      <c r="M684">
        <f t="shared" si="72"/>
        <v>80</v>
      </c>
      <c r="N684">
        <f t="shared" si="73"/>
        <v>85</v>
      </c>
      <c r="O684">
        <f t="shared" si="74"/>
        <v>110</v>
      </c>
      <c r="P684">
        <f t="shared" si="75"/>
        <v>122</v>
      </c>
      <c r="Q684">
        <v>31</v>
      </c>
      <c r="R684">
        <v>31</v>
      </c>
      <c r="S684">
        <v>31</v>
      </c>
      <c r="T684">
        <v>31</v>
      </c>
      <c r="U684">
        <v>31</v>
      </c>
      <c r="V684">
        <v>31</v>
      </c>
      <c r="AB684" t="str">
        <f ca="1">OFFSET(Damage!$A$1,(MATCH($C684,Damage!$C:$C,0)+RANDBETWEEN(1,COUNTIF(Damage!$C:$C,Sheet1!$C684)))-1,0,1,1)</f>
        <v>aPayDay</v>
      </c>
      <c r="AC684" t="str">
        <f ca="1">OFFSET(Damage!$A$1,(MATCH(IF($D684&lt;&gt;"",$D684,"Normal"),Damage!$C:$C,0)+RANDBETWEEN(1,COUNTIF(Damage!$C:$C,IF($D684&lt;&gt;"",$D684,"Normal"))))-1,0,1,1)</f>
        <v>aChipAway</v>
      </c>
      <c r="AD684" t="str">
        <f ca="1">OFFSET(NonDamage!$A$1,(MATCH($C684,NonDamage!$C:$C,0)+RANDBETWEEN(1,COUNTIF(NonDamage!$C:$C,Sheet1!$C684)))-1,0,1,1)</f>
        <v>aProtect</v>
      </c>
      <c r="AE684" t="str">
        <f ca="1">OFFSET(DB!$A$1,RANDBETWEEN(1,COUNTA(DB!$C:$C))-1,0,1,1)</f>
        <v>aVacuumWave</v>
      </c>
      <c r="AG684" t="str">
        <f t="shared" si="76"/>
        <v>var pFurfrou= new Pokemon('Furfrou',676,'Normal','',[,,,],[75,80,60,65,90,102],true,'assets/images/676Furfrou.png');</v>
      </c>
    </row>
    <row r="685" spans="1:33" x14ac:dyDescent="0.3">
      <c r="A685" t="s">
        <v>786</v>
      </c>
      <c r="B685">
        <v>677</v>
      </c>
      <c r="C685" t="s">
        <v>94</v>
      </c>
      <c r="E685">
        <v>62</v>
      </c>
      <c r="F685">
        <v>48</v>
      </c>
      <c r="G685">
        <v>54</v>
      </c>
      <c r="H685">
        <v>63</v>
      </c>
      <c r="I685">
        <v>60</v>
      </c>
      <c r="J685">
        <v>68</v>
      </c>
      <c r="K685">
        <f t="shared" si="70"/>
        <v>61</v>
      </c>
      <c r="L685">
        <f t="shared" si="71"/>
        <v>68</v>
      </c>
      <c r="M685">
        <f t="shared" si="72"/>
        <v>74</v>
      </c>
      <c r="N685">
        <f t="shared" si="73"/>
        <v>83</v>
      </c>
      <c r="O685">
        <f t="shared" si="74"/>
        <v>80</v>
      </c>
      <c r="P685">
        <f t="shared" si="75"/>
        <v>88</v>
      </c>
      <c r="Q685">
        <v>31</v>
      </c>
      <c r="R685">
        <v>31</v>
      </c>
      <c r="S685">
        <v>31</v>
      </c>
      <c r="T685">
        <v>31</v>
      </c>
      <c r="U685">
        <v>31</v>
      </c>
      <c r="V685">
        <v>31</v>
      </c>
      <c r="AB685" t="str">
        <f ca="1">OFFSET(Damage!$A$1,(MATCH($C685,Damage!$C:$C,0)+RANDBETWEEN(1,COUNTIF(Damage!$C:$C,Sheet1!$C685)))-1,0,1,1)</f>
        <v>aHyperspaceHole</v>
      </c>
      <c r="AC685" t="str">
        <f ca="1">OFFSET(Damage!$A$1,(MATCH(IF($D685&lt;&gt;"",$D685,"Normal"),Damage!$C:$C,0)+RANDBETWEEN(1,COUNTIF(Damage!$C:$C,IF($D685&lt;&gt;"",$D685,"Normal"))))-1,0,1,1)</f>
        <v>aGigaImpact</v>
      </c>
      <c r="AD685" t="str">
        <f ca="1">OFFSET(NonDamage!$A$1,(MATCH($C685,NonDamage!$C:$C,0)+RANDBETWEEN(1,COUNTIF(NonDamage!$C:$C,Sheet1!$C685)))-1,0,1,1)</f>
        <v>aAmnesia</v>
      </c>
      <c r="AE685" t="str">
        <f ca="1">OFFSET(DB!$A$1,RANDBETWEEN(1,COUNTA(DB!$C:$C))-1,0,1,1)</f>
        <v>aMetalClaw</v>
      </c>
      <c r="AG685" t="str">
        <f t="shared" si="76"/>
        <v>var pEspurr= new Pokemon('Espurr',677,'Psychic','',[,,,],[62,48,54,63,60,68],true,'assets/images/677Espurr.png');</v>
      </c>
    </row>
    <row r="686" spans="1:33" x14ac:dyDescent="0.3">
      <c r="A686" t="s">
        <v>787</v>
      </c>
      <c r="B686">
        <v>678</v>
      </c>
      <c r="C686" t="s">
        <v>94</v>
      </c>
      <c r="E686">
        <v>74</v>
      </c>
      <c r="F686">
        <v>48</v>
      </c>
      <c r="G686">
        <v>76</v>
      </c>
      <c r="H686">
        <v>83</v>
      </c>
      <c r="I686">
        <v>81</v>
      </c>
      <c r="J686">
        <v>104</v>
      </c>
      <c r="K686">
        <f t="shared" si="70"/>
        <v>61</v>
      </c>
      <c r="L686">
        <f t="shared" si="71"/>
        <v>68</v>
      </c>
      <c r="M686">
        <f t="shared" si="72"/>
        <v>96</v>
      </c>
      <c r="N686">
        <f t="shared" si="73"/>
        <v>103</v>
      </c>
      <c r="O686">
        <f t="shared" si="74"/>
        <v>101</v>
      </c>
      <c r="P686">
        <f t="shared" si="75"/>
        <v>124</v>
      </c>
      <c r="Q686">
        <v>31</v>
      </c>
      <c r="R686">
        <v>31</v>
      </c>
      <c r="S686">
        <v>31</v>
      </c>
      <c r="T686">
        <v>31</v>
      </c>
      <c r="U686">
        <v>31</v>
      </c>
      <c r="V686">
        <v>31</v>
      </c>
      <c r="AB686" t="str">
        <f ca="1">OFFSET(Damage!$A$1,(MATCH($C686,Damage!$C:$C,0)+RANDBETWEEN(1,COUNTIF(Damage!$C:$C,Sheet1!$C686)))-1,0,1,1)</f>
        <v>aPsychic</v>
      </c>
      <c r="AC686" t="str">
        <f ca="1">OFFSET(Damage!$A$1,(MATCH(IF($D686&lt;&gt;"",$D686,"Normal"),Damage!$C:$C,0)+RANDBETWEEN(1,COUNTIF(Damage!$C:$C,IF($D686&lt;&gt;"",$D686,"Normal"))))-1,0,1,1)</f>
        <v>aHyperVoice</v>
      </c>
      <c r="AD686" t="str">
        <f ca="1">OFFSET(NonDamage!$A$1,(MATCH($C686,NonDamage!$C:$C,0)+RANDBETWEEN(1,COUNTIF(NonDamage!$C:$C,Sheet1!$C686)))-1,0,1,1)</f>
        <v>aHealBlock</v>
      </c>
      <c r="AE686" t="str">
        <f ca="1">OFFSET(DB!$A$1,RANDBETWEEN(1,COUNTA(DB!$C:$C))-1,0,1,1)</f>
        <v>aGust</v>
      </c>
      <c r="AG686" t="str">
        <f t="shared" si="76"/>
        <v>var pMeowstic= new Pokemon('Meowstic',678,'Psychic','',[,,,],[74,48,76,83,81,104],true,'assets/images/678Meowstic.png');</v>
      </c>
    </row>
    <row r="687" spans="1:33" x14ac:dyDescent="0.3">
      <c r="A687" t="s">
        <v>788</v>
      </c>
      <c r="B687">
        <v>679</v>
      </c>
      <c r="C687" t="s">
        <v>119</v>
      </c>
      <c r="D687" t="s">
        <v>134</v>
      </c>
      <c r="E687">
        <v>45</v>
      </c>
      <c r="F687">
        <v>80</v>
      </c>
      <c r="G687">
        <v>100</v>
      </c>
      <c r="H687">
        <v>35</v>
      </c>
      <c r="I687">
        <v>37</v>
      </c>
      <c r="J687">
        <v>28</v>
      </c>
      <c r="K687">
        <f t="shared" si="70"/>
        <v>61</v>
      </c>
      <c r="L687">
        <f t="shared" si="71"/>
        <v>100</v>
      </c>
      <c r="M687">
        <f t="shared" si="72"/>
        <v>120</v>
      </c>
      <c r="N687">
        <f t="shared" si="73"/>
        <v>55</v>
      </c>
      <c r="O687">
        <f t="shared" si="74"/>
        <v>57</v>
      </c>
      <c r="P687">
        <f t="shared" si="75"/>
        <v>48</v>
      </c>
      <c r="Q687">
        <v>31</v>
      </c>
      <c r="R687">
        <v>31</v>
      </c>
      <c r="S687">
        <v>31</v>
      </c>
      <c r="T687">
        <v>31</v>
      </c>
      <c r="U687">
        <v>31</v>
      </c>
      <c r="V687">
        <v>31</v>
      </c>
      <c r="AB687" t="str">
        <f ca="1">OFFSET(Damage!$A$1,(MATCH($C687,Damage!$C:$C,0)+RANDBETWEEN(1,COUNTIF(Damage!$C:$C,Sheet1!$C687)))-1,0,1,1)</f>
        <v>aSunsteelStrike</v>
      </c>
      <c r="AC687" t="str">
        <f ca="1">OFFSET(Damage!$A$1,(MATCH(IF($D687&lt;&gt;"",$D687,"Normal"),Damage!$C:$C,0)+RANDBETWEEN(1,COUNTIF(Damage!$C:$C,IF($D687&lt;&gt;"",$D687,"Normal"))))-1,0,1,1)</f>
        <v>aPhantomForce</v>
      </c>
      <c r="AD687" t="str">
        <f ca="1">OFFSET(NonDamage!$A$1,(MATCH($C687,NonDamage!$C:$C,0)+RANDBETWEEN(1,COUNTIF(NonDamage!$C:$C,Sheet1!$C687)))-1,0,1,1)</f>
        <v>aIronDefense</v>
      </c>
      <c r="AE687" t="str">
        <f ca="1">OFFSET(DB!$A$1,RANDBETWEEN(1,COUNTA(DB!$C:$C))-1,0,1,1)</f>
        <v>aU_turn</v>
      </c>
      <c r="AG687" t="str">
        <f t="shared" si="76"/>
        <v>var pHonedge= new Pokemon('Honedge',679,'Steel','Ghost',[,,,],[45,80,100,35,37,28],true,'assets/images/679Honedge.png');</v>
      </c>
    </row>
    <row r="688" spans="1:33" x14ac:dyDescent="0.3">
      <c r="A688" t="s">
        <v>789</v>
      </c>
      <c r="B688">
        <v>680</v>
      </c>
      <c r="C688" t="s">
        <v>119</v>
      </c>
      <c r="D688" t="s">
        <v>134</v>
      </c>
      <c r="E688">
        <v>59</v>
      </c>
      <c r="F688">
        <v>110</v>
      </c>
      <c r="G688">
        <v>150</v>
      </c>
      <c r="H688">
        <v>45</v>
      </c>
      <c r="I688">
        <v>49</v>
      </c>
      <c r="J688">
        <v>35</v>
      </c>
      <c r="K688">
        <f t="shared" si="70"/>
        <v>61</v>
      </c>
      <c r="L688">
        <f t="shared" si="71"/>
        <v>130</v>
      </c>
      <c r="M688">
        <f t="shared" si="72"/>
        <v>170</v>
      </c>
      <c r="N688">
        <f t="shared" si="73"/>
        <v>65</v>
      </c>
      <c r="O688">
        <f t="shared" si="74"/>
        <v>69</v>
      </c>
      <c r="P688">
        <f t="shared" si="75"/>
        <v>55</v>
      </c>
      <c r="Q688">
        <v>31</v>
      </c>
      <c r="R688">
        <v>31</v>
      </c>
      <c r="S688">
        <v>31</v>
      </c>
      <c r="T688">
        <v>31</v>
      </c>
      <c r="U688">
        <v>31</v>
      </c>
      <c r="V688">
        <v>31</v>
      </c>
      <c r="AB688" t="str">
        <f ca="1">OFFSET(Damage!$A$1,(MATCH($C688,Damage!$C:$C,0)+RANDBETWEEN(1,COUNTIF(Damage!$C:$C,Sheet1!$C688)))-1,0,1,1)</f>
        <v>aSunsteelStrike</v>
      </c>
      <c r="AC688" t="str">
        <f ca="1">OFFSET(Damage!$A$1,(MATCH(IF($D688&lt;&gt;"",$D688,"Normal"),Damage!$C:$C,0)+RANDBETWEEN(1,COUNTIF(Damage!$C:$C,IF($D688&lt;&gt;"",$D688,"Normal"))))-1,0,1,1)</f>
        <v>aHex</v>
      </c>
      <c r="AD688" t="str">
        <f ca="1">OFFSET(NonDamage!$A$1,(MATCH($C688,NonDamage!$C:$C,0)+RANDBETWEEN(1,COUNTIF(NonDamage!$C:$C,Sheet1!$C688)))-1,0,1,1)</f>
        <v>aIronDefense</v>
      </c>
      <c r="AE688" t="str">
        <f ca="1">OFFSET(DB!$A$1,RANDBETWEEN(1,COUNTA(DB!$C:$C))-1,0,1,1)</f>
        <v>aLowKick</v>
      </c>
      <c r="AG688" t="str">
        <f t="shared" si="76"/>
        <v>var pDoublade= new Pokemon('Doublade',680,'Steel','Ghost',[,,,],[59,110,150,45,49,35],true,'assets/images/680Doublade.png');</v>
      </c>
    </row>
    <row r="689" spans="1:33" x14ac:dyDescent="0.3">
      <c r="A689" t="s">
        <v>790</v>
      </c>
      <c r="B689">
        <v>681</v>
      </c>
      <c r="C689" t="s">
        <v>119</v>
      </c>
      <c r="D689" t="s">
        <v>134</v>
      </c>
      <c r="E689">
        <v>60</v>
      </c>
      <c r="F689">
        <v>50</v>
      </c>
      <c r="G689">
        <v>150</v>
      </c>
      <c r="H689">
        <v>50</v>
      </c>
      <c r="I689">
        <v>150</v>
      </c>
      <c r="J689">
        <v>60</v>
      </c>
      <c r="K689">
        <f t="shared" si="70"/>
        <v>61</v>
      </c>
      <c r="L689">
        <f t="shared" si="71"/>
        <v>70</v>
      </c>
      <c r="M689">
        <f t="shared" si="72"/>
        <v>170</v>
      </c>
      <c r="N689">
        <f t="shared" si="73"/>
        <v>70</v>
      </c>
      <c r="O689">
        <f t="shared" si="74"/>
        <v>170</v>
      </c>
      <c r="P689">
        <f t="shared" si="75"/>
        <v>80</v>
      </c>
      <c r="Q689">
        <v>31</v>
      </c>
      <c r="R689">
        <v>31</v>
      </c>
      <c r="S689">
        <v>31</v>
      </c>
      <c r="T689">
        <v>31</v>
      </c>
      <c r="U689">
        <v>31</v>
      </c>
      <c r="V689">
        <v>31</v>
      </c>
      <c r="AB689" t="str">
        <f ca="1">OFFSET(Damage!$A$1,(MATCH($C689,Damage!$C:$C,0)+RANDBETWEEN(1,COUNTIF(Damage!$C:$C,Sheet1!$C689)))-1,0,1,1)</f>
        <v>aSmartStrike</v>
      </c>
      <c r="AC689" t="str">
        <f ca="1">OFFSET(Damage!$A$1,(MATCH(IF($D689&lt;&gt;"",$D689,"Normal"),Damage!$C:$C,0)+RANDBETWEEN(1,COUNTIF(Damage!$C:$C,IF($D689&lt;&gt;"",$D689,"Normal"))))-1,0,1,1)</f>
        <v>aOminousWind</v>
      </c>
      <c r="AD689" t="str">
        <f ca="1">OFFSET(NonDamage!$A$1,(MATCH($C689,NonDamage!$C:$C,0)+RANDBETWEEN(1,COUNTIF(NonDamage!$C:$C,Sheet1!$C689)))-1,0,1,1)</f>
        <v>aKingsShield</v>
      </c>
      <c r="AE689" t="str">
        <f ca="1">OFFSET(DB!$A$1,RANDBETWEEN(1,COUNTA(DB!$C:$C))-1,0,1,1)</f>
        <v>aBrutalSwing</v>
      </c>
      <c r="AG689" t="str">
        <f t="shared" si="76"/>
        <v>var pAegislash= new Pokemon('Aegislash',681,'Steel','Ghost',[,,,],[60,50,150,50,150,60],true,'assets/images/681Aegislash.png');</v>
      </c>
    </row>
    <row r="690" spans="1:33" x14ac:dyDescent="0.3">
      <c r="A690" t="s">
        <v>791</v>
      </c>
      <c r="B690">
        <v>682</v>
      </c>
      <c r="C690" t="s">
        <v>56</v>
      </c>
      <c r="E690">
        <v>78</v>
      </c>
      <c r="F690">
        <v>52</v>
      </c>
      <c r="G690">
        <v>60</v>
      </c>
      <c r="H690">
        <v>63</v>
      </c>
      <c r="I690">
        <v>65</v>
      </c>
      <c r="J690">
        <v>23</v>
      </c>
      <c r="K690">
        <f t="shared" si="70"/>
        <v>61</v>
      </c>
      <c r="L690">
        <f t="shared" si="71"/>
        <v>72</v>
      </c>
      <c r="M690">
        <f t="shared" si="72"/>
        <v>80</v>
      </c>
      <c r="N690">
        <f t="shared" si="73"/>
        <v>83</v>
      </c>
      <c r="O690">
        <f t="shared" si="74"/>
        <v>85</v>
      </c>
      <c r="P690">
        <f t="shared" si="75"/>
        <v>43</v>
      </c>
      <c r="Q690">
        <v>31</v>
      </c>
      <c r="R690">
        <v>31</v>
      </c>
      <c r="S690">
        <v>31</v>
      </c>
      <c r="T690">
        <v>31</v>
      </c>
      <c r="U690">
        <v>31</v>
      </c>
      <c r="V690">
        <v>31</v>
      </c>
      <c r="AB690" t="str">
        <f ca="1">OFFSET(Damage!$A$1,(MATCH($C690,Damage!$C:$C,0)+RANDBETWEEN(1,COUNTIF(Damage!$C:$C,Sheet1!$C690)))-1,0,1,1)</f>
        <v>aFairyWind</v>
      </c>
      <c r="AC690" t="str">
        <f ca="1">OFFSET(Damage!$A$1,(MATCH(IF($D690&lt;&gt;"",$D690,"Normal"),Damage!$C:$C,0)+RANDBETWEEN(1,COUNTIF(Damage!$C:$C,IF($D690&lt;&gt;"",$D690,"Normal"))))-1,0,1,1)</f>
        <v>aSmellingSalts</v>
      </c>
      <c r="AD690" t="str">
        <f ca="1">OFFSET(NonDamage!$A$1,(MATCH($C690,NonDamage!$C:$C,0)+RANDBETWEEN(1,COUNTIF(NonDamage!$C:$C,Sheet1!$C690)))-1,0,1,1)</f>
        <v>aGeomancy</v>
      </c>
      <c r="AE690" t="str">
        <f ca="1">OFFSET(DB!$A$1,RANDBETWEEN(1,COUNTA(DB!$C:$C))-1,0,1,1)</f>
        <v>aSecretSword</v>
      </c>
      <c r="AG690" t="str">
        <f t="shared" si="76"/>
        <v>var pSpritzee= new Pokemon('Spritzee',682,'Fairy','',[,,,],[78,52,60,63,65,23],true,'assets/images/682Spritzee.png');</v>
      </c>
    </row>
    <row r="691" spans="1:33" x14ac:dyDescent="0.3">
      <c r="A691" t="s">
        <v>792</v>
      </c>
      <c r="B691">
        <v>683</v>
      </c>
      <c r="C691" t="s">
        <v>56</v>
      </c>
      <c r="E691">
        <v>101</v>
      </c>
      <c r="F691">
        <v>72</v>
      </c>
      <c r="G691">
        <v>72</v>
      </c>
      <c r="H691">
        <v>99</v>
      </c>
      <c r="I691">
        <v>89</v>
      </c>
      <c r="J691">
        <v>29</v>
      </c>
      <c r="K691">
        <f t="shared" si="70"/>
        <v>62</v>
      </c>
      <c r="L691">
        <f t="shared" si="71"/>
        <v>92</v>
      </c>
      <c r="M691">
        <f t="shared" si="72"/>
        <v>92</v>
      </c>
      <c r="N691">
        <f t="shared" si="73"/>
        <v>119</v>
      </c>
      <c r="O691">
        <f t="shared" si="74"/>
        <v>109</v>
      </c>
      <c r="P691">
        <f t="shared" si="75"/>
        <v>49</v>
      </c>
      <c r="Q691">
        <v>31</v>
      </c>
      <c r="R691">
        <v>31</v>
      </c>
      <c r="S691">
        <v>31</v>
      </c>
      <c r="T691">
        <v>31</v>
      </c>
      <c r="U691">
        <v>31</v>
      </c>
      <c r="V691">
        <v>31</v>
      </c>
      <c r="AB691" t="str">
        <f ca="1">OFFSET(Damage!$A$1,(MATCH($C691,Damage!$C:$C,0)+RANDBETWEEN(1,COUNTIF(Damage!$C:$C,Sheet1!$C691)))-1,0,1,1)</f>
        <v>aFairyWind</v>
      </c>
      <c r="AC691" t="str">
        <f ca="1">OFFSET(Damage!$A$1,(MATCH(IF($D691&lt;&gt;"",$D691,"Normal"),Damage!$C:$C,0)+RANDBETWEEN(1,COUNTIF(Damage!$C:$C,IF($D691&lt;&gt;"",$D691,"Normal"))))-1,0,1,1)</f>
        <v>aCrushClaw</v>
      </c>
      <c r="AD691" t="str">
        <f ca="1">OFFSET(NonDamage!$A$1,(MATCH($C691,NonDamage!$C:$C,0)+RANDBETWEEN(1,COUNTIF(NonDamage!$C:$C,Sheet1!$C691)))-1,0,1,1)</f>
        <v>aMoonlight</v>
      </c>
      <c r="AE691" t="str">
        <f ca="1">OFFSET(DB!$A$1,RANDBETWEEN(1,COUNTA(DB!$C:$C))-1,0,1,1)</f>
        <v>aConfuseRay</v>
      </c>
      <c r="AG691" t="str">
        <f t="shared" si="76"/>
        <v>var pAromatisse= new Pokemon('Aromatisse',683,'Fairy','',[,,,],[101,72,72,99,89,29],true,'assets/images/683Aromatisse.png');</v>
      </c>
    </row>
    <row r="692" spans="1:33" x14ac:dyDescent="0.3">
      <c r="A692" t="s">
        <v>794</v>
      </c>
      <c r="B692">
        <v>684</v>
      </c>
      <c r="C692" t="s">
        <v>56</v>
      </c>
      <c r="E692">
        <v>62</v>
      </c>
      <c r="F692">
        <v>48</v>
      </c>
      <c r="G692">
        <v>66</v>
      </c>
      <c r="H692">
        <v>59</v>
      </c>
      <c r="I692">
        <v>57</v>
      </c>
      <c r="J692">
        <v>49</v>
      </c>
      <c r="K692">
        <f t="shared" si="70"/>
        <v>61</v>
      </c>
      <c r="L692">
        <f t="shared" si="71"/>
        <v>68</v>
      </c>
      <c r="M692">
        <f t="shared" si="72"/>
        <v>86</v>
      </c>
      <c r="N692">
        <f t="shared" si="73"/>
        <v>79</v>
      </c>
      <c r="O692">
        <f t="shared" si="74"/>
        <v>77</v>
      </c>
      <c r="P692">
        <f t="shared" si="75"/>
        <v>69</v>
      </c>
      <c r="Q692">
        <v>31</v>
      </c>
      <c r="R692">
        <v>31</v>
      </c>
      <c r="S692">
        <v>31</v>
      </c>
      <c r="T692">
        <v>31</v>
      </c>
      <c r="U692">
        <v>31</v>
      </c>
      <c r="V692">
        <v>31</v>
      </c>
      <c r="AB692" t="str">
        <f ca="1">OFFSET(Damage!$A$1,(MATCH($C692,Damage!$C:$C,0)+RANDBETWEEN(1,COUNTIF(Damage!$C:$C,Sheet1!$C692)))-1,0,1,1)</f>
        <v>aFleurCannon</v>
      </c>
      <c r="AC692" t="str">
        <f ca="1">OFFSET(Damage!$A$1,(MATCH(IF($D692&lt;&gt;"",$D692,"Normal"),Damage!$C:$C,0)+RANDBETWEEN(1,COUNTIF(Damage!$C:$C,IF($D692&lt;&gt;"",$D692,"Normal"))))-1,0,1,1)</f>
        <v>aCut</v>
      </c>
      <c r="AD692" t="str">
        <f ca="1">OFFSET(NonDamage!$A$1,(MATCH($C692,NonDamage!$C:$C,0)+RANDBETWEEN(1,COUNTIF(NonDamage!$C:$C,Sheet1!$C692)))-1,0,1,1)</f>
        <v>aNaturesMadness</v>
      </c>
      <c r="AE692" t="str">
        <f ca="1">OFFSET(DB!$A$1,RANDBETWEEN(1,COUNTA(DB!$C:$C))-1,0,1,1)</f>
        <v>aTorment</v>
      </c>
      <c r="AG692" t="str">
        <f t="shared" si="76"/>
        <v>var pSwirlix= new Pokemon('Swirlix',684,'Fairy','',[,,,],[62,48,66,59,57,49],true,'assets/images/684Swirlix.png');</v>
      </c>
    </row>
    <row r="693" spans="1:33" x14ac:dyDescent="0.3">
      <c r="A693" t="s">
        <v>795</v>
      </c>
      <c r="B693">
        <v>685</v>
      </c>
      <c r="C693" t="s">
        <v>56</v>
      </c>
      <c r="E693">
        <v>82</v>
      </c>
      <c r="F693">
        <v>80</v>
      </c>
      <c r="G693">
        <v>86</v>
      </c>
      <c r="H693">
        <v>85</v>
      </c>
      <c r="I693">
        <v>75</v>
      </c>
      <c r="J693">
        <v>72</v>
      </c>
      <c r="K693">
        <f t="shared" si="70"/>
        <v>61</v>
      </c>
      <c r="L693">
        <f t="shared" si="71"/>
        <v>100</v>
      </c>
      <c r="M693">
        <f t="shared" si="72"/>
        <v>106</v>
      </c>
      <c r="N693">
        <f t="shared" si="73"/>
        <v>105</v>
      </c>
      <c r="O693">
        <f t="shared" si="74"/>
        <v>95</v>
      </c>
      <c r="P693">
        <f t="shared" si="75"/>
        <v>92</v>
      </c>
      <c r="Q693">
        <v>31</v>
      </c>
      <c r="R693">
        <v>31</v>
      </c>
      <c r="S693">
        <v>31</v>
      </c>
      <c r="T693">
        <v>31</v>
      </c>
      <c r="U693">
        <v>31</v>
      </c>
      <c r="V693">
        <v>31</v>
      </c>
      <c r="AB693" t="str">
        <f ca="1">OFFSET(Damage!$A$1,(MATCH($C693,Damage!$C:$C,0)+RANDBETWEEN(1,COUNTIF(Damage!$C:$C,Sheet1!$C693)))-1,0,1,1)</f>
        <v>aPlayRough</v>
      </c>
      <c r="AC693" t="str">
        <f ca="1">OFFSET(Damage!$A$1,(MATCH(IF($D693&lt;&gt;"",$D693,"Normal"),Damage!$C:$C,0)+RANDBETWEEN(1,COUNTIF(Damage!$C:$C,IF($D693&lt;&gt;"",$D693,"Normal"))))-1,0,1,1)</f>
        <v>aExplosion</v>
      </c>
      <c r="AD693" t="str">
        <f ca="1">OFFSET(NonDamage!$A$1,(MATCH($C693,NonDamage!$C:$C,0)+RANDBETWEEN(1,COUNTIF(NonDamage!$C:$C,Sheet1!$C693)))-1,0,1,1)</f>
        <v>aGuardianofAlola</v>
      </c>
      <c r="AE693" t="str">
        <f ca="1">OFFSET(DB!$A$1,RANDBETWEEN(1,COUNTA(DB!$C:$C))-1,0,1,1)</f>
        <v>aMagnetRise</v>
      </c>
      <c r="AG693" t="str">
        <f t="shared" si="76"/>
        <v>var pSlurpuff= new Pokemon('Slurpuff',685,'Fairy','',[,,,],[82,80,86,85,75,72],true,'assets/images/685Slurpuff.png');</v>
      </c>
    </row>
    <row r="694" spans="1:33" x14ac:dyDescent="0.3">
      <c r="A694" t="s">
        <v>796</v>
      </c>
      <c r="B694">
        <v>686</v>
      </c>
      <c r="C694" t="s">
        <v>254</v>
      </c>
      <c r="D694" t="s">
        <v>94</v>
      </c>
      <c r="E694">
        <v>53</v>
      </c>
      <c r="F694">
        <v>54</v>
      </c>
      <c r="G694">
        <v>53</v>
      </c>
      <c r="H694">
        <v>37</v>
      </c>
      <c r="I694">
        <v>46</v>
      </c>
      <c r="J694">
        <v>45</v>
      </c>
      <c r="K694">
        <f t="shared" si="70"/>
        <v>61</v>
      </c>
      <c r="L694">
        <f t="shared" si="71"/>
        <v>74</v>
      </c>
      <c r="M694">
        <f t="shared" si="72"/>
        <v>73</v>
      </c>
      <c r="N694">
        <f t="shared" si="73"/>
        <v>57</v>
      </c>
      <c r="O694">
        <f t="shared" si="74"/>
        <v>66</v>
      </c>
      <c r="P694">
        <f t="shared" si="75"/>
        <v>65</v>
      </c>
      <c r="Q694">
        <v>31</v>
      </c>
      <c r="R694">
        <v>31</v>
      </c>
      <c r="S694">
        <v>31</v>
      </c>
      <c r="T694">
        <v>31</v>
      </c>
      <c r="U694">
        <v>31</v>
      </c>
      <c r="V694">
        <v>31</v>
      </c>
      <c r="AB694" t="str">
        <f ca="1">OFFSET(Damage!$A$1,(MATCH($C694,Damage!$C:$C,0)+RANDBETWEEN(1,COUNTIF(Damage!$C:$C,Sheet1!$C694)))-1,0,1,1)</f>
        <v>aFeintAttack</v>
      </c>
      <c r="AC694" t="str">
        <f ca="1">OFFSET(Damage!$A$1,(MATCH(IF($D694&lt;&gt;"",$D694,"Normal"),Damage!$C:$C,0)+RANDBETWEEN(1,COUNTIF(Damage!$C:$C,IF($D694&lt;&gt;"",$D694,"Normal"))))-1,0,1,1)</f>
        <v>aPhotonGeyser</v>
      </c>
      <c r="AD694" t="str">
        <f ca="1">OFFSET(NonDamage!$A$1,(MATCH($C694,NonDamage!$C:$C,0)+RANDBETWEEN(1,COUNTIF(NonDamage!$C:$C,Sheet1!$C694)))-1,0,1,1)</f>
        <v>aEmbargo</v>
      </c>
      <c r="AE694" t="str">
        <f ca="1">OFFSET(DB!$A$1,RANDBETWEEN(1,COUNTA(DB!$C:$C))-1,0,1,1)</f>
        <v>aIcicleSpear</v>
      </c>
      <c r="AG694" t="str">
        <f t="shared" si="76"/>
        <v>var pInkay= new Pokemon('Inkay',686,'Dark','Psychic',[,,,],[53,54,53,37,46,45],true,'assets/images/686Inkay.png');</v>
      </c>
    </row>
    <row r="695" spans="1:33" x14ac:dyDescent="0.3">
      <c r="A695" t="s">
        <v>797</v>
      </c>
      <c r="B695">
        <v>687</v>
      </c>
      <c r="C695" t="s">
        <v>254</v>
      </c>
      <c r="D695" t="s">
        <v>94</v>
      </c>
      <c r="E695">
        <v>86</v>
      </c>
      <c r="F695">
        <v>92</v>
      </c>
      <c r="G695">
        <v>88</v>
      </c>
      <c r="H695">
        <v>68</v>
      </c>
      <c r="I695">
        <v>75</v>
      </c>
      <c r="J695">
        <v>73</v>
      </c>
      <c r="K695">
        <f t="shared" si="70"/>
        <v>62</v>
      </c>
      <c r="L695">
        <f t="shared" si="71"/>
        <v>112</v>
      </c>
      <c r="M695">
        <f t="shared" si="72"/>
        <v>108</v>
      </c>
      <c r="N695">
        <f t="shared" si="73"/>
        <v>88</v>
      </c>
      <c r="O695">
        <f t="shared" si="74"/>
        <v>95</v>
      </c>
      <c r="P695">
        <f t="shared" si="75"/>
        <v>93</v>
      </c>
      <c r="Q695">
        <v>31</v>
      </c>
      <c r="R695">
        <v>31</v>
      </c>
      <c r="S695">
        <v>31</v>
      </c>
      <c r="T695">
        <v>31</v>
      </c>
      <c r="U695">
        <v>31</v>
      </c>
      <c r="V695">
        <v>31</v>
      </c>
      <c r="AB695" t="str">
        <f ca="1">OFFSET(Damage!$A$1,(MATCH($C695,Damage!$C:$C,0)+RANDBETWEEN(1,COUNTIF(Damage!$C:$C,Sheet1!$C695)))-1,0,1,1)</f>
        <v>aNightDaze</v>
      </c>
      <c r="AC695" t="str">
        <f ca="1">OFFSET(Damage!$A$1,(MATCH(IF($D695&lt;&gt;"",$D695,"Normal"),Damage!$C:$C,0)+RANDBETWEEN(1,COUNTIF(Damage!$C:$C,IF($D695&lt;&gt;"",$D695,"Normal"))))-1,0,1,1)</f>
        <v>aDreamEater</v>
      </c>
      <c r="AD695" t="str">
        <f ca="1">OFFSET(NonDamage!$A$1,(MATCH($C695,NonDamage!$C:$C,0)+RANDBETWEEN(1,COUNTIF(NonDamage!$C:$C,Sheet1!$C695)))-1,0,1,1)</f>
        <v>aFling</v>
      </c>
      <c r="AE695" t="str">
        <f ca="1">OFFSET(DB!$A$1,RANDBETWEEN(1,COUNTA(DB!$C:$C))-1,0,1,1)</f>
        <v>aDrainPunch</v>
      </c>
      <c r="AG695" t="str">
        <f t="shared" si="76"/>
        <v>var pMalamar= new Pokemon('Malamar',687,'Dark','Psychic',[,,,],[86,92,88,68,75,73],true,'assets/images/687Malamar.png');</v>
      </c>
    </row>
    <row r="696" spans="1:33" x14ac:dyDescent="0.3">
      <c r="A696" t="s">
        <v>798</v>
      </c>
      <c r="B696">
        <v>688</v>
      </c>
      <c r="C696" t="s">
        <v>109</v>
      </c>
      <c r="D696" t="s">
        <v>15</v>
      </c>
      <c r="E696">
        <v>42</v>
      </c>
      <c r="F696">
        <v>52</v>
      </c>
      <c r="G696">
        <v>67</v>
      </c>
      <c r="H696">
        <v>39</v>
      </c>
      <c r="I696">
        <v>56</v>
      </c>
      <c r="J696">
        <v>50</v>
      </c>
      <c r="K696">
        <f t="shared" si="70"/>
        <v>61</v>
      </c>
      <c r="L696">
        <f t="shared" si="71"/>
        <v>72</v>
      </c>
      <c r="M696">
        <f t="shared" si="72"/>
        <v>87</v>
      </c>
      <c r="N696">
        <f t="shared" si="73"/>
        <v>59</v>
      </c>
      <c r="O696">
        <f t="shared" si="74"/>
        <v>76</v>
      </c>
      <c r="P696">
        <f t="shared" si="75"/>
        <v>70</v>
      </c>
      <c r="Q696">
        <v>31</v>
      </c>
      <c r="R696">
        <v>31</v>
      </c>
      <c r="S696">
        <v>31</v>
      </c>
      <c r="T696">
        <v>31</v>
      </c>
      <c r="U696">
        <v>31</v>
      </c>
      <c r="V696">
        <v>31</v>
      </c>
      <c r="AB696" t="str">
        <f ca="1">OFFSET(Damage!$A$1,(MATCH($C696,Damage!$C:$C,0)+RANDBETWEEN(1,COUNTIF(Damage!$C:$C,Sheet1!$C696)))-1,0,1,1)</f>
        <v>aRollout</v>
      </c>
      <c r="AC696" t="str">
        <f ca="1">OFFSET(Damage!$A$1,(MATCH(IF($D696&lt;&gt;"",$D696,"Normal"),Damage!$C:$C,0)+RANDBETWEEN(1,COUNTIF(Damage!$C:$C,IF($D696&lt;&gt;"",$D696,"Normal"))))-1,0,1,1)</f>
        <v>aOriginPulse</v>
      </c>
      <c r="AD696" t="str">
        <f ca="1">OFFSET(NonDamage!$A$1,(MATCH($C696,NonDamage!$C:$C,0)+RANDBETWEEN(1,COUNTIF(NonDamage!$C:$C,Sheet1!$C696)))-1,0,1,1)</f>
        <v>aWideGuard</v>
      </c>
      <c r="AE696" t="str">
        <f ca="1">OFFSET(DB!$A$1,RANDBETWEEN(1,COUNTA(DB!$C:$C))-1,0,1,1)</f>
        <v>aPayback</v>
      </c>
      <c r="AG696" t="str">
        <f t="shared" si="76"/>
        <v>var pBinacle= new Pokemon('Binacle',688,'Rock','Water',[,,,],[42,52,67,39,56,50],true,'assets/images/688Binacle.png');</v>
      </c>
    </row>
    <row r="697" spans="1:33" x14ac:dyDescent="0.3">
      <c r="A697" t="s">
        <v>799</v>
      </c>
      <c r="B697">
        <v>689</v>
      </c>
      <c r="C697" t="s">
        <v>109</v>
      </c>
      <c r="D697" t="s">
        <v>15</v>
      </c>
      <c r="E697">
        <v>72</v>
      </c>
      <c r="F697">
        <v>105</v>
      </c>
      <c r="G697">
        <v>115</v>
      </c>
      <c r="H697">
        <v>54</v>
      </c>
      <c r="I697">
        <v>86</v>
      </c>
      <c r="J697">
        <v>68</v>
      </c>
      <c r="K697">
        <f t="shared" si="70"/>
        <v>61</v>
      </c>
      <c r="L697">
        <f t="shared" si="71"/>
        <v>125</v>
      </c>
      <c r="M697">
        <f t="shared" si="72"/>
        <v>135</v>
      </c>
      <c r="N697">
        <f t="shared" si="73"/>
        <v>74</v>
      </c>
      <c r="O697">
        <f t="shared" si="74"/>
        <v>106</v>
      </c>
      <c r="P697">
        <f t="shared" si="75"/>
        <v>88</v>
      </c>
      <c r="Q697">
        <v>31</v>
      </c>
      <c r="R697">
        <v>31</v>
      </c>
      <c r="S697">
        <v>31</v>
      </c>
      <c r="T697">
        <v>31</v>
      </c>
      <c r="U697">
        <v>31</v>
      </c>
      <c r="V697">
        <v>31</v>
      </c>
      <c r="AB697" t="str">
        <f ca="1">OFFSET(Damage!$A$1,(MATCH($C697,Damage!$C:$C,0)+RANDBETWEEN(1,COUNTIF(Damage!$C:$C,Sheet1!$C697)))-1,0,1,1)</f>
        <v>aDiamondStorm</v>
      </c>
      <c r="AC697" t="str">
        <f ca="1">OFFSET(Damage!$A$1,(MATCH(IF($D697&lt;&gt;"",$D697,"Normal"),Damage!$C:$C,0)+RANDBETWEEN(1,COUNTIF(Damage!$C:$C,IF($D697&lt;&gt;"",$D697,"Normal"))))-1,0,1,1)</f>
        <v>aOctazooka</v>
      </c>
      <c r="AD697" t="str">
        <f ca="1">OFFSET(NonDamage!$A$1,(MATCH($C697,NonDamage!$C:$C,0)+RANDBETWEEN(1,COUNTIF(NonDamage!$C:$C,Sheet1!$C697)))-1,0,1,1)</f>
        <v>aRockPolish</v>
      </c>
      <c r="AE697" t="str">
        <f ca="1">OFFSET(DB!$A$1,RANDBETWEEN(1,COUNTA(DB!$C:$C))-1,0,1,1)</f>
        <v>aPowerTrick</v>
      </c>
      <c r="AG697" t="str">
        <f t="shared" si="76"/>
        <v>var pBarbaracle= new Pokemon('Barbaracle',689,'Rock','Water',[,,,],[72,105,115,54,86,68],true,'assets/images/689Barbaracle.png');</v>
      </c>
    </row>
    <row r="698" spans="1:33" x14ac:dyDescent="0.3">
      <c r="A698" t="s">
        <v>800</v>
      </c>
      <c r="B698">
        <v>690</v>
      </c>
      <c r="C698" t="s">
        <v>3</v>
      </c>
      <c r="D698" t="s">
        <v>15</v>
      </c>
      <c r="E698">
        <v>50</v>
      </c>
      <c r="F698">
        <v>60</v>
      </c>
      <c r="G698">
        <v>60</v>
      </c>
      <c r="H698">
        <v>60</v>
      </c>
      <c r="I698">
        <v>60</v>
      </c>
      <c r="J698">
        <v>30</v>
      </c>
      <c r="K698">
        <f t="shared" si="70"/>
        <v>61</v>
      </c>
      <c r="L698">
        <f t="shared" si="71"/>
        <v>80</v>
      </c>
      <c r="M698">
        <f t="shared" si="72"/>
        <v>80</v>
      </c>
      <c r="N698">
        <f t="shared" si="73"/>
        <v>80</v>
      </c>
      <c r="O698">
        <f t="shared" si="74"/>
        <v>80</v>
      </c>
      <c r="P698">
        <f t="shared" si="75"/>
        <v>50</v>
      </c>
      <c r="Q698">
        <v>31</v>
      </c>
      <c r="R698">
        <v>31</v>
      </c>
      <c r="S698">
        <v>31</v>
      </c>
      <c r="T698">
        <v>31</v>
      </c>
      <c r="U698">
        <v>31</v>
      </c>
      <c r="V698">
        <v>31</v>
      </c>
      <c r="AB698" t="str">
        <f ca="1">OFFSET(Damage!$A$1,(MATCH($C698,Damage!$C:$C,0)+RANDBETWEEN(1,COUNTIF(Damage!$C:$C,Sheet1!$C698)))-1,0,1,1)</f>
        <v>aSludge</v>
      </c>
      <c r="AC698" t="str">
        <f ca="1">OFFSET(Damage!$A$1,(MATCH(IF($D698&lt;&gt;"",$D698,"Normal"),Damage!$C:$C,0)+RANDBETWEEN(1,COUNTIF(Damage!$C:$C,IF($D698&lt;&gt;"",$D698,"Normal"))))-1,0,1,1)</f>
        <v>aWaterPulse</v>
      </c>
      <c r="AD698" t="str">
        <f ca="1">OFFSET(NonDamage!$A$1,(MATCH($C698,NonDamage!$C:$C,0)+RANDBETWEEN(1,COUNTIF(NonDamage!$C:$C,Sheet1!$C698)))-1,0,1,1)</f>
        <v>aCoil</v>
      </c>
      <c r="AE698" t="str">
        <f ca="1">OFFSET(DB!$A$1,RANDBETWEEN(1,COUNTA(DB!$C:$C))-1,0,1,1)</f>
        <v>aSacredSword</v>
      </c>
      <c r="AG698" t="str">
        <f t="shared" si="76"/>
        <v>var pSkrelp= new Pokemon('Skrelp',690,'Poison','Water',[,,,],[50,60,60,60,60,30],true,'assets/images/690Skrelp.png');</v>
      </c>
    </row>
    <row r="699" spans="1:33" x14ac:dyDescent="0.3">
      <c r="A699" t="s">
        <v>801</v>
      </c>
      <c r="B699">
        <v>691</v>
      </c>
      <c r="C699" t="s">
        <v>3</v>
      </c>
      <c r="D699" t="s">
        <v>196</v>
      </c>
      <c r="E699">
        <v>65</v>
      </c>
      <c r="F699">
        <v>75</v>
      </c>
      <c r="G699">
        <v>90</v>
      </c>
      <c r="H699">
        <v>97</v>
      </c>
      <c r="I699">
        <v>123</v>
      </c>
      <c r="J699">
        <v>44</v>
      </c>
      <c r="K699">
        <f t="shared" si="70"/>
        <v>61</v>
      </c>
      <c r="L699">
        <f t="shared" si="71"/>
        <v>95</v>
      </c>
      <c r="M699">
        <f t="shared" si="72"/>
        <v>110</v>
      </c>
      <c r="N699">
        <f t="shared" si="73"/>
        <v>117</v>
      </c>
      <c r="O699">
        <f t="shared" si="74"/>
        <v>143</v>
      </c>
      <c r="P699">
        <f t="shared" si="75"/>
        <v>64</v>
      </c>
      <c r="Q699">
        <v>31</v>
      </c>
      <c r="R699">
        <v>31</v>
      </c>
      <c r="S699">
        <v>31</v>
      </c>
      <c r="T699">
        <v>31</v>
      </c>
      <c r="U699">
        <v>31</v>
      </c>
      <c r="V699">
        <v>31</v>
      </c>
      <c r="AB699" t="str">
        <f ca="1">OFFSET(Damage!$A$1,(MATCH($C699,Damage!$C:$C,0)+RANDBETWEEN(1,COUNTIF(Damage!$C:$C,Sheet1!$C699)))-1,0,1,1)</f>
        <v>aClearSmog</v>
      </c>
      <c r="AC699" t="str">
        <f ca="1">OFFSET(Damage!$A$1,(MATCH(IF($D699&lt;&gt;"",$D699,"Normal"),Damage!$C:$C,0)+RANDBETWEEN(1,COUNTIF(Damage!$C:$C,IF($D699&lt;&gt;"",$D699,"Normal"))))-1,0,1,1)</f>
        <v>aDragonRush</v>
      </c>
      <c r="AD699" t="str">
        <f ca="1">OFFSET(NonDamage!$A$1,(MATCH($C699,NonDamage!$C:$C,0)+RANDBETWEEN(1,COUNTIF(NonDamage!$C:$C,Sheet1!$C699)))-1,0,1,1)</f>
        <v>aPurify</v>
      </c>
      <c r="AE699" t="str">
        <f ca="1">OFFSET(DB!$A$1,RANDBETWEEN(1,COUNTA(DB!$C:$C))-1,0,1,1)</f>
        <v>aHaze</v>
      </c>
      <c r="AG699" t="str">
        <f t="shared" si="76"/>
        <v>var pDragalge= new Pokemon('Dragalge',691,'Poison','Dragon',[,,,],[65,75,90,97,123,44],true,'assets/images/691Dragalge.png');</v>
      </c>
    </row>
    <row r="700" spans="1:33" x14ac:dyDescent="0.3">
      <c r="A700" t="s">
        <v>802</v>
      </c>
      <c r="B700">
        <v>692</v>
      </c>
      <c r="C700" t="s">
        <v>15</v>
      </c>
      <c r="E700">
        <v>50</v>
      </c>
      <c r="F700">
        <v>53</v>
      </c>
      <c r="G700">
        <v>62</v>
      </c>
      <c r="H700">
        <v>58</v>
      </c>
      <c r="I700">
        <v>63</v>
      </c>
      <c r="J700">
        <v>44</v>
      </c>
      <c r="K700">
        <f t="shared" si="70"/>
        <v>61</v>
      </c>
      <c r="L700">
        <f t="shared" si="71"/>
        <v>73</v>
      </c>
      <c r="M700">
        <f t="shared" si="72"/>
        <v>82</v>
      </c>
      <c r="N700">
        <f t="shared" si="73"/>
        <v>78</v>
      </c>
      <c r="O700">
        <f t="shared" si="74"/>
        <v>83</v>
      </c>
      <c r="P700">
        <f t="shared" si="75"/>
        <v>64</v>
      </c>
      <c r="Q700">
        <v>31</v>
      </c>
      <c r="R700">
        <v>31</v>
      </c>
      <c r="S700">
        <v>31</v>
      </c>
      <c r="T700">
        <v>31</v>
      </c>
      <c r="U700">
        <v>31</v>
      </c>
      <c r="V700">
        <v>31</v>
      </c>
      <c r="AB700" t="str">
        <f ca="1">OFFSET(Damage!$A$1,(MATCH($C700,Damage!$C:$C,0)+RANDBETWEEN(1,COUNTIF(Damage!$C:$C,Sheet1!$C700)))-1,0,1,1)</f>
        <v>aBrine</v>
      </c>
      <c r="AC700" t="str">
        <f ca="1">OFFSET(Damage!$A$1,(MATCH(IF($D700&lt;&gt;"",$D700,"Normal"),Damage!$C:$C,0)+RANDBETWEEN(1,COUNTIF(Damage!$C:$C,IF($D700&lt;&gt;"",$D700,"Normal"))))-1,0,1,1)</f>
        <v>aSecretPower</v>
      </c>
      <c r="AD700" t="str">
        <f ca="1">OFFSET(NonDamage!$A$1,(MATCH($C700,NonDamage!$C:$C,0)+RANDBETWEEN(1,COUNTIF(NonDamage!$C:$C,Sheet1!$C700)))-1,0,1,1)</f>
        <v>aSoak</v>
      </c>
      <c r="AE700" t="str">
        <f ca="1">OFFSET(DB!$A$1,RANDBETWEEN(1,COUNTA(DB!$C:$C))-1,0,1,1)</f>
        <v>aFreeze_Dry</v>
      </c>
      <c r="AG700" t="str">
        <f t="shared" si="76"/>
        <v>var pClauncher= new Pokemon('Clauncher',692,'Water','',[,,,],[50,53,62,58,63,44],true,'assets/images/692Clauncher.png');</v>
      </c>
    </row>
    <row r="701" spans="1:33" x14ac:dyDescent="0.3">
      <c r="A701" t="s">
        <v>803</v>
      </c>
      <c r="B701">
        <v>693</v>
      </c>
      <c r="C701" t="s">
        <v>15</v>
      </c>
      <c r="E701">
        <v>71</v>
      </c>
      <c r="F701">
        <v>73</v>
      </c>
      <c r="G701">
        <v>88</v>
      </c>
      <c r="H701">
        <v>120</v>
      </c>
      <c r="I701">
        <v>89</v>
      </c>
      <c r="J701">
        <v>59</v>
      </c>
      <c r="K701">
        <f t="shared" si="70"/>
        <v>61</v>
      </c>
      <c r="L701">
        <f t="shared" si="71"/>
        <v>93</v>
      </c>
      <c r="M701">
        <f t="shared" si="72"/>
        <v>108</v>
      </c>
      <c r="N701">
        <f t="shared" si="73"/>
        <v>140</v>
      </c>
      <c r="O701">
        <f t="shared" si="74"/>
        <v>109</v>
      </c>
      <c r="P701">
        <f t="shared" si="75"/>
        <v>79</v>
      </c>
      <c r="Q701">
        <v>31</v>
      </c>
      <c r="R701">
        <v>31</v>
      </c>
      <c r="S701">
        <v>31</v>
      </c>
      <c r="T701">
        <v>31</v>
      </c>
      <c r="U701">
        <v>31</v>
      </c>
      <c r="V701">
        <v>31</v>
      </c>
      <c r="AB701" t="str">
        <f ca="1">OFFSET(Damage!$A$1,(MATCH($C701,Damage!$C:$C,0)+RANDBETWEEN(1,COUNTIF(Damage!$C:$C,Sheet1!$C701)))-1,0,1,1)</f>
        <v>aOctazooka</v>
      </c>
      <c r="AC701" t="str">
        <f ca="1">OFFSET(Damage!$A$1,(MATCH(IF($D701&lt;&gt;"",$D701,"Normal"),Damage!$C:$C,0)+RANDBETWEEN(1,COUNTIF(Damage!$C:$C,IF($D701&lt;&gt;"",$D701,"Normal"))))-1,0,1,1)</f>
        <v>aExplosion</v>
      </c>
      <c r="AD701" t="str">
        <f ca="1">OFFSET(NonDamage!$A$1,(MATCH($C701,NonDamage!$C:$C,0)+RANDBETWEEN(1,COUNTIF(NonDamage!$C:$C,Sheet1!$C701)))-1,0,1,1)</f>
        <v>aRainDance</v>
      </c>
      <c r="AE701" t="str">
        <f ca="1">OFFSET(DB!$A$1,RANDBETWEEN(1,COUNTA(DB!$C:$C))-1,0,1,1)</f>
        <v>aVenoshock</v>
      </c>
      <c r="AG701" t="str">
        <f t="shared" si="76"/>
        <v>var pClawitzer= new Pokemon('Clawitzer',693,'Water','',[,,,],[71,73,88,120,89,59],true,'assets/images/693Clawitzer.png');</v>
      </c>
    </row>
    <row r="702" spans="1:33" x14ac:dyDescent="0.3">
      <c r="A702" t="s">
        <v>804</v>
      </c>
      <c r="B702">
        <v>694</v>
      </c>
      <c r="C702" t="s">
        <v>41</v>
      </c>
      <c r="D702" t="s">
        <v>28</v>
      </c>
      <c r="E702">
        <v>44</v>
      </c>
      <c r="F702">
        <v>38</v>
      </c>
      <c r="G702">
        <v>33</v>
      </c>
      <c r="H702">
        <v>61</v>
      </c>
      <c r="I702">
        <v>43</v>
      </c>
      <c r="J702">
        <v>70</v>
      </c>
      <c r="K702">
        <f t="shared" si="70"/>
        <v>61</v>
      </c>
      <c r="L702">
        <f t="shared" si="71"/>
        <v>58</v>
      </c>
      <c r="M702">
        <f t="shared" si="72"/>
        <v>53</v>
      </c>
      <c r="N702">
        <f t="shared" si="73"/>
        <v>81</v>
      </c>
      <c r="O702">
        <f t="shared" si="74"/>
        <v>63</v>
      </c>
      <c r="P702">
        <f t="shared" si="75"/>
        <v>90</v>
      </c>
      <c r="Q702">
        <v>31</v>
      </c>
      <c r="R702">
        <v>31</v>
      </c>
      <c r="S702">
        <v>31</v>
      </c>
      <c r="T702">
        <v>31</v>
      </c>
      <c r="U702">
        <v>31</v>
      </c>
      <c r="V702">
        <v>31</v>
      </c>
      <c r="AB702" t="str">
        <f ca="1">OFFSET(Damage!$A$1,(MATCH($C702,Damage!$C:$C,0)+RANDBETWEEN(1,COUNTIF(Damage!$C:$C,Sheet1!$C702)))-1,0,1,1)</f>
        <v>aDischarge</v>
      </c>
      <c r="AC702" t="str">
        <f ca="1">OFFSET(Damage!$A$1,(MATCH(IF($D702&lt;&gt;"",$D702,"Normal"),Damage!$C:$C,0)+RANDBETWEEN(1,COUNTIF(Damage!$C:$C,IF($D702&lt;&gt;"",$D702,"Normal"))))-1,0,1,1)</f>
        <v>aChipAway</v>
      </c>
      <c r="AD702" t="str">
        <f ca="1">OFFSET(NonDamage!$A$1,(MATCH($C702,NonDamage!$C:$C,0)+RANDBETWEEN(1,COUNTIF(NonDamage!$C:$C,Sheet1!$C702)))-1,0,1,1)</f>
        <v>aGigavoltHavoc</v>
      </c>
      <c r="AE702" t="str">
        <f ca="1">OFFSET(DB!$A$1,RANDBETWEEN(1,COUNTA(DB!$C:$C))-1,0,1,1)</f>
        <v>aCounter</v>
      </c>
      <c r="AG702" t="str">
        <f t="shared" si="76"/>
        <v>var pHelioptile= new Pokemon('Helioptile',694,'Electric','Normal',[,,,],[44,38,33,61,43,70],true,'assets/images/694Helioptile.png');</v>
      </c>
    </row>
    <row r="703" spans="1:33" x14ac:dyDescent="0.3">
      <c r="A703" t="s">
        <v>805</v>
      </c>
      <c r="B703">
        <v>695</v>
      </c>
      <c r="C703" t="s">
        <v>41</v>
      </c>
      <c r="D703" t="s">
        <v>28</v>
      </c>
      <c r="E703">
        <v>62</v>
      </c>
      <c r="F703">
        <v>55</v>
      </c>
      <c r="G703">
        <v>52</v>
      </c>
      <c r="H703">
        <v>109</v>
      </c>
      <c r="I703">
        <v>94</v>
      </c>
      <c r="J703">
        <v>109</v>
      </c>
      <c r="K703">
        <f t="shared" si="70"/>
        <v>61</v>
      </c>
      <c r="L703">
        <f t="shared" si="71"/>
        <v>75</v>
      </c>
      <c r="M703">
        <f t="shared" si="72"/>
        <v>72</v>
      </c>
      <c r="N703">
        <f t="shared" si="73"/>
        <v>129</v>
      </c>
      <c r="O703">
        <f t="shared" si="74"/>
        <v>114</v>
      </c>
      <c r="P703">
        <f t="shared" si="75"/>
        <v>129</v>
      </c>
      <c r="Q703">
        <v>31</v>
      </c>
      <c r="R703">
        <v>31</v>
      </c>
      <c r="S703">
        <v>31</v>
      </c>
      <c r="T703">
        <v>31</v>
      </c>
      <c r="U703">
        <v>31</v>
      </c>
      <c r="V703">
        <v>31</v>
      </c>
      <c r="AB703" t="str">
        <f ca="1">OFFSET(Damage!$A$1,(MATCH($C703,Damage!$C:$C,0)+RANDBETWEEN(1,COUNTIF(Damage!$C:$C,Sheet1!$C703)))-1,0,1,1)</f>
        <v>aDischarge</v>
      </c>
      <c r="AC703" t="str">
        <f ca="1">OFFSET(Damage!$A$1,(MATCH(IF($D703&lt;&gt;"",$D703,"Normal"),Damage!$C:$C,0)+RANDBETWEEN(1,COUNTIF(Damage!$C:$C,IF($D703&lt;&gt;"",$D703,"Normal"))))-1,0,1,1)</f>
        <v>aSkullBash</v>
      </c>
      <c r="AD703" t="str">
        <f ca="1">OFFSET(NonDamage!$A$1,(MATCH($C703,NonDamage!$C:$C,0)+RANDBETWEEN(1,COUNTIF(NonDamage!$C:$C,Sheet1!$C703)))-1,0,1,1)</f>
        <v>aMagnetRise</v>
      </c>
      <c r="AE703" t="str">
        <f ca="1">OFFSET(DB!$A$1,RANDBETWEEN(1,COUNTA(DB!$C:$C))-1,0,1,1)</f>
        <v>aInfernoOverdrive</v>
      </c>
      <c r="AG703" t="str">
        <f t="shared" si="76"/>
        <v>var pHeliolisk= new Pokemon('Heliolisk',695,'Electric','Normal',[,,,],[62,55,52,109,94,109],true,'assets/images/695Heliolisk.png');</v>
      </c>
    </row>
    <row r="704" spans="1:33" x14ac:dyDescent="0.3">
      <c r="A704" t="s">
        <v>806</v>
      </c>
      <c r="B704">
        <v>696</v>
      </c>
      <c r="C704" t="s">
        <v>109</v>
      </c>
      <c r="D704" t="s">
        <v>196</v>
      </c>
      <c r="E704">
        <v>58</v>
      </c>
      <c r="F704">
        <v>89</v>
      </c>
      <c r="G704">
        <v>77</v>
      </c>
      <c r="H704">
        <v>45</v>
      </c>
      <c r="I704">
        <v>45</v>
      </c>
      <c r="J704">
        <v>48</v>
      </c>
      <c r="K704">
        <f t="shared" si="70"/>
        <v>61</v>
      </c>
      <c r="L704">
        <f t="shared" si="71"/>
        <v>109</v>
      </c>
      <c r="M704">
        <f t="shared" si="72"/>
        <v>97</v>
      </c>
      <c r="N704">
        <f t="shared" si="73"/>
        <v>65</v>
      </c>
      <c r="O704">
        <f t="shared" si="74"/>
        <v>65</v>
      </c>
      <c r="P704">
        <f t="shared" si="75"/>
        <v>68</v>
      </c>
      <c r="Q704">
        <v>31</v>
      </c>
      <c r="R704">
        <v>31</v>
      </c>
      <c r="S704">
        <v>31</v>
      </c>
      <c r="T704">
        <v>31</v>
      </c>
      <c r="U704">
        <v>31</v>
      </c>
      <c r="V704">
        <v>31</v>
      </c>
      <c r="AB704" t="str">
        <f ca="1">OFFSET(Damage!$A$1,(MATCH($C704,Damage!$C:$C,0)+RANDBETWEEN(1,COUNTIF(Damage!$C:$C,Sheet1!$C704)))-1,0,1,1)</f>
        <v>aDiamondStorm</v>
      </c>
      <c r="AC704" t="str">
        <f ca="1">OFFSET(Damage!$A$1,(MATCH(IF($D704&lt;&gt;"",$D704,"Normal"),Damage!$C:$C,0)+RANDBETWEEN(1,COUNTIF(Damage!$C:$C,IF($D704&lt;&gt;"",$D704,"Normal"))))-1,0,1,1)</f>
        <v>aDragonTail</v>
      </c>
      <c r="AD704" t="str">
        <f ca="1">OFFSET(NonDamage!$A$1,(MATCH($C704,NonDamage!$C:$C,0)+RANDBETWEEN(1,COUNTIF(NonDamage!$C:$C,Sheet1!$C704)))-1,0,1,1)</f>
        <v>aAutotomize</v>
      </c>
      <c r="AE704" t="str">
        <f ca="1">OFFSET(DB!$A$1,RANDBETWEEN(1,COUNTA(DB!$C:$C))-1,0,1,1)</f>
        <v>aIncinerate</v>
      </c>
      <c r="AG704" t="str">
        <f t="shared" si="76"/>
        <v>var pTyrunt= new Pokemon('Tyrunt',696,'Rock','Dragon',[,,,],[58,89,77,45,45,48],true,'assets/images/696Tyrunt.png');</v>
      </c>
    </row>
    <row r="705" spans="1:33" x14ac:dyDescent="0.3">
      <c r="A705" t="s">
        <v>807</v>
      </c>
      <c r="B705">
        <v>697</v>
      </c>
      <c r="C705" t="s">
        <v>109</v>
      </c>
      <c r="D705" t="s">
        <v>196</v>
      </c>
      <c r="E705">
        <v>82</v>
      </c>
      <c r="F705">
        <v>121</v>
      </c>
      <c r="G705">
        <v>119</v>
      </c>
      <c r="H705">
        <v>69</v>
      </c>
      <c r="I705">
        <v>59</v>
      </c>
      <c r="J705">
        <v>71</v>
      </c>
      <c r="K705">
        <f t="shared" si="70"/>
        <v>61</v>
      </c>
      <c r="L705">
        <f t="shared" si="71"/>
        <v>141</v>
      </c>
      <c r="M705">
        <f t="shared" si="72"/>
        <v>139</v>
      </c>
      <c r="N705">
        <f t="shared" si="73"/>
        <v>89</v>
      </c>
      <c r="O705">
        <f t="shared" si="74"/>
        <v>79</v>
      </c>
      <c r="P705">
        <f t="shared" si="75"/>
        <v>91</v>
      </c>
      <c r="Q705">
        <v>31</v>
      </c>
      <c r="R705">
        <v>31</v>
      </c>
      <c r="S705">
        <v>31</v>
      </c>
      <c r="T705">
        <v>31</v>
      </c>
      <c r="U705">
        <v>31</v>
      </c>
      <c r="V705">
        <v>31</v>
      </c>
      <c r="AB705" t="str">
        <f ca="1">OFFSET(Damage!$A$1,(MATCH($C705,Damage!$C:$C,0)+RANDBETWEEN(1,COUNTIF(Damage!$C:$C,Sheet1!$C705)))-1,0,1,1)</f>
        <v>aRockTomb</v>
      </c>
      <c r="AC705" t="str">
        <f ca="1">OFFSET(Damage!$A$1,(MATCH(IF($D705&lt;&gt;"",$D705,"Normal"),Damage!$C:$C,0)+RANDBETWEEN(1,COUNTIF(Damage!$C:$C,IF($D705&lt;&gt;"",$D705,"Normal"))))-1,0,1,1)</f>
        <v>aDragonBreath</v>
      </c>
      <c r="AD705" t="str">
        <f ca="1">OFFSET(NonDamage!$A$1,(MATCH($C705,NonDamage!$C:$C,0)+RANDBETWEEN(1,COUNTIF(NonDamage!$C:$C,Sheet1!$C705)))-1,0,1,1)</f>
        <v>aWideGuard</v>
      </c>
      <c r="AE705" t="str">
        <f ca="1">OFFSET(DB!$A$1,RANDBETWEEN(1,COUNTA(DB!$C:$C))-1,0,1,1)</f>
        <v>aPowerTrip</v>
      </c>
      <c r="AG705" t="str">
        <f t="shared" si="76"/>
        <v>var pTyrantrum= new Pokemon('Tyrantrum',697,'Rock','Dragon',[,,,],[82,121,119,69,59,71],true,'assets/images/697Tyrantrum.png');</v>
      </c>
    </row>
    <row r="706" spans="1:33" x14ac:dyDescent="0.3">
      <c r="A706" t="s">
        <v>809</v>
      </c>
      <c r="B706">
        <v>698</v>
      </c>
      <c r="C706" t="s">
        <v>109</v>
      </c>
      <c r="D706" t="s">
        <v>126</v>
      </c>
      <c r="E706">
        <v>77</v>
      </c>
      <c r="F706">
        <v>59</v>
      </c>
      <c r="G706">
        <v>50</v>
      </c>
      <c r="H706">
        <v>67</v>
      </c>
      <c r="I706">
        <v>63</v>
      </c>
      <c r="J706">
        <v>46</v>
      </c>
      <c r="K706">
        <f t="shared" ref="K706:K769" si="77">ROUNDDOWN((((2*E706)+Q706+(0/4))/100)+$R$1+10,0)</f>
        <v>61</v>
      </c>
      <c r="L706">
        <f t="shared" ref="L706:L769" si="78">ROUNDDOWN(((((2*F706)+R706+(0/4))*$R$1)/100)+5,0)</f>
        <v>79</v>
      </c>
      <c r="M706">
        <f t="shared" ref="M706:M769" si="79">ROUNDDOWN(((((2*G706)+S706+(0/4))*$R$1)/100)+5,0)</f>
        <v>70</v>
      </c>
      <c r="N706">
        <f t="shared" ref="N706:N769" si="80">ROUNDDOWN(((((2*H706)+T706+(0/4))*$R$1)/100)+5,0)</f>
        <v>87</v>
      </c>
      <c r="O706">
        <f t="shared" ref="O706:O769" si="81">ROUNDDOWN(((((2*I706)+U706+(0/4))*$R$1)/100)+5,0)</f>
        <v>83</v>
      </c>
      <c r="P706">
        <f t="shared" ref="P706:P769" si="82">ROUNDDOWN(((((2*J706)+V706+(0/4))*$R$1)/100)+5,0)</f>
        <v>66</v>
      </c>
      <c r="Q706">
        <v>31</v>
      </c>
      <c r="R706">
        <v>31</v>
      </c>
      <c r="S706">
        <v>31</v>
      </c>
      <c r="T706">
        <v>31</v>
      </c>
      <c r="U706">
        <v>31</v>
      </c>
      <c r="V706">
        <v>31</v>
      </c>
      <c r="AB706" t="str">
        <f ca="1">OFFSET(Damage!$A$1,(MATCH($C706,Damage!$C:$C,0)+RANDBETWEEN(1,COUNTIF(Damage!$C:$C,Sheet1!$C706)))-1,0,1,1)</f>
        <v>aRockTomb</v>
      </c>
      <c r="AC706" t="str">
        <f ca="1">OFFSET(Damage!$A$1,(MATCH(IF($D706&lt;&gt;"",$D706,"Normal"),Damage!$C:$C,0)+RANDBETWEEN(1,COUNTIF(Damage!$C:$C,IF($D706&lt;&gt;"",$D706,"Normal"))))-1,0,1,1)</f>
        <v>aIceHammer</v>
      </c>
      <c r="AD706" t="str">
        <f ca="1">OFFSET(NonDamage!$A$1,(MATCH($C706,NonDamage!$C:$C,0)+RANDBETWEEN(1,COUNTIF(NonDamage!$C:$C,Sheet1!$C706)))-1,0,1,1)</f>
        <v>aSandstorm</v>
      </c>
      <c r="AE706" t="str">
        <f ca="1">OFFSET(DB!$A$1,RANDBETWEEN(1,COUNTA(DB!$C:$C))-1,0,1,1)</f>
        <v>aRockThrow</v>
      </c>
      <c r="AG706" t="str">
        <f t="shared" si="76"/>
        <v>var pAmaura= new Pokemon('Amaura',698,'Rock','Ice',[,,,],[77,59,50,67,63,46],true,'assets/images/698Amaura.png');</v>
      </c>
    </row>
    <row r="707" spans="1:33" x14ac:dyDescent="0.3">
      <c r="A707" t="s">
        <v>810</v>
      </c>
      <c r="B707">
        <v>699</v>
      </c>
      <c r="C707" t="s">
        <v>109</v>
      </c>
      <c r="D707" t="s">
        <v>126</v>
      </c>
      <c r="E707">
        <v>123</v>
      </c>
      <c r="F707">
        <v>77</v>
      </c>
      <c r="G707">
        <v>72</v>
      </c>
      <c r="H707">
        <v>99</v>
      </c>
      <c r="I707">
        <v>92</v>
      </c>
      <c r="J707">
        <v>58</v>
      </c>
      <c r="K707">
        <f t="shared" si="77"/>
        <v>62</v>
      </c>
      <c r="L707">
        <f t="shared" si="78"/>
        <v>97</v>
      </c>
      <c r="M707">
        <f t="shared" si="79"/>
        <v>92</v>
      </c>
      <c r="N707">
        <f t="shared" si="80"/>
        <v>119</v>
      </c>
      <c r="O707">
        <f t="shared" si="81"/>
        <v>112</v>
      </c>
      <c r="P707">
        <f t="shared" si="82"/>
        <v>78</v>
      </c>
      <c r="Q707">
        <v>31</v>
      </c>
      <c r="R707">
        <v>31</v>
      </c>
      <c r="S707">
        <v>31</v>
      </c>
      <c r="T707">
        <v>31</v>
      </c>
      <c r="U707">
        <v>31</v>
      </c>
      <c r="V707">
        <v>31</v>
      </c>
      <c r="AB707" t="str">
        <f ca="1">OFFSET(Damage!$A$1,(MATCH($C707,Damage!$C:$C,0)+RANDBETWEEN(1,COUNTIF(Damage!$C:$C,Sheet1!$C707)))-1,0,1,1)</f>
        <v>aHeadSmash</v>
      </c>
      <c r="AC707" t="str">
        <f ca="1">OFFSET(Damage!$A$1,(MATCH(IF($D707&lt;&gt;"",$D707,"Normal"),Damage!$C:$C,0)+RANDBETWEEN(1,COUNTIF(Damage!$C:$C,IF($D707&lt;&gt;"",$D707,"Normal"))))-1,0,1,1)</f>
        <v>aPowderSnow</v>
      </c>
      <c r="AD707" t="str">
        <f ca="1">OFFSET(NonDamage!$A$1,(MATCH($C707,NonDamage!$C:$C,0)+RANDBETWEEN(1,COUNTIF(NonDamage!$C:$C,Sheet1!$C707)))-1,0,1,1)</f>
        <v>aWideGuard</v>
      </c>
      <c r="AE707" t="str">
        <f ca="1">OFFSET(DB!$A$1,RANDBETWEEN(1,COUNTA(DB!$C:$C))-1,0,1,1)</f>
        <v>aOceanicOperetta</v>
      </c>
      <c r="AG707" t="str">
        <f t="shared" ref="AG707:AG770" si="83">CONCATENATE("var p",A707,"= new Pokemon(",$S$1,A707,$S$1,$Q$1,B707,$Q$1,$S$1,C707,$S$1,$Q$1,$S$1,D707,$S$1,$Q$1,"[",X707,$Q$1,Y707,$Q$1,Z707,$Q$1,AA707,"]",$Q$1,"[",E707,$Q$1,F707,$Q$1,G707,$Q$1,H707,$Q$1,I707,$Q$1,J707,"]",$Q$1,"true,'assets/images/",B707,,A707,".png');")</f>
        <v>var pAurorus= new Pokemon('Aurorus',699,'Rock','Ice',[,,,],[123,77,72,99,92,58],true,'assets/images/699Aurorus.png');</v>
      </c>
    </row>
    <row r="708" spans="1:33" x14ac:dyDescent="0.3">
      <c r="A708" t="s">
        <v>812</v>
      </c>
      <c r="B708">
        <v>700</v>
      </c>
      <c r="C708" t="s">
        <v>56</v>
      </c>
      <c r="E708">
        <v>95</v>
      </c>
      <c r="F708">
        <v>65</v>
      </c>
      <c r="G708">
        <v>65</v>
      </c>
      <c r="H708">
        <v>110</v>
      </c>
      <c r="I708">
        <v>130</v>
      </c>
      <c r="J708">
        <v>60</v>
      </c>
      <c r="K708">
        <f t="shared" si="77"/>
        <v>62</v>
      </c>
      <c r="L708">
        <f t="shared" si="78"/>
        <v>85</v>
      </c>
      <c r="M708">
        <f t="shared" si="79"/>
        <v>85</v>
      </c>
      <c r="N708">
        <f t="shared" si="80"/>
        <v>130</v>
      </c>
      <c r="O708">
        <f t="shared" si="81"/>
        <v>150</v>
      </c>
      <c r="P708">
        <f t="shared" si="82"/>
        <v>80</v>
      </c>
      <c r="Q708">
        <v>31</v>
      </c>
      <c r="R708">
        <v>31</v>
      </c>
      <c r="S708">
        <v>31</v>
      </c>
      <c r="T708">
        <v>31</v>
      </c>
      <c r="U708">
        <v>31</v>
      </c>
      <c r="V708">
        <v>31</v>
      </c>
      <c r="AB708" t="str">
        <f ca="1">OFFSET(Damage!$A$1,(MATCH($C708,Damage!$C:$C,0)+RANDBETWEEN(1,COUNTIF(Damage!$C:$C,Sheet1!$C708)))-1,0,1,1)</f>
        <v>aDazzlingGleam</v>
      </c>
      <c r="AC708" t="str">
        <f ca="1">OFFSET(Damage!$A$1,(MATCH(IF($D708&lt;&gt;"",$D708,"Normal"),Damage!$C:$C,0)+RANDBETWEEN(1,COUNTIF(Damage!$C:$C,IF($D708&lt;&gt;"",$D708,"Normal"))))-1,0,1,1)</f>
        <v>aPoisonSting</v>
      </c>
      <c r="AD708" t="str">
        <f ca="1">OFFSET(NonDamage!$A$1,(MATCH($C708,NonDamage!$C:$C,0)+RANDBETWEEN(1,COUNTIF(NonDamage!$C:$C,Sheet1!$C708)))-1,0,1,1)</f>
        <v>aFairyLock</v>
      </c>
      <c r="AE708" t="str">
        <f ca="1">OFFSET(DB!$A$1,RANDBETWEEN(1,COUNTA(DB!$C:$C))-1,0,1,1)</f>
        <v>aQuickGuard</v>
      </c>
      <c r="AG708" t="str">
        <f t="shared" si="83"/>
        <v>var pSylveon= new Pokemon('Sylveon',700,'Fairy','',[,,,],[95,65,65,110,130,60],true,'assets/images/700Sylveon.png');</v>
      </c>
    </row>
    <row r="709" spans="1:33" x14ac:dyDescent="0.3">
      <c r="A709" t="s">
        <v>813</v>
      </c>
      <c r="B709">
        <v>701</v>
      </c>
      <c r="C709" t="s">
        <v>1051</v>
      </c>
      <c r="D709" t="s">
        <v>12</v>
      </c>
      <c r="E709">
        <v>78</v>
      </c>
      <c r="F709">
        <v>92</v>
      </c>
      <c r="G709">
        <v>75</v>
      </c>
      <c r="H709">
        <v>74</v>
      </c>
      <c r="I709">
        <v>63</v>
      </c>
      <c r="J709">
        <v>118</v>
      </c>
      <c r="K709">
        <f t="shared" si="77"/>
        <v>61</v>
      </c>
      <c r="L709">
        <f t="shared" si="78"/>
        <v>112</v>
      </c>
      <c r="M709">
        <f t="shared" si="79"/>
        <v>95</v>
      </c>
      <c r="N709">
        <f t="shared" si="80"/>
        <v>94</v>
      </c>
      <c r="O709">
        <f t="shared" si="81"/>
        <v>83</v>
      </c>
      <c r="P709">
        <f t="shared" si="82"/>
        <v>138</v>
      </c>
      <c r="Q709">
        <v>31</v>
      </c>
      <c r="R709">
        <v>31</v>
      </c>
      <c r="S709">
        <v>31</v>
      </c>
      <c r="T709">
        <v>31</v>
      </c>
      <c r="U709">
        <v>31</v>
      </c>
      <c r="V709">
        <v>31</v>
      </c>
      <c r="AB709" t="str">
        <f ca="1">OFFSET(Damage!$A$1,(MATCH($C709,Damage!$C:$C,0)+RANDBETWEEN(1,COUNTIF(Damage!$C:$C,Sheet1!$C709)))-1,0,1,1)</f>
        <v>aFlyingPress</v>
      </c>
      <c r="AC709" t="str">
        <f ca="1">OFFSET(Damage!$A$1,(MATCH(IF($D709&lt;&gt;"",$D709,"Normal"),Damage!$C:$C,0)+RANDBETWEEN(1,COUNTIF(Damage!$C:$C,IF($D709&lt;&gt;"",$D709,"Normal"))))-1,0,1,1)</f>
        <v>aHurricane</v>
      </c>
      <c r="AD709" t="str">
        <f ca="1">OFFSET(NonDamage!$A$1,(MATCH($C709,NonDamage!$C:$C,0)+RANDBETWEEN(1,COUNTIF(NonDamage!$C:$C,Sheet1!$C709)))-1,0,1,1)</f>
        <v>aCounter</v>
      </c>
      <c r="AE709" t="str">
        <f ca="1">OFFSET(DB!$A$1,RANDBETWEEN(1,COUNTA(DB!$C:$C))-1,0,1,1)</f>
        <v>aFutureSight</v>
      </c>
      <c r="AG709" t="str">
        <f t="shared" si="83"/>
        <v>var pHawlucha= new Pokemon('Hawlucha',701,'Fighting','Flying',[,,,],[78,92,75,74,63,118],true,'assets/images/701Hawlucha.png');</v>
      </c>
    </row>
    <row r="710" spans="1:33" x14ac:dyDescent="0.3">
      <c r="A710" t="s">
        <v>814</v>
      </c>
      <c r="B710">
        <v>702</v>
      </c>
      <c r="C710" t="s">
        <v>41</v>
      </c>
      <c r="D710" t="s">
        <v>56</v>
      </c>
      <c r="E710">
        <v>67</v>
      </c>
      <c r="F710">
        <v>58</v>
      </c>
      <c r="G710">
        <v>57</v>
      </c>
      <c r="H710">
        <v>81</v>
      </c>
      <c r="I710">
        <v>67</v>
      </c>
      <c r="J710">
        <v>101</v>
      </c>
      <c r="K710">
        <f t="shared" si="77"/>
        <v>61</v>
      </c>
      <c r="L710">
        <f t="shared" si="78"/>
        <v>78</v>
      </c>
      <c r="M710">
        <f t="shared" si="79"/>
        <v>77</v>
      </c>
      <c r="N710">
        <f t="shared" si="80"/>
        <v>101</v>
      </c>
      <c r="O710">
        <f t="shared" si="81"/>
        <v>87</v>
      </c>
      <c r="P710">
        <f t="shared" si="82"/>
        <v>121</v>
      </c>
      <c r="Q710">
        <v>31</v>
      </c>
      <c r="R710">
        <v>31</v>
      </c>
      <c r="S710">
        <v>31</v>
      </c>
      <c r="T710">
        <v>31</v>
      </c>
      <c r="U710">
        <v>31</v>
      </c>
      <c r="V710">
        <v>31</v>
      </c>
      <c r="AB710" t="str">
        <f ca="1">OFFSET(Damage!$A$1,(MATCH($C710,Damage!$C:$C,0)+RANDBETWEEN(1,COUNTIF(Damage!$C:$C,Sheet1!$C710)))-1,0,1,1)</f>
        <v>aWildCharge</v>
      </c>
      <c r="AC710" t="str">
        <f ca="1">OFFSET(Damage!$A$1,(MATCH(IF($D710&lt;&gt;"",$D710,"Normal"),Damage!$C:$C,0)+RANDBETWEEN(1,COUNTIF(Damage!$C:$C,IF($D710&lt;&gt;"",$D710,"Normal"))))-1,0,1,1)</f>
        <v>aLightofRuin</v>
      </c>
      <c r="AD710" t="str">
        <f ca="1">OFFSET(NonDamage!$A$1,(MATCH($C710,NonDamage!$C:$C,0)+RANDBETWEEN(1,COUNTIF(NonDamage!$C:$C,Sheet1!$C710)))-1,0,1,1)</f>
        <v>aElectrify</v>
      </c>
      <c r="AE710" t="str">
        <f ca="1">OFFSET(DB!$A$1,RANDBETWEEN(1,COUNTA(DB!$C:$C))-1,0,1,1)</f>
        <v>aSupersonicSkystrike</v>
      </c>
      <c r="AG710" t="str">
        <f t="shared" si="83"/>
        <v>var pDedenne= new Pokemon('Dedenne',702,'Electric','Fairy',[,,,],[67,58,57,81,67,101],true,'assets/images/702Dedenne.png');</v>
      </c>
    </row>
    <row r="711" spans="1:33" x14ac:dyDescent="0.3">
      <c r="A711" t="s">
        <v>815</v>
      </c>
      <c r="B711">
        <v>703</v>
      </c>
      <c r="C711" t="s">
        <v>109</v>
      </c>
      <c r="D711" t="s">
        <v>56</v>
      </c>
      <c r="E711">
        <v>50</v>
      </c>
      <c r="F711">
        <v>50</v>
      </c>
      <c r="G711">
        <v>150</v>
      </c>
      <c r="H711">
        <v>50</v>
      </c>
      <c r="I711">
        <v>150</v>
      </c>
      <c r="J711">
        <v>50</v>
      </c>
      <c r="K711">
        <f t="shared" si="77"/>
        <v>61</v>
      </c>
      <c r="L711">
        <f t="shared" si="78"/>
        <v>70</v>
      </c>
      <c r="M711">
        <f t="shared" si="79"/>
        <v>170</v>
      </c>
      <c r="N711">
        <f t="shared" si="80"/>
        <v>70</v>
      </c>
      <c r="O711">
        <f t="shared" si="81"/>
        <v>170</v>
      </c>
      <c r="P711">
        <f t="shared" si="82"/>
        <v>70</v>
      </c>
      <c r="Q711">
        <v>31</v>
      </c>
      <c r="R711">
        <v>31</v>
      </c>
      <c r="S711">
        <v>31</v>
      </c>
      <c r="T711">
        <v>31</v>
      </c>
      <c r="U711">
        <v>31</v>
      </c>
      <c r="V711">
        <v>31</v>
      </c>
      <c r="AB711" t="str">
        <f ca="1">OFFSET(Damage!$A$1,(MATCH($C711,Damage!$C:$C,0)+RANDBETWEEN(1,COUNTIF(Damage!$C:$C,Sheet1!$C711)))-1,0,1,1)</f>
        <v>aRockWrecker</v>
      </c>
      <c r="AC711" t="str">
        <f ca="1">OFFSET(Damage!$A$1,(MATCH(IF($D711&lt;&gt;"",$D711,"Normal"),Damage!$C:$C,0)+RANDBETWEEN(1,COUNTIF(Damage!$C:$C,IF($D711&lt;&gt;"",$D711,"Normal"))))-1,0,1,1)</f>
        <v>aLightofRuin</v>
      </c>
      <c r="AD711" t="str">
        <f ca="1">OFFSET(NonDamage!$A$1,(MATCH($C711,NonDamage!$C:$C,0)+RANDBETWEEN(1,COUNTIF(NonDamage!$C:$C,Sheet1!$C711)))-1,0,1,1)</f>
        <v>aRockPolish</v>
      </c>
      <c r="AE711" t="str">
        <f ca="1">OFFSET(DB!$A$1,RANDBETWEEN(1,COUNTA(DB!$C:$C))-1,0,1,1)</f>
        <v>aBrickBreak</v>
      </c>
      <c r="AG711" t="str">
        <f t="shared" si="83"/>
        <v>var pCarbink= new Pokemon('Carbink',703,'Rock','Fairy',[,,,],[50,50,150,50,150,50],true,'assets/images/703Carbink.png');</v>
      </c>
    </row>
    <row r="712" spans="1:33" x14ac:dyDescent="0.3">
      <c r="A712" t="s">
        <v>816</v>
      </c>
      <c r="B712">
        <v>704</v>
      </c>
      <c r="C712" t="s">
        <v>196</v>
      </c>
      <c r="E712">
        <v>45</v>
      </c>
      <c r="F712">
        <v>50</v>
      </c>
      <c r="G712">
        <v>35</v>
      </c>
      <c r="H712">
        <v>55</v>
      </c>
      <c r="I712">
        <v>75</v>
      </c>
      <c r="J712">
        <v>40</v>
      </c>
      <c r="K712">
        <f t="shared" si="77"/>
        <v>61</v>
      </c>
      <c r="L712">
        <f t="shared" si="78"/>
        <v>70</v>
      </c>
      <c r="M712">
        <f t="shared" si="79"/>
        <v>55</v>
      </c>
      <c r="N712">
        <f t="shared" si="80"/>
        <v>75</v>
      </c>
      <c r="O712">
        <f t="shared" si="81"/>
        <v>95</v>
      </c>
      <c r="P712">
        <f t="shared" si="82"/>
        <v>60</v>
      </c>
      <c r="Q712">
        <v>31</v>
      </c>
      <c r="R712">
        <v>31</v>
      </c>
      <c r="S712">
        <v>31</v>
      </c>
      <c r="T712">
        <v>31</v>
      </c>
      <c r="U712">
        <v>31</v>
      </c>
      <c r="V712">
        <v>31</v>
      </c>
      <c r="AB712" t="str">
        <f ca="1">OFFSET(Damage!$A$1,(MATCH($C712,Damage!$C:$C,0)+RANDBETWEEN(1,COUNTIF(Damage!$C:$C,Sheet1!$C712)))-1,0,1,1)</f>
        <v>aRoarofTime</v>
      </c>
      <c r="AC712" t="str">
        <f ca="1">OFFSET(Damage!$A$1,(MATCH(IF($D712&lt;&gt;"",$D712,"Normal"),Damage!$C:$C,0)+RANDBETWEEN(1,COUNTIF(Damage!$C:$C,IF($D712&lt;&gt;"",$D712,"Normal"))))-1,0,1,1)</f>
        <v>aTailSlap</v>
      </c>
      <c r="AD712" t="str">
        <f ca="1">OFFSET(NonDamage!$A$1,(MATCH($C712,NonDamage!$C:$C,0)+RANDBETWEEN(1,COUNTIF(NonDamage!$C:$C,Sheet1!$C712)))-1,0,1,1)</f>
        <v>aCharge</v>
      </c>
      <c r="AE712" t="str">
        <f ca="1">OFFSET(DB!$A$1,RANDBETWEEN(1,COUNTA(DB!$C:$C))-1,0,1,1)</f>
        <v>aWake_UpSlap</v>
      </c>
      <c r="AG712" t="str">
        <f t="shared" si="83"/>
        <v>var pGoomy= new Pokemon('Goomy',704,'Dragon','',[,,,],[45,50,35,55,75,40],true,'assets/images/704Goomy.png');</v>
      </c>
    </row>
    <row r="713" spans="1:33" x14ac:dyDescent="0.3">
      <c r="A713" t="s">
        <v>817</v>
      </c>
      <c r="B713">
        <v>705</v>
      </c>
      <c r="C713" t="s">
        <v>196</v>
      </c>
      <c r="E713">
        <v>68</v>
      </c>
      <c r="F713">
        <v>75</v>
      </c>
      <c r="G713">
        <v>53</v>
      </c>
      <c r="H713">
        <v>83</v>
      </c>
      <c r="I713">
        <v>113</v>
      </c>
      <c r="J713">
        <v>60</v>
      </c>
      <c r="K713">
        <f t="shared" si="77"/>
        <v>61</v>
      </c>
      <c r="L713">
        <f t="shared" si="78"/>
        <v>95</v>
      </c>
      <c r="M713">
        <f t="shared" si="79"/>
        <v>73</v>
      </c>
      <c r="N713">
        <f t="shared" si="80"/>
        <v>103</v>
      </c>
      <c r="O713">
        <f t="shared" si="81"/>
        <v>133</v>
      </c>
      <c r="P713">
        <f t="shared" si="82"/>
        <v>80</v>
      </c>
      <c r="Q713">
        <v>31</v>
      </c>
      <c r="R713">
        <v>31</v>
      </c>
      <c r="S713">
        <v>31</v>
      </c>
      <c r="T713">
        <v>31</v>
      </c>
      <c r="U713">
        <v>31</v>
      </c>
      <c r="V713">
        <v>31</v>
      </c>
      <c r="AB713" t="str">
        <f ca="1">OFFSET(Damage!$A$1,(MATCH($C713,Damage!$C:$C,0)+RANDBETWEEN(1,COUNTIF(Damage!$C:$C,Sheet1!$C713)))-1,0,1,1)</f>
        <v>aDragonClaw</v>
      </c>
      <c r="AC713" t="str">
        <f ca="1">OFFSET(Damage!$A$1,(MATCH(IF($D713&lt;&gt;"",$D713,"Normal"),Damage!$C:$C,0)+RANDBETWEEN(1,COUNTIF(Damage!$C:$C,IF($D713&lt;&gt;"",$D713,"Normal"))))-1,0,1,1)</f>
        <v>aTechnoBlast</v>
      </c>
      <c r="AD713" t="str">
        <f ca="1">OFFSET(NonDamage!$A$1,(MATCH($C713,NonDamage!$C:$C,0)+RANDBETWEEN(1,COUNTIF(NonDamage!$C:$C,Sheet1!$C713)))-1,0,1,1)</f>
        <v>aDragonRage</v>
      </c>
      <c r="AE713" t="str">
        <f ca="1">OFFSET(DB!$A$1,RANDBETWEEN(1,COUNTA(DB!$C:$C))-1,0,1,1)</f>
        <v>aProtect</v>
      </c>
      <c r="AG713" t="str">
        <f t="shared" si="83"/>
        <v>var pSliggoo= new Pokemon('Sliggoo',705,'Dragon','',[,,,],[68,75,53,83,113,60],true,'assets/images/705Sliggoo.png');</v>
      </c>
    </row>
    <row r="714" spans="1:33" x14ac:dyDescent="0.3">
      <c r="A714" t="s">
        <v>818</v>
      </c>
      <c r="B714">
        <v>706</v>
      </c>
      <c r="C714" t="s">
        <v>196</v>
      </c>
      <c r="E714">
        <v>90</v>
      </c>
      <c r="F714">
        <v>100</v>
      </c>
      <c r="G714">
        <v>70</v>
      </c>
      <c r="H714">
        <v>110</v>
      </c>
      <c r="I714">
        <v>150</v>
      </c>
      <c r="J714">
        <v>80</v>
      </c>
      <c r="K714">
        <f t="shared" si="77"/>
        <v>62</v>
      </c>
      <c r="L714">
        <f t="shared" si="78"/>
        <v>120</v>
      </c>
      <c r="M714">
        <f t="shared" si="79"/>
        <v>90</v>
      </c>
      <c r="N714">
        <f t="shared" si="80"/>
        <v>130</v>
      </c>
      <c r="O714">
        <f t="shared" si="81"/>
        <v>170</v>
      </c>
      <c r="P714">
        <f t="shared" si="82"/>
        <v>100</v>
      </c>
      <c r="Q714">
        <v>31</v>
      </c>
      <c r="R714">
        <v>31</v>
      </c>
      <c r="S714">
        <v>31</v>
      </c>
      <c r="T714">
        <v>31</v>
      </c>
      <c r="U714">
        <v>31</v>
      </c>
      <c r="V714">
        <v>31</v>
      </c>
      <c r="AB714" t="str">
        <f ca="1">OFFSET(Damage!$A$1,(MATCH($C714,Damage!$C:$C,0)+RANDBETWEEN(1,COUNTIF(Damage!$C:$C,Sheet1!$C714)))-1,0,1,1)</f>
        <v>aDragonRush</v>
      </c>
      <c r="AC714" t="str">
        <f ca="1">OFFSET(Damage!$A$1,(MATCH(IF($D714&lt;&gt;"",$D714,"Normal"),Damage!$C:$C,0)+RANDBETWEEN(1,COUNTIF(Damage!$C:$C,IF($D714&lt;&gt;"",$D714,"Normal"))))-1,0,1,1)</f>
        <v>aRevelationDance</v>
      </c>
      <c r="AD714" t="str">
        <f ca="1">OFFSET(NonDamage!$A$1,(MATCH($C714,NonDamage!$C:$C,0)+RANDBETWEEN(1,COUNTIF(NonDamage!$C:$C,Sheet1!$C714)))-1,0,1,1)</f>
        <v>aCharge</v>
      </c>
      <c r="AE714" t="str">
        <f ca="1">OFFSET(DB!$A$1,RANDBETWEEN(1,COUNTA(DB!$C:$C))-1,0,1,1)</f>
        <v>aSwordsDance</v>
      </c>
      <c r="AG714" t="str">
        <f t="shared" si="83"/>
        <v>var pGoodra= new Pokemon('Goodra',706,'Dragon','',[,,,],[90,100,70,110,150,80],true,'assets/images/706Goodra.png');</v>
      </c>
    </row>
    <row r="715" spans="1:33" x14ac:dyDescent="0.3">
      <c r="A715" t="s">
        <v>820</v>
      </c>
      <c r="B715">
        <v>707</v>
      </c>
      <c r="C715" t="s">
        <v>119</v>
      </c>
      <c r="D715" t="s">
        <v>56</v>
      </c>
      <c r="E715">
        <v>57</v>
      </c>
      <c r="F715">
        <v>80</v>
      </c>
      <c r="G715">
        <v>91</v>
      </c>
      <c r="H715">
        <v>80</v>
      </c>
      <c r="I715">
        <v>87</v>
      </c>
      <c r="J715">
        <v>75</v>
      </c>
      <c r="K715">
        <f t="shared" si="77"/>
        <v>61</v>
      </c>
      <c r="L715">
        <f t="shared" si="78"/>
        <v>100</v>
      </c>
      <c r="M715">
        <f t="shared" si="79"/>
        <v>111</v>
      </c>
      <c r="N715">
        <f t="shared" si="80"/>
        <v>100</v>
      </c>
      <c r="O715">
        <f t="shared" si="81"/>
        <v>107</v>
      </c>
      <c r="P715">
        <f t="shared" si="82"/>
        <v>95</v>
      </c>
      <c r="Q715">
        <v>31</v>
      </c>
      <c r="R715">
        <v>31</v>
      </c>
      <c r="S715">
        <v>31</v>
      </c>
      <c r="T715">
        <v>31</v>
      </c>
      <c r="U715">
        <v>31</v>
      </c>
      <c r="V715">
        <v>31</v>
      </c>
      <c r="AB715" t="str">
        <f ca="1">OFFSET(Damage!$A$1,(MATCH($C715,Damage!$C:$C,0)+RANDBETWEEN(1,COUNTIF(Damage!$C:$C,Sheet1!$C715)))-1,0,1,1)</f>
        <v>aMagnetBomb</v>
      </c>
      <c r="AC715" t="str">
        <f ca="1">OFFSET(Damage!$A$1,(MATCH(IF($D715&lt;&gt;"",$D715,"Normal"),Damage!$C:$C,0)+RANDBETWEEN(1,COUNTIF(Damage!$C:$C,IF($D715&lt;&gt;"",$D715,"Normal"))))-1,0,1,1)</f>
        <v>aDazzlingGleam</v>
      </c>
      <c r="AD715" t="str">
        <f ca="1">OFFSET(NonDamage!$A$1,(MATCH($C715,NonDamage!$C:$C,0)+RANDBETWEEN(1,COUNTIF(NonDamage!$C:$C,Sheet1!$C715)))-1,0,1,1)</f>
        <v>aGearUp</v>
      </c>
      <c r="AE715" t="str">
        <f ca="1">OFFSET(DB!$A$1,RANDBETWEEN(1,COUNTA(DB!$C:$C))-1,0,1,1)</f>
        <v>aToxic</v>
      </c>
      <c r="AG715" t="str">
        <f t="shared" si="83"/>
        <v>var pKlefki= new Pokemon('Klefki',707,'Steel','Fairy',[,,,],[57,80,91,80,87,75],true,'assets/images/707Klefki.png');</v>
      </c>
    </row>
    <row r="716" spans="1:33" x14ac:dyDescent="0.3">
      <c r="A716" t="s">
        <v>821</v>
      </c>
      <c r="B716">
        <v>708</v>
      </c>
      <c r="C716" t="s">
        <v>134</v>
      </c>
      <c r="D716" t="s">
        <v>2</v>
      </c>
      <c r="E716">
        <v>43</v>
      </c>
      <c r="F716">
        <v>70</v>
      </c>
      <c r="G716">
        <v>48</v>
      </c>
      <c r="H716">
        <v>50</v>
      </c>
      <c r="I716">
        <v>60</v>
      </c>
      <c r="J716">
        <v>38</v>
      </c>
      <c r="K716">
        <f t="shared" si="77"/>
        <v>61</v>
      </c>
      <c r="L716">
        <f t="shared" si="78"/>
        <v>90</v>
      </c>
      <c r="M716">
        <f t="shared" si="79"/>
        <v>68</v>
      </c>
      <c r="N716">
        <f t="shared" si="80"/>
        <v>70</v>
      </c>
      <c r="O716">
        <f t="shared" si="81"/>
        <v>80</v>
      </c>
      <c r="P716">
        <f t="shared" si="82"/>
        <v>58</v>
      </c>
      <c r="Q716">
        <v>31</v>
      </c>
      <c r="R716">
        <v>31</v>
      </c>
      <c r="S716">
        <v>31</v>
      </c>
      <c r="T716">
        <v>31</v>
      </c>
      <c r="U716">
        <v>31</v>
      </c>
      <c r="V716">
        <v>31</v>
      </c>
      <c r="AB716" t="str">
        <f ca="1">OFFSET(Damage!$A$1,(MATCH($C716,Damage!$C:$C,0)+RANDBETWEEN(1,COUNTIF(Damage!$C:$C,Sheet1!$C716)))-1,0,1,1)</f>
        <v>aLick</v>
      </c>
      <c r="AC716" t="str">
        <f ca="1">OFFSET(Damage!$A$1,(MATCH(IF($D716&lt;&gt;"",$D716,"Normal"),Damage!$C:$C,0)+RANDBETWEEN(1,COUNTIF(Damage!$C:$C,IF($D716&lt;&gt;"",$D716,"Normal"))))-1,0,1,1)</f>
        <v>aPetalDance</v>
      </c>
      <c r="AD716" t="str">
        <f ca="1">OFFSET(NonDamage!$A$1,(MATCH($C716,NonDamage!$C:$C,0)+RANDBETWEEN(1,COUNTIF(NonDamage!$C:$C,Sheet1!$C716)))-1,0,1,1)</f>
        <v>aTrick-or-Treat</v>
      </c>
      <c r="AE716" t="str">
        <f ca="1">OFFSET(DB!$A$1,RANDBETWEEN(1,COUNTA(DB!$C:$C))-1,0,1,1)</f>
        <v>aPowerTrip</v>
      </c>
      <c r="AG716" t="str">
        <f t="shared" si="83"/>
        <v>var pPhantump= new Pokemon('Phantump',708,'Ghost','Grass',[,,,],[43,70,48,50,60,38],true,'assets/images/708Phantump.png');</v>
      </c>
    </row>
    <row r="717" spans="1:33" x14ac:dyDescent="0.3">
      <c r="A717" t="s">
        <v>822</v>
      </c>
      <c r="B717">
        <v>709</v>
      </c>
      <c r="C717" t="s">
        <v>134</v>
      </c>
      <c r="D717" t="s">
        <v>2</v>
      </c>
      <c r="E717">
        <v>85</v>
      </c>
      <c r="F717">
        <v>110</v>
      </c>
      <c r="G717">
        <v>76</v>
      </c>
      <c r="H717">
        <v>65</v>
      </c>
      <c r="I717">
        <v>82</v>
      </c>
      <c r="J717">
        <v>56</v>
      </c>
      <c r="K717">
        <f t="shared" si="77"/>
        <v>62</v>
      </c>
      <c r="L717">
        <f t="shared" si="78"/>
        <v>130</v>
      </c>
      <c r="M717">
        <f t="shared" si="79"/>
        <v>96</v>
      </c>
      <c r="N717">
        <f t="shared" si="80"/>
        <v>85</v>
      </c>
      <c r="O717">
        <f t="shared" si="81"/>
        <v>102</v>
      </c>
      <c r="P717">
        <f t="shared" si="82"/>
        <v>76</v>
      </c>
      <c r="Q717">
        <v>31</v>
      </c>
      <c r="R717">
        <v>31</v>
      </c>
      <c r="S717">
        <v>31</v>
      </c>
      <c r="T717">
        <v>31</v>
      </c>
      <c r="U717">
        <v>31</v>
      </c>
      <c r="V717">
        <v>31</v>
      </c>
      <c r="AB717" t="str">
        <f ca="1">OFFSET(Damage!$A$1,(MATCH($C717,Damage!$C:$C,0)+RANDBETWEEN(1,COUNTIF(Damage!$C:$C,Sheet1!$C717)))-1,0,1,1)</f>
        <v>aSpiritShackle</v>
      </c>
      <c r="AC717" t="str">
        <f ca="1">OFFSET(Damage!$A$1,(MATCH(IF($D717&lt;&gt;"",$D717,"Normal"),Damage!$C:$C,0)+RANDBETWEEN(1,COUNTIF(Damage!$C:$C,IF($D717&lt;&gt;"",$D717,"Normal"))))-1,0,1,1)</f>
        <v>aRazorLeaf</v>
      </c>
      <c r="AD717" t="str">
        <f ca="1">OFFSET(NonDamage!$A$1,(MATCH($C717,NonDamage!$C:$C,0)+RANDBETWEEN(1,COUNTIF(NonDamage!$C:$C,Sheet1!$C717)))-1,0,1,1)</f>
        <v>aCurse</v>
      </c>
      <c r="AE717" t="str">
        <f ca="1">OFFSET(DB!$A$1,RANDBETWEEN(1,COUNTA(DB!$C:$C))-1,0,1,1)</f>
        <v>aV_create</v>
      </c>
      <c r="AG717" t="str">
        <f t="shared" si="83"/>
        <v>var pTrevenant= new Pokemon('Trevenant',709,'Ghost','Grass',[,,,],[85,110,76,65,82,56],true,'assets/images/709Trevenant.png');</v>
      </c>
    </row>
    <row r="718" spans="1:33" x14ac:dyDescent="0.3">
      <c r="A718" t="s">
        <v>823</v>
      </c>
      <c r="B718">
        <v>710</v>
      </c>
      <c r="C718" t="s">
        <v>134</v>
      </c>
      <c r="D718" t="s">
        <v>2</v>
      </c>
      <c r="E718">
        <v>44</v>
      </c>
      <c r="F718">
        <v>66</v>
      </c>
      <c r="G718">
        <v>70</v>
      </c>
      <c r="H718">
        <v>44</v>
      </c>
      <c r="I718">
        <v>55</v>
      </c>
      <c r="J718">
        <v>56</v>
      </c>
      <c r="K718">
        <f t="shared" si="77"/>
        <v>61</v>
      </c>
      <c r="L718">
        <f t="shared" si="78"/>
        <v>86</v>
      </c>
      <c r="M718">
        <f t="shared" si="79"/>
        <v>90</v>
      </c>
      <c r="N718">
        <f t="shared" si="80"/>
        <v>64</v>
      </c>
      <c r="O718">
        <f t="shared" si="81"/>
        <v>75</v>
      </c>
      <c r="P718">
        <f t="shared" si="82"/>
        <v>76</v>
      </c>
      <c r="Q718">
        <v>31</v>
      </c>
      <c r="R718">
        <v>31</v>
      </c>
      <c r="S718">
        <v>31</v>
      </c>
      <c r="T718">
        <v>31</v>
      </c>
      <c r="U718">
        <v>31</v>
      </c>
      <c r="V718">
        <v>31</v>
      </c>
      <c r="AB718" t="str">
        <f ca="1">OFFSET(Damage!$A$1,(MATCH($C718,Damage!$C:$C,0)+RANDBETWEEN(1,COUNTIF(Damage!$C:$C,Sheet1!$C718)))-1,0,1,1)</f>
        <v>aShadowClaw</v>
      </c>
      <c r="AC718" t="str">
        <f ca="1">OFFSET(Damage!$A$1,(MATCH(IF($D718&lt;&gt;"",$D718,"Normal"),Damage!$C:$C,0)+RANDBETWEEN(1,COUNTIF(Damage!$C:$C,IF($D718&lt;&gt;"",$D718,"Normal"))))-1,0,1,1)</f>
        <v>aHornLeech</v>
      </c>
      <c r="AD718" t="str">
        <f ca="1">OFFSET(NonDamage!$A$1,(MATCH($C718,NonDamage!$C:$C,0)+RANDBETWEEN(1,COUNTIF(NonDamage!$C:$C,Sheet1!$C718)))-1,0,1,1)</f>
        <v>aGrudge</v>
      </c>
      <c r="AE718" t="str">
        <f ca="1">OFFSET(DB!$A$1,RANDBETWEEN(1,COUNTA(DB!$C:$C))-1,0,1,1)</f>
        <v>aHeadSmash</v>
      </c>
      <c r="AG718" t="str">
        <f t="shared" si="83"/>
        <v>var pPumpkaboo= new Pokemon('Pumpkaboo',710,'Ghost','Grass',[,,,],[44,66,70,44,55,56],true,'assets/images/710Pumpkaboo.png');</v>
      </c>
    </row>
    <row r="719" spans="1:33" x14ac:dyDescent="0.3">
      <c r="A719" t="s">
        <v>824</v>
      </c>
      <c r="B719">
        <v>711</v>
      </c>
      <c r="C719" t="s">
        <v>134</v>
      </c>
      <c r="D719" t="s">
        <v>2</v>
      </c>
      <c r="E719">
        <v>55</v>
      </c>
      <c r="F719">
        <v>85</v>
      </c>
      <c r="G719">
        <v>122</v>
      </c>
      <c r="H719">
        <v>58</v>
      </c>
      <c r="I719">
        <v>75</v>
      </c>
      <c r="J719">
        <v>99</v>
      </c>
      <c r="K719">
        <f t="shared" si="77"/>
        <v>61</v>
      </c>
      <c r="L719">
        <f t="shared" si="78"/>
        <v>105</v>
      </c>
      <c r="M719">
        <f t="shared" si="79"/>
        <v>142</v>
      </c>
      <c r="N719">
        <f t="shared" si="80"/>
        <v>78</v>
      </c>
      <c r="O719">
        <f t="shared" si="81"/>
        <v>95</v>
      </c>
      <c r="P719">
        <f t="shared" si="82"/>
        <v>119</v>
      </c>
      <c r="Q719">
        <v>31</v>
      </c>
      <c r="R719">
        <v>31</v>
      </c>
      <c r="S719">
        <v>31</v>
      </c>
      <c r="T719">
        <v>31</v>
      </c>
      <c r="U719">
        <v>31</v>
      </c>
      <c r="V719">
        <v>31</v>
      </c>
      <c r="AB719" t="str">
        <f ca="1">OFFSET(Damage!$A$1,(MATCH($C719,Damage!$C:$C,0)+RANDBETWEEN(1,COUNTIF(Damage!$C:$C,Sheet1!$C719)))-1,0,1,1)</f>
        <v>aShadowSneak</v>
      </c>
      <c r="AC719" t="str">
        <f ca="1">OFFSET(Damage!$A$1,(MATCH(IF($D719&lt;&gt;"",$D719,"Normal"),Damage!$C:$C,0)+RANDBETWEEN(1,COUNTIF(Damage!$C:$C,IF($D719&lt;&gt;"",$D719,"Normal"))))-1,0,1,1)</f>
        <v>aGigaDrain</v>
      </c>
      <c r="AD719" t="str">
        <f ca="1">OFFSET(NonDamage!$A$1,(MATCH($C719,NonDamage!$C:$C,0)+RANDBETWEEN(1,COUNTIF(NonDamage!$C:$C,Sheet1!$C719)))-1,0,1,1)</f>
        <v>aDestinyBond</v>
      </c>
      <c r="AE719" t="str">
        <f ca="1">OFFSET(DB!$A$1,RANDBETWEEN(1,COUNTA(DB!$C:$C))-1,0,1,1)</f>
        <v>aPrecipiceBlades</v>
      </c>
      <c r="AG719" t="str">
        <f t="shared" si="83"/>
        <v>var pGourgeist= new Pokemon('Gourgeist',711,'Ghost','Grass',[,,,],[55,85,122,58,75,99],true,'assets/images/711Gourgeist.png');</v>
      </c>
    </row>
    <row r="720" spans="1:33" x14ac:dyDescent="0.3">
      <c r="A720" t="s">
        <v>825</v>
      </c>
      <c r="B720">
        <v>712</v>
      </c>
      <c r="C720" t="s">
        <v>126</v>
      </c>
      <c r="E720">
        <v>55</v>
      </c>
      <c r="F720">
        <v>69</v>
      </c>
      <c r="G720">
        <v>85</v>
      </c>
      <c r="H720">
        <v>32</v>
      </c>
      <c r="I720">
        <v>35</v>
      </c>
      <c r="J720">
        <v>28</v>
      </c>
      <c r="K720">
        <f t="shared" si="77"/>
        <v>61</v>
      </c>
      <c r="L720">
        <f t="shared" si="78"/>
        <v>89</v>
      </c>
      <c r="M720">
        <f t="shared" si="79"/>
        <v>105</v>
      </c>
      <c r="N720">
        <f t="shared" si="80"/>
        <v>52</v>
      </c>
      <c r="O720">
        <f t="shared" si="81"/>
        <v>55</v>
      </c>
      <c r="P720">
        <f t="shared" si="82"/>
        <v>48</v>
      </c>
      <c r="Q720">
        <v>31</v>
      </c>
      <c r="R720">
        <v>31</v>
      </c>
      <c r="S720">
        <v>31</v>
      </c>
      <c r="T720">
        <v>31</v>
      </c>
      <c r="U720">
        <v>31</v>
      </c>
      <c r="V720">
        <v>31</v>
      </c>
      <c r="AB720" t="str">
        <f ca="1">OFFSET(Damage!$A$1,(MATCH($C720,Damage!$C:$C,0)+RANDBETWEEN(1,COUNTIF(Damage!$C:$C,Sheet1!$C720)))-1,0,1,1)</f>
        <v>aAvalanche</v>
      </c>
      <c r="AC720" t="str">
        <f ca="1">OFFSET(Damage!$A$1,(MATCH(IF($D720&lt;&gt;"",$D720,"Normal"),Damage!$C:$C,0)+RANDBETWEEN(1,COUNTIF(Damage!$C:$C,IF($D720&lt;&gt;"",$D720,"Normal"))))-1,0,1,1)</f>
        <v>aSpikeCannon</v>
      </c>
      <c r="AD720" t="str">
        <f ca="1">OFFSET(NonDamage!$A$1,(MATCH($C720,NonDamage!$C:$C,0)+RANDBETWEEN(1,COUNTIF(NonDamage!$C:$C,Sheet1!$C720)))-1,0,1,1)</f>
        <v>aSheerCold</v>
      </c>
      <c r="AE720" t="str">
        <f ca="1">OFFSET(DB!$A$1,RANDBETWEEN(1,COUNTA(DB!$C:$C))-1,0,1,1)</f>
        <v>aProtect</v>
      </c>
      <c r="AG720" t="str">
        <f t="shared" si="83"/>
        <v>var pBermite= new Pokemon('Bermite',712,'Ice','',[,,,],[55,69,85,32,35,28],true,'assets/images/712Bermite.png');</v>
      </c>
    </row>
    <row r="721" spans="1:33" x14ac:dyDescent="0.3">
      <c r="A721" t="s">
        <v>826</v>
      </c>
      <c r="B721">
        <v>713</v>
      </c>
      <c r="C721" t="s">
        <v>126</v>
      </c>
      <c r="E721">
        <v>95</v>
      </c>
      <c r="F721">
        <v>117</v>
      </c>
      <c r="G721">
        <v>184</v>
      </c>
      <c r="H721">
        <v>44</v>
      </c>
      <c r="I721">
        <v>46</v>
      </c>
      <c r="J721">
        <v>28</v>
      </c>
      <c r="K721">
        <f t="shared" si="77"/>
        <v>62</v>
      </c>
      <c r="L721">
        <f t="shared" si="78"/>
        <v>137</v>
      </c>
      <c r="M721">
        <f t="shared" si="79"/>
        <v>204</v>
      </c>
      <c r="N721">
        <f t="shared" si="80"/>
        <v>64</v>
      </c>
      <c r="O721">
        <f t="shared" si="81"/>
        <v>66</v>
      </c>
      <c r="P721">
        <f t="shared" si="82"/>
        <v>48</v>
      </c>
      <c r="Q721">
        <v>31</v>
      </c>
      <c r="R721">
        <v>31</v>
      </c>
      <c r="S721">
        <v>31</v>
      </c>
      <c r="T721">
        <v>31</v>
      </c>
      <c r="U721">
        <v>31</v>
      </c>
      <c r="V721">
        <v>31</v>
      </c>
      <c r="AB721" t="str">
        <f ca="1">OFFSET(Damage!$A$1,(MATCH($C721,Damage!$C:$C,0)+RANDBETWEEN(1,COUNTIF(Damage!$C:$C,Sheet1!$C721)))-1,0,1,1)</f>
        <v>aFreeze-Dry</v>
      </c>
      <c r="AC721" t="str">
        <f ca="1">OFFSET(Damage!$A$1,(MATCH(IF($D721&lt;&gt;"",$D721,"Normal"),Damage!$C:$C,0)+RANDBETWEEN(1,COUNTIF(Damage!$C:$C,IF($D721&lt;&gt;"",$D721,"Normal"))))-1,0,1,1)</f>
        <v>aHeadCharge</v>
      </c>
      <c r="AD721" t="str">
        <f ca="1">OFFSET(NonDamage!$A$1,(MATCH($C721,NonDamage!$C:$C,0)+RANDBETWEEN(1,COUNTIF(NonDamage!$C:$C,Sheet1!$C721)))-1,0,1,1)</f>
        <v>aSubzeroSlammer</v>
      </c>
      <c r="AE721" t="str">
        <f ca="1">OFFSET(DB!$A$1,RANDBETWEEN(1,COUNTA(DB!$C:$C))-1,0,1,1)</f>
        <v>aRapidSpin</v>
      </c>
      <c r="AG721" t="str">
        <f t="shared" si="83"/>
        <v>var pAvalugg= new Pokemon('Avalugg',713,'Ice','',[,,,],[95,117,184,44,46,28],true,'assets/images/713Avalugg.png');</v>
      </c>
    </row>
    <row r="722" spans="1:33" x14ac:dyDescent="0.3">
      <c r="A722" t="s">
        <v>827</v>
      </c>
      <c r="B722">
        <v>714</v>
      </c>
      <c r="C722" t="s">
        <v>12</v>
      </c>
      <c r="D722" t="s">
        <v>196</v>
      </c>
      <c r="E722">
        <v>40</v>
      </c>
      <c r="F722">
        <v>30</v>
      </c>
      <c r="G722">
        <v>35</v>
      </c>
      <c r="H722">
        <v>45</v>
      </c>
      <c r="I722">
        <v>40</v>
      </c>
      <c r="J722">
        <v>55</v>
      </c>
      <c r="K722">
        <f t="shared" si="77"/>
        <v>61</v>
      </c>
      <c r="L722">
        <f t="shared" si="78"/>
        <v>50</v>
      </c>
      <c r="M722">
        <f t="shared" si="79"/>
        <v>55</v>
      </c>
      <c r="N722">
        <f t="shared" si="80"/>
        <v>65</v>
      </c>
      <c r="O722">
        <f t="shared" si="81"/>
        <v>60</v>
      </c>
      <c r="P722">
        <f t="shared" si="82"/>
        <v>75</v>
      </c>
      <c r="Q722">
        <v>31</v>
      </c>
      <c r="R722">
        <v>31</v>
      </c>
      <c r="S722">
        <v>31</v>
      </c>
      <c r="T722">
        <v>31</v>
      </c>
      <c r="U722">
        <v>31</v>
      </c>
      <c r="V722">
        <v>31</v>
      </c>
      <c r="AB722" t="str">
        <f ca="1">OFFSET(Damage!$A$1,(MATCH($C722,Damage!$C:$C,0)+RANDBETWEEN(1,COUNTIF(Damage!$C:$C,Sheet1!$C722)))-1,0,1,1)</f>
        <v>aBeakBlast</v>
      </c>
      <c r="AC722" t="str">
        <f ca="1">OFFSET(Damage!$A$1,(MATCH(IF($D722&lt;&gt;"",$D722,"Normal"),Damage!$C:$C,0)+RANDBETWEEN(1,COUNTIF(Damage!$C:$C,IF($D722&lt;&gt;"",$D722,"Normal"))))-1,0,1,1)</f>
        <v>aDragonRush</v>
      </c>
      <c r="AD722" t="str">
        <f ca="1">OFFSET(NonDamage!$A$1,(MATCH($C722,NonDamage!$C:$C,0)+RANDBETWEEN(1,COUNTIF(NonDamage!$C:$C,Sheet1!$C722)))-1,0,1,1)</f>
        <v>aTailwind</v>
      </c>
      <c r="AE722" t="str">
        <f ca="1">OFFSET(DB!$A$1,RANDBETWEEN(1,COUNTA(DB!$C:$C))-1,0,1,1)</f>
        <v>aEarthPower</v>
      </c>
      <c r="AG722" t="str">
        <f t="shared" si="83"/>
        <v>var pNoibat= new Pokemon('Noibat',714,'Flying','Dragon',[,,,],[40,30,35,45,40,55],true,'assets/images/714Noibat.png');</v>
      </c>
    </row>
    <row r="723" spans="1:33" x14ac:dyDescent="0.3">
      <c r="A723" t="s">
        <v>828</v>
      </c>
      <c r="B723">
        <v>715</v>
      </c>
      <c r="C723" t="s">
        <v>12</v>
      </c>
      <c r="D723" t="s">
        <v>196</v>
      </c>
      <c r="E723">
        <v>85</v>
      </c>
      <c r="F723">
        <v>70</v>
      </c>
      <c r="G723">
        <v>80</v>
      </c>
      <c r="H723">
        <v>97</v>
      </c>
      <c r="I723">
        <v>80</v>
      </c>
      <c r="J723">
        <v>123</v>
      </c>
      <c r="K723">
        <f t="shared" si="77"/>
        <v>62</v>
      </c>
      <c r="L723">
        <f t="shared" si="78"/>
        <v>90</v>
      </c>
      <c r="M723">
        <f t="shared" si="79"/>
        <v>100</v>
      </c>
      <c r="N723">
        <f t="shared" si="80"/>
        <v>117</v>
      </c>
      <c r="O723">
        <f t="shared" si="81"/>
        <v>100</v>
      </c>
      <c r="P723">
        <f t="shared" si="82"/>
        <v>143</v>
      </c>
      <c r="Q723">
        <v>31</v>
      </c>
      <c r="R723">
        <v>31</v>
      </c>
      <c r="S723">
        <v>31</v>
      </c>
      <c r="T723">
        <v>31</v>
      </c>
      <c r="U723">
        <v>31</v>
      </c>
      <c r="V723">
        <v>31</v>
      </c>
      <c r="AB723" t="str">
        <f ca="1">OFFSET(Damage!$A$1,(MATCH($C723,Damage!$C:$C,0)+RANDBETWEEN(1,COUNTIF(Damage!$C:$C,Sheet1!$C723)))-1,0,1,1)</f>
        <v>aOblivionWing</v>
      </c>
      <c r="AC723" t="str">
        <f ca="1">OFFSET(Damage!$A$1,(MATCH(IF($D723&lt;&gt;"",$D723,"Normal"),Damage!$C:$C,0)+RANDBETWEEN(1,COUNTIF(Damage!$C:$C,IF($D723&lt;&gt;"",$D723,"Normal"))))-1,0,1,1)</f>
        <v>aDragonClaw</v>
      </c>
      <c r="AD723" t="str">
        <f ca="1">OFFSET(NonDamage!$A$1,(MATCH($C723,NonDamage!$C:$C,0)+RANDBETWEEN(1,COUNTIF(NonDamage!$C:$C,Sheet1!$C723)))-1,0,1,1)</f>
        <v>aRoost</v>
      </c>
      <c r="AE723" t="str">
        <f ca="1">OFFSET(DB!$A$1,RANDBETWEEN(1,COUNTA(DB!$C:$C))-1,0,1,1)</f>
        <v>aPowderSnow</v>
      </c>
      <c r="AG723" t="str">
        <f t="shared" si="83"/>
        <v>var pNoivern= new Pokemon('Noivern',715,'Flying','Dragon',[,,,],[85,70,80,97,80,123],true,'assets/images/715Noivern.png');</v>
      </c>
    </row>
    <row r="724" spans="1:33" x14ac:dyDescent="0.3">
      <c r="A724" t="s">
        <v>829</v>
      </c>
      <c r="B724">
        <v>716</v>
      </c>
      <c r="C724" t="s">
        <v>56</v>
      </c>
      <c r="E724">
        <v>126</v>
      </c>
      <c r="F724">
        <v>131</v>
      </c>
      <c r="G724">
        <v>95</v>
      </c>
      <c r="H724">
        <v>131</v>
      </c>
      <c r="I724">
        <v>98</v>
      </c>
      <c r="J724">
        <v>99</v>
      </c>
      <c r="K724">
        <f t="shared" si="77"/>
        <v>62</v>
      </c>
      <c r="L724">
        <f t="shared" si="78"/>
        <v>151</v>
      </c>
      <c r="M724">
        <f t="shared" si="79"/>
        <v>115</v>
      </c>
      <c r="N724">
        <f t="shared" si="80"/>
        <v>151</v>
      </c>
      <c r="O724">
        <f t="shared" si="81"/>
        <v>118</v>
      </c>
      <c r="P724">
        <f t="shared" si="82"/>
        <v>119</v>
      </c>
      <c r="Q724">
        <v>31</v>
      </c>
      <c r="R724">
        <v>31</v>
      </c>
      <c r="S724">
        <v>31</v>
      </c>
      <c r="T724">
        <v>31</v>
      </c>
      <c r="U724">
        <v>31</v>
      </c>
      <c r="V724">
        <v>31</v>
      </c>
      <c r="AB724" t="str">
        <f ca="1">OFFSET(Damage!$A$1,(MATCH($C724,Damage!$C:$C,0)+RANDBETWEEN(1,COUNTIF(Damage!$C:$C,Sheet1!$C724)))-1,0,1,1)</f>
        <v>aMoonblast</v>
      </c>
      <c r="AC724" t="str">
        <f ca="1">OFFSET(Damage!$A$1,(MATCH(IF($D724&lt;&gt;"",$D724,"Normal"),Damage!$C:$C,0)+RANDBETWEEN(1,COUNTIF(Damage!$C:$C,IF($D724&lt;&gt;"",$D724,"Normal"))))-1,0,1,1)</f>
        <v>aLastResort</v>
      </c>
      <c r="AD724" t="str">
        <f ca="1">OFFSET(NonDamage!$A$1,(MATCH($C724,NonDamage!$C:$C,0)+RANDBETWEEN(1,COUNTIF(NonDamage!$C:$C,Sheet1!$C724)))-1,0,1,1)</f>
        <v>aFloralHealing</v>
      </c>
      <c r="AE724" t="str">
        <f ca="1">OFFSET(DB!$A$1,RANDBETWEEN(1,COUNTA(DB!$C:$C))-1,0,1,1)</f>
        <v>aNever_EndingNightmare</v>
      </c>
      <c r="AG724" t="str">
        <f t="shared" si="83"/>
        <v>var pXerneas= new Pokemon('Xerneas',716,'Fairy','',[,,,],[126,131,95,131,98,99],true,'assets/images/716Xerneas.png');</v>
      </c>
    </row>
    <row r="725" spans="1:33" x14ac:dyDescent="0.3">
      <c r="A725" t="s">
        <v>830</v>
      </c>
      <c r="B725">
        <v>717</v>
      </c>
      <c r="C725" t="s">
        <v>254</v>
      </c>
      <c r="D725" t="s">
        <v>12</v>
      </c>
      <c r="E725">
        <v>126</v>
      </c>
      <c r="F725">
        <v>131</v>
      </c>
      <c r="G725">
        <v>95</v>
      </c>
      <c r="H725">
        <v>131</v>
      </c>
      <c r="I725">
        <v>98</v>
      </c>
      <c r="J725">
        <v>99</v>
      </c>
      <c r="K725">
        <f t="shared" si="77"/>
        <v>62</v>
      </c>
      <c r="L725">
        <f t="shared" si="78"/>
        <v>151</v>
      </c>
      <c r="M725">
        <f t="shared" si="79"/>
        <v>115</v>
      </c>
      <c r="N725">
        <f t="shared" si="80"/>
        <v>151</v>
      </c>
      <c r="O725">
        <f t="shared" si="81"/>
        <v>118</v>
      </c>
      <c r="P725">
        <f t="shared" si="82"/>
        <v>119</v>
      </c>
      <c r="Q725">
        <v>31</v>
      </c>
      <c r="R725">
        <v>31</v>
      </c>
      <c r="S725">
        <v>31</v>
      </c>
      <c r="T725">
        <v>31</v>
      </c>
      <c r="U725">
        <v>31</v>
      </c>
      <c r="V725">
        <v>31</v>
      </c>
      <c r="AB725" t="str">
        <f ca="1">OFFSET(Damage!$A$1,(MATCH($C725,Damage!$C:$C,0)+RANDBETWEEN(1,COUNTIF(Damage!$C:$C,Sheet1!$C725)))-1,0,1,1)</f>
        <v>aBrutalSwing</v>
      </c>
      <c r="AC725" t="str">
        <f ca="1">OFFSET(Damage!$A$1,(MATCH(IF($D725&lt;&gt;"",$D725,"Normal"),Damage!$C:$C,0)+RANDBETWEEN(1,COUNTIF(Damage!$C:$C,IF($D725&lt;&gt;"",$D725,"Normal"))))-1,0,1,1)</f>
        <v>aPluck</v>
      </c>
      <c r="AD725" t="str">
        <f ca="1">OFFSET(NonDamage!$A$1,(MATCH($C725,NonDamage!$C:$C,0)+RANDBETWEEN(1,COUNTIF(NonDamage!$C:$C,Sheet1!$C725)))-1,0,1,1)</f>
        <v>aTopsy-Turvy</v>
      </c>
      <c r="AE725" t="str">
        <f ca="1">OFFSET(DB!$A$1,RANDBETWEEN(1,COUNTA(DB!$C:$C))-1,0,1,1)</f>
        <v>aWaterPulse</v>
      </c>
      <c r="AG725" t="str">
        <f t="shared" si="83"/>
        <v>var pYveltal= new Pokemon('Yveltal',717,'Dark','Flying',[,,,],[126,131,95,131,98,99],true,'assets/images/717Yveltal.png');</v>
      </c>
    </row>
    <row r="726" spans="1:33" x14ac:dyDescent="0.3">
      <c r="A726" t="s">
        <v>831</v>
      </c>
      <c r="B726">
        <v>718</v>
      </c>
      <c r="C726" t="s">
        <v>196</v>
      </c>
      <c r="D726" t="s">
        <v>46</v>
      </c>
      <c r="E726">
        <v>108</v>
      </c>
      <c r="F726">
        <v>100</v>
      </c>
      <c r="G726">
        <v>121</v>
      </c>
      <c r="H726">
        <v>81</v>
      </c>
      <c r="I726">
        <v>95</v>
      </c>
      <c r="J726">
        <v>95</v>
      </c>
      <c r="K726">
        <f t="shared" si="77"/>
        <v>62</v>
      </c>
      <c r="L726">
        <f t="shared" si="78"/>
        <v>120</v>
      </c>
      <c r="M726">
        <f t="shared" si="79"/>
        <v>141</v>
      </c>
      <c r="N726">
        <f t="shared" si="80"/>
        <v>101</v>
      </c>
      <c r="O726">
        <f t="shared" si="81"/>
        <v>115</v>
      </c>
      <c r="P726">
        <f t="shared" si="82"/>
        <v>115</v>
      </c>
      <c r="Q726">
        <v>31</v>
      </c>
      <c r="R726">
        <v>31</v>
      </c>
      <c r="S726">
        <v>31</v>
      </c>
      <c r="T726">
        <v>31</v>
      </c>
      <c r="U726">
        <v>31</v>
      </c>
      <c r="V726">
        <v>31</v>
      </c>
      <c r="AB726" t="str">
        <f ca="1">OFFSET(Damage!$A$1,(MATCH($C726,Damage!$C:$C,0)+RANDBETWEEN(1,COUNTIF(Damage!$C:$C,Sheet1!$C726)))-1,0,1,1)</f>
        <v>aDragonTail</v>
      </c>
      <c r="AC726" t="str">
        <f ca="1">OFFSET(Damage!$A$1,(MATCH(IF($D726&lt;&gt;"",$D726,"Normal"),Damage!$C:$C,0)+RANDBETWEEN(1,COUNTIF(Damage!$C:$C,IF($D726&lt;&gt;"",$D726,"Normal"))))-1,0,1,1)</f>
        <v>aPrecipiceBlades</v>
      </c>
      <c r="AD726" t="str">
        <f ca="1">OFFSET(NonDamage!$A$1,(MATCH($C726,NonDamage!$C:$C,0)+RANDBETWEEN(1,COUNTIF(NonDamage!$C:$C,Sheet1!$C726)))-1,0,1,1)</f>
        <v>aDragonDance</v>
      </c>
      <c r="AE726" t="str">
        <f ca="1">OFFSET(DB!$A$1,RANDBETWEEN(1,COUNTA(DB!$C:$C))-1,0,1,1)</f>
        <v>aCottonGuard</v>
      </c>
      <c r="AG726" t="str">
        <f t="shared" si="83"/>
        <v>var pZygarde= new Pokemon('Zygarde',718,'Dragon','Ground',[,,,],[108,100,121,81,95,95],true,'assets/images/718Zygarde.png');</v>
      </c>
    </row>
    <row r="727" spans="1:33" x14ac:dyDescent="0.3">
      <c r="A727" t="s">
        <v>832</v>
      </c>
      <c r="B727">
        <v>719</v>
      </c>
      <c r="C727" t="s">
        <v>109</v>
      </c>
      <c r="D727" t="s">
        <v>56</v>
      </c>
      <c r="E727">
        <v>50</v>
      </c>
      <c r="F727">
        <v>100</v>
      </c>
      <c r="G727">
        <v>150</v>
      </c>
      <c r="H727">
        <v>100</v>
      </c>
      <c r="I727">
        <v>150</v>
      </c>
      <c r="J727">
        <v>50</v>
      </c>
      <c r="K727">
        <f t="shared" si="77"/>
        <v>61</v>
      </c>
      <c r="L727">
        <f t="shared" si="78"/>
        <v>120</v>
      </c>
      <c r="M727">
        <f t="shared" si="79"/>
        <v>170</v>
      </c>
      <c r="N727">
        <f t="shared" si="80"/>
        <v>120</v>
      </c>
      <c r="O727">
        <f t="shared" si="81"/>
        <v>170</v>
      </c>
      <c r="P727">
        <f t="shared" si="82"/>
        <v>70</v>
      </c>
      <c r="Q727">
        <v>31</v>
      </c>
      <c r="R727">
        <v>31</v>
      </c>
      <c r="S727">
        <v>31</v>
      </c>
      <c r="T727">
        <v>31</v>
      </c>
      <c r="U727">
        <v>31</v>
      </c>
      <c r="V727">
        <v>31</v>
      </c>
      <c r="AB727" t="str">
        <f ca="1">OFFSET(Damage!$A$1,(MATCH($C727,Damage!$C:$C,0)+RANDBETWEEN(1,COUNTIF(Damage!$C:$C,Sheet1!$C727)))-1,0,1,1)</f>
        <v>aHeadSmash</v>
      </c>
      <c r="AC727" t="str">
        <f ca="1">OFFSET(Damage!$A$1,(MATCH(IF($D727&lt;&gt;"",$D727,"Normal"),Damage!$C:$C,0)+RANDBETWEEN(1,COUNTIF(Damage!$C:$C,IF($D727&lt;&gt;"",$D727,"Normal"))))-1,0,1,1)</f>
        <v>aDrainingKiss</v>
      </c>
      <c r="AD727" t="str">
        <f ca="1">OFFSET(NonDamage!$A$1,(MATCH($C727,NonDamage!$C:$C,0)+RANDBETWEEN(1,COUNTIF(NonDamage!$C:$C,Sheet1!$C727)))-1,0,1,1)</f>
        <v>aWideGuard</v>
      </c>
      <c r="AE727" t="str">
        <f ca="1">OFFSET(DB!$A$1,RANDBETWEEN(1,COUNTA(DB!$C:$C))-1,0,1,1)</f>
        <v>aBulldoze</v>
      </c>
      <c r="AG727" t="str">
        <f t="shared" si="83"/>
        <v>var pDiancie= new Pokemon('Diancie',719,'Rock','Fairy',[,,,],[50,100,150,100,150,50],true,'assets/images/719Diancie.png');</v>
      </c>
    </row>
    <row r="728" spans="1:33" x14ac:dyDescent="0.3">
      <c r="A728" t="s">
        <v>833</v>
      </c>
      <c r="B728">
        <v>720</v>
      </c>
      <c r="C728" t="s">
        <v>94</v>
      </c>
      <c r="D728" t="s">
        <v>134</v>
      </c>
      <c r="E728">
        <v>80</v>
      </c>
      <c r="F728">
        <v>110</v>
      </c>
      <c r="G728">
        <v>60</v>
      </c>
      <c r="H728">
        <v>150</v>
      </c>
      <c r="I728">
        <v>130</v>
      </c>
      <c r="J728">
        <v>70</v>
      </c>
      <c r="K728">
        <f t="shared" si="77"/>
        <v>61</v>
      </c>
      <c r="L728">
        <f t="shared" si="78"/>
        <v>130</v>
      </c>
      <c r="M728">
        <f t="shared" si="79"/>
        <v>80</v>
      </c>
      <c r="N728">
        <f t="shared" si="80"/>
        <v>170</v>
      </c>
      <c r="O728">
        <f t="shared" si="81"/>
        <v>150</v>
      </c>
      <c r="P728">
        <f t="shared" si="82"/>
        <v>90</v>
      </c>
      <c r="Q728">
        <v>31</v>
      </c>
      <c r="R728">
        <v>31</v>
      </c>
      <c r="S728">
        <v>31</v>
      </c>
      <c r="T728">
        <v>31</v>
      </c>
      <c r="U728">
        <v>31</v>
      </c>
      <c r="V728">
        <v>31</v>
      </c>
      <c r="AB728" t="str">
        <f ca="1">OFFSET(Damage!$A$1,(MATCH($C728,Damage!$C:$C,0)+RANDBETWEEN(1,COUNTIF(Damage!$C:$C,Sheet1!$C728)))-1,0,1,1)</f>
        <v>aPrismaticLaser</v>
      </c>
      <c r="AC728" t="str">
        <f ca="1">OFFSET(Damage!$A$1,(MATCH(IF($D728&lt;&gt;"",$D728,"Normal"),Damage!$C:$C,0)+RANDBETWEEN(1,COUNTIF(Damage!$C:$C,IF($D728&lt;&gt;"",$D728,"Normal"))))-1,0,1,1)</f>
        <v>aPhantomForce</v>
      </c>
      <c r="AD728" t="str">
        <f ca="1">OFFSET(NonDamage!$A$1,(MATCH($C728,NonDamage!$C:$C,0)+RANDBETWEEN(1,COUNTIF(NonDamage!$C:$C,Sheet1!$C728)))-1,0,1,1)</f>
        <v>aTrickRoom</v>
      </c>
      <c r="AE728" t="str">
        <f ca="1">OFFSET(DB!$A$1,RANDBETWEEN(1,COUNTA(DB!$C:$C))-1,0,1,1)</f>
        <v>aLick</v>
      </c>
      <c r="AG728" t="str">
        <f t="shared" si="83"/>
        <v>var pHoopa= new Pokemon('Hoopa',720,'Psychic','Ghost',[,,,],[80,110,60,150,130,70],true,'assets/images/720Hoopa.png');</v>
      </c>
    </row>
    <row r="729" spans="1:33" x14ac:dyDescent="0.3">
      <c r="A729" t="s">
        <v>834</v>
      </c>
      <c r="B729">
        <v>721</v>
      </c>
      <c r="C729" t="s">
        <v>9</v>
      </c>
      <c r="D729" t="s">
        <v>15</v>
      </c>
      <c r="E729">
        <v>80</v>
      </c>
      <c r="F729">
        <v>110</v>
      </c>
      <c r="G729">
        <v>120</v>
      </c>
      <c r="H729">
        <v>130</v>
      </c>
      <c r="I729">
        <v>90</v>
      </c>
      <c r="J729">
        <v>70</v>
      </c>
      <c r="K729">
        <f t="shared" si="77"/>
        <v>61</v>
      </c>
      <c r="L729">
        <f t="shared" si="78"/>
        <v>130</v>
      </c>
      <c r="M729">
        <f t="shared" si="79"/>
        <v>140</v>
      </c>
      <c r="N729">
        <f t="shared" si="80"/>
        <v>150</v>
      </c>
      <c r="O729">
        <f t="shared" si="81"/>
        <v>110</v>
      </c>
      <c r="P729">
        <f t="shared" si="82"/>
        <v>90</v>
      </c>
      <c r="Q729">
        <v>31</v>
      </c>
      <c r="R729">
        <v>31</v>
      </c>
      <c r="S729">
        <v>31</v>
      </c>
      <c r="T729">
        <v>31</v>
      </c>
      <c r="U729">
        <v>31</v>
      </c>
      <c r="V729">
        <v>31</v>
      </c>
      <c r="AB729" t="str">
        <f ca="1">OFFSET(Damage!$A$1,(MATCH($C729,Damage!$C:$C,0)+RANDBETWEEN(1,COUNTIF(Damage!$C:$C,Sheet1!$C729)))-1,0,1,1)</f>
        <v>aLavaPlume</v>
      </c>
      <c r="AC729" t="str">
        <f ca="1">OFFSET(Damage!$A$1,(MATCH(IF($D729&lt;&gt;"",$D729,"Normal"),Damage!$C:$C,0)+RANDBETWEEN(1,COUNTIF(Damage!$C:$C,IF($D729&lt;&gt;"",$D729,"Normal"))))-1,0,1,1)</f>
        <v>aWaterfall</v>
      </c>
      <c r="AD729" t="str">
        <f ca="1">OFFSET(NonDamage!$A$1,(MATCH($C729,NonDamage!$C:$C,0)+RANDBETWEEN(1,COUNTIF(NonDamage!$C:$C,Sheet1!$C729)))-1,0,1,1)</f>
        <v>aInfernoOverdrive</v>
      </c>
      <c r="AE729" t="str">
        <f ca="1">OFFSET(DB!$A$1,RANDBETWEEN(1,COUNTA(DB!$C:$C))-1,0,1,1)</f>
        <v>aVenomDrench</v>
      </c>
      <c r="AG729" t="str">
        <f t="shared" si="83"/>
        <v>var pVolcanion= new Pokemon('Volcanion',721,'Fire','Water',[,,,],[80,110,120,130,90,70],true,'assets/images/721Volcanion.png');</v>
      </c>
    </row>
    <row r="730" spans="1:33" x14ac:dyDescent="0.3">
      <c r="A730" t="s">
        <v>902</v>
      </c>
      <c r="B730">
        <v>722</v>
      </c>
      <c r="C730" t="s">
        <v>2</v>
      </c>
      <c r="D730" t="s">
        <v>12</v>
      </c>
      <c r="E730">
        <v>68</v>
      </c>
      <c r="F730">
        <v>55</v>
      </c>
      <c r="G730">
        <v>55</v>
      </c>
      <c r="H730">
        <v>50</v>
      </c>
      <c r="I730">
        <v>50</v>
      </c>
      <c r="J730">
        <v>42</v>
      </c>
      <c r="K730">
        <f t="shared" si="77"/>
        <v>61</v>
      </c>
      <c r="L730">
        <f t="shared" si="78"/>
        <v>75</v>
      </c>
      <c r="M730">
        <f t="shared" si="79"/>
        <v>75</v>
      </c>
      <c r="N730">
        <f t="shared" si="80"/>
        <v>70</v>
      </c>
      <c r="O730">
        <f t="shared" si="81"/>
        <v>70</v>
      </c>
      <c r="P730">
        <f t="shared" si="82"/>
        <v>62</v>
      </c>
      <c r="Q730">
        <v>31</v>
      </c>
      <c r="R730">
        <v>31</v>
      </c>
      <c r="S730">
        <v>31</v>
      </c>
      <c r="T730">
        <v>31</v>
      </c>
      <c r="U730">
        <v>31</v>
      </c>
      <c r="V730">
        <v>31</v>
      </c>
      <c r="AB730" t="str">
        <f ca="1">OFFSET(Damage!$A$1,(MATCH($C730,Damage!$C:$C,0)+RANDBETWEEN(1,COUNTIF(Damage!$C:$C,Sheet1!$C730)))-1,0,1,1)</f>
        <v>aWoodHammer</v>
      </c>
      <c r="AC730" t="str">
        <f ca="1">OFFSET(Damage!$A$1,(MATCH(IF($D730&lt;&gt;"",$D730,"Normal"),Damage!$C:$C,0)+RANDBETWEEN(1,COUNTIF(Damage!$C:$C,IF($D730&lt;&gt;"",$D730,"Normal"))))-1,0,1,1)</f>
        <v>aFly</v>
      </c>
      <c r="AD730" t="str">
        <f ca="1">OFFSET(NonDamage!$A$1,(MATCH($C730,NonDamage!$C:$C,0)+RANDBETWEEN(1,COUNTIF(NonDamage!$C:$C,Sheet1!$C730)))-1,0,1,1)</f>
        <v>aIngrain</v>
      </c>
      <c r="AE730" t="str">
        <f ca="1">OFFSET(DB!$A$1,RANDBETWEEN(1,COUNTA(DB!$C:$C))-1,0,1,1)</f>
        <v>aGuardSplit</v>
      </c>
      <c r="AG730" t="str">
        <f t="shared" si="83"/>
        <v>var pRowlet= new Pokemon('Rowlet',722,'Grass','Flying',[,,,],[68,55,55,50,50,42],true,'assets/images/722Rowlet.png');</v>
      </c>
    </row>
    <row r="731" spans="1:33" x14ac:dyDescent="0.3">
      <c r="A731" t="s">
        <v>903</v>
      </c>
      <c r="B731">
        <v>723</v>
      </c>
      <c r="C731" t="s">
        <v>2</v>
      </c>
      <c r="D731" t="s">
        <v>12</v>
      </c>
      <c r="E731">
        <v>78</v>
      </c>
      <c r="F731">
        <v>75</v>
      </c>
      <c r="G731">
        <v>75</v>
      </c>
      <c r="H731">
        <v>70</v>
      </c>
      <c r="I731">
        <v>70</v>
      </c>
      <c r="J731">
        <v>52</v>
      </c>
      <c r="K731">
        <f t="shared" si="77"/>
        <v>61</v>
      </c>
      <c r="L731">
        <f t="shared" si="78"/>
        <v>95</v>
      </c>
      <c r="M731">
        <f t="shared" si="79"/>
        <v>95</v>
      </c>
      <c r="N731">
        <f t="shared" si="80"/>
        <v>90</v>
      </c>
      <c r="O731">
        <f t="shared" si="81"/>
        <v>90</v>
      </c>
      <c r="P731">
        <f t="shared" si="82"/>
        <v>72</v>
      </c>
      <c r="Q731">
        <v>31</v>
      </c>
      <c r="R731">
        <v>31</v>
      </c>
      <c r="S731">
        <v>31</v>
      </c>
      <c r="T731">
        <v>31</v>
      </c>
      <c r="U731">
        <v>31</v>
      </c>
      <c r="V731">
        <v>31</v>
      </c>
      <c r="AB731" t="str">
        <f ca="1">OFFSET(Damage!$A$1,(MATCH($C731,Damage!$C:$C,0)+RANDBETWEEN(1,COUNTIF(Damage!$C:$C,Sheet1!$C731)))-1,0,1,1)</f>
        <v>aWoodHammer</v>
      </c>
      <c r="AC731" t="str">
        <f ca="1">OFFSET(Damage!$A$1,(MATCH(IF($D731&lt;&gt;"",$D731,"Normal"),Damage!$C:$C,0)+RANDBETWEEN(1,COUNTIF(Damage!$C:$C,IF($D731&lt;&gt;"",$D731,"Normal"))))-1,0,1,1)</f>
        <v>aGust</v>
      </c>
      <c r="AD731" t="str">
        <f ca="1">OFFSET(NonDamage!$A$1,(MATCH($C731,NonDamage!$C:$C,0)+RANDBETWEEN(1,COUNTIF(NonDamage!$C:$C,Sheet1!$C731)))-1,0,1,1)</f>
        <v>aWorrySeed</v>
      </c>
      <c r="AE731" t="str">
        <f ca="1">OFFSET(DB!$A$1,RANDBETWEEN(1,COUNTA(DB!$C:$C))-1,0,1,1)</f>
        <v>aTailwind</v>
      </c>
      <c r="AG731" t="str">
        <f t="shared" si="83"/>
        <v>var pDartrix= new Pokemon('Dartrix',723,'Grass','Flying',[,,,],[78,75,75,70,70,52],true,'assets/images/723Dartrix.png');</v>
      </c>
    </row>
    <row r="732" spans="1:33" x14ac:dyDescent="0.3">
      <c r="A732" t="s">
        <v>904</v>
      </c>
      <c r="B732">
        <v>724</v>
      </c>
      <c r="C732" t="s">
        <v>2</v>
      </c>
      <c r="D732" t="s">
        <v>134</v>
      </c>
      <c r="E732">
        <v>78</v>
      </c>
      <c r="F732">
        <v>107</v>
      </c>
      <c r="G732">
        <v>75</v>
      </c>
      <c r="H732">
        <v>100</v>
      </c>
      <c r="I732">
        <v>100</v>
      </c>
      <c r="J732">
        <v>70</v>
      </c>
      <c r="K732">
        <f t="shared" si="77"/>
        <v>61</v>
      </c>
      <c r="L732">
        <f t="shared" si="78"/>
        <v>127</v>
      </c>
      <c r="M732">
        <f t="shared" si="79"/>
        <v>95</v>
      </c>
      <c r="N732">
        <f t="shared" si="80"/>
        <v>120</v>
      </c>
      <c r="O732">
        <f t="shared" si="81"/>
        <v>120</v>
      </c>
      <c r="P732">
        <f t="shared" si="82"/>
        <v>90</v>
      </c>
      <c r="Q732">
        <v>31</v>
      </c>
      <c r="R732">
        <v>31</v>
      </c>
      <c r="S732">
        <v>31</v>
      </c>
      <c r="T732">
        <v>31</v>
      </c>
      <c r="U732">
        <v>31</v>
      </c>
      <c r="V732">
        <v>31</v>
      </c>
      <c r="AB732" t="str">
        <f ca="1">OFFSET(Damage!$A$1,(MATCH($C732,Damage!$C:$C,0)+RANDBETWEEN(1,COUNTIF(Damage!$C:$C,Sheet1!$C732)))-1,0,1,1)</f>
        <v>aHornLeech</v>
      </c>
      <c r="AC732" t="str">
        <f ca="1">OFFSET(Damage!$A$1,(MATCH(IF($D732&lt;&gt;"",$D732,"Normal"),Damage!$C:$C,0)+RANDBETWEEN(1,COUNTIF(Damage!$C:$C,IF($D732&lt;&gt;"",$D732,"Normal"))))-1,0,1,1)</f>
        <v>aPhantomForce</v>
      </c>
      <c r="AD732" t="str">
        <f ca="1">OFFSET(NonDamage!$A$1,(MATCH($C732,NonDamage!$C:$C,0)+RANDBETWEEN(1,COUNTIF(NonDamage!$C:$C,Sheet1!$C732)))-1,0,1,1)</f>
        <v>aSpore</v>
      </c>
      <c r="AE732" t="str">
        <f ca="1">OFFSET(DB!$A$1,RANDBETWEEN(1,COUNTA(DB!$C:$C))-1,0,1,1)</f>
        <v>aSmartStrike</v>
      </c>
      <c r="AG732" t="str">
        <f t="shared" si="83"/>
        <v>var pDecidueye= new Pokemon('Decidueye',724,'Grass','Ghost',[,,,],[78,107,75,100,100,70],true,'assets/images/724Decidueye.png');</v>
      </c>
    </row>
    <row r="733" spans="1:33" x14ac:dyDescent="0.3">
      <c r="A733" t="s">
        <v>905</v>
      </c>
      <c r="B733">
        <v>725</v>
      </c>
      <c r="C733" t="s">
        <v>9</v>
      </c>
      <c r="E733">
        <v>45</v>
      </c>
      <c r="F733">
        <v>65</v>
      </c>
      <c r="G733">
        <v>40</v>
      </c>
      <c r="H733">
        <v>60</v>
      </c>
      <c r="I733">
        <v>40</v>
      </c>
      <c r="J733">
        <v>70</v>
      </c>
      <c r="K733">
        <f t="shared" si="77"/>
        <v>61</v>
      </c>
      <c r="L733">
        <f t="shared" si="78"/>
        <v>85</v>
      </c>
      <c r="M733">
        <f t="shared" si="79"/>
        <v>60</v>
      </c>
      <c r="N733">
        <f t="shared" si="80"/>
        <v>80</v>
      </c>
      <c r="O733">
        <f t="shared" si="81"/>
        <v>60</v>
      </c>
      <c r="P733">
        <f t="shared" si="82"/>
        <v>90</v>
      </c>
      <c r="Q733">
        <v>31</v>
      </c>
      <c r="R733">
        <v>31</v>
      </c>
      <c r="S733">
        <v>31</v>
      </c>
      <c r="T733">
        <v>31</v>
      </c>
      <c r="U733">
        <v>31</v>
      </c>
      <c r="V733">
        <v>31</v>
      </c>
      <c r="AB733" t="str">
        <f ca="1">OFFSET(Damage!$A$1,(MATCH($C733,Damage!$C:$C,0)+RANDBETWEEN(1,COUNTIF(Damage!$C:$C,Sheet1!$C733)))-1,0,1,1)</f>
        <v>aFireLash</v>
      </c>
      <c r="AC733" t="str">
        <f ca="1">OFFSET(Damage!$A$1,(MATCH(IF($D733&lt;&gt;"",$D733,"Normal"),Damage!$C:$C,0)+RANDBETWEEN(1,COUNTIF(Damage!$C:$C,IF($D733&lt;&gt;"",$D733,"Normal"))))-1,0,1,1)</f>
        <v>aTackle</v>
      </c>
      <c r="AD733" t="str">
        <f ca="1">OFFSET(NonDamage!$A$1,(MATCH($C733,NonDamage!$C:$C,0)+RANDBETWEEN(1,COUNTIF(NonDamage!$C:$C,Sheet1!$C733)))-1,0,1,1)</f>
        <v>aWill-O-Wisp</v>
      </c>
      <c r="AE733" t="str">
        <f ca="1">OFFSET(DB!$A$1,RANDBETWEEN(1,COUNTA(DB!$C:$C))-1,0,1,1)</f>
        <v>aMoonblast</v>
      </c>
      <c r="AG733" t="str">
        <f t="shared" si="83"/>
        <v>var pLitten= new Pokemon('Litten',725,'Fire','',[,,,],[45,65,40,60,40,70],true,'assets/images/725Litten.png');</v>
      </c>
    </row>
    <row r="734" spans="1:33" x14ac:dyDescent="0.3">
      <c r="A734" t="s">
        <v>906</v>
      </c>
      <c r="B734">
        <v>726</v>
      </c>
      <c r="C734" t="s">
        <v>9</v>
      </c>
      <c r="E734">
        <v>65</v>
      </c>
      <c r="F734">
        <v>85</v>
      </c>
      <c r="G734">
        <v>50</v>
      </c>
      <c r="H734">
        <v>80</v>
      </c>
      <c r="I734">
        <v>50</v>
      </c>
      <c r="J734">
        <v>90</v>
      </c>
      <c r="K734">
        <f t="shared" si="77"/>
        <v>61</v>
      </c>
      <c r="L734">
        <f t="shared" si="78"/>
        <v>105</v>
      </c>
      <c r="M734">
        <f t="shared" si="79"/>
        <v>70</v>
      </c>
      <c r="N734">
        <f t="shared" si="80"/>
        <v>100</v>
      </c>
      <c r="O734">
        <f t="shared" si="81"/>
        <v>70</v>
      </c>
      <c r="P734">
        <f t="shared" si="82"/>
        <v>110</v>
      </c>
      <c r="Q734">
        <v>31</v>
      </c>
      <c r="R734">
        <v>31</v>
      </c>
      <c r="S734">
        <v>31</v>
      </c>
      <c r="T734">
        <v>31</v>
      </c>
      <c r="U734">
        <v>31</v>
      </c>
      <c r="V734">
        <v>31</v>
      </c>
      <c r="AB734" t="str">
        <f ca="1">OFFSET(Damage!$A$1,(MATCH($C734,Damage!$C:$C,0)+RANDBETWEEN(1,COUNTIF(Damage!$C:$C,Sheet1!$C734)))-1,0,1,1)</f>
        <v>aPeck</v>
      </c>
      <c r="AC734" t="str">
        <f ca="1">OFFSET(Damage!$A$1,(MATCH(IF($D734&lt;&gt;"",$D734,"Normal"),Damage!$C:$C,0)+RANDBETWEEN(1,COUNTIF(Damage!$C:$C,IF($D734&lt;&gt;"",$D734,"Normal"))))-1,0,1,1)</f>
        <v>aTailSlap</v>
      </c>
      <c r="AD734" t="str">
        <f ca="1">OFFSET(NonDamage!$A$1,(MATCH($C734,NonDamage!$C:$C,0)+RANDBETWEEN(1,COUNTIF(NonDamage!$C:$C,Sheet1!$C734)))-1,0,1,1)</f>
        <v>aWill-O-Wisp</v>
      </c>
      <c r="AE734" t="str">
        <f ca="1">OFFSET(DB!$A$1,RANDBETWEEN(1,COUNTA(DB!$C:$C))-1,0,1,1)</f>
        <v>aGigaDrain</v>
      </c>
      <c r="AG734" t="str">
        <f t="shared" si="83"/>
        <v>var pTorracat= new Pokemon('Torracat',726,'Fire','',[,,,],[65,85,50,80,50,90],true,'assets/images/726Torracat.png');</v>
      </c>
    </row>
    <row r="735" spans="1:33" x14ac:dyDescent="0.3">
      <c r="A735" t="s">
        <v>907</v>
      </c>
      <c r="B735">
        <v>727</v>
      </c>
      <c r="C735" t="s">
        <v>9</v>
      </c>
      <c r="D735" t="s">
        <v>254</v>
      </c>
      <c r="E735">
        <v>95</v>
      </c>
      <c r="F735">
        <v>115</v>
      </c>
      <c r="G735">
        <v>90</v>
      </c>
      <c r="H735">
        <v>80</v>
      </c>
      <c r="I735">
        <v>90</v>
      </c>
      <c r="J735">
        <v>60</v>
      </c>
      <c r="K735">
        <f t="shared" si="77"/>
        <v>62</v>
      </c>
      <c r="L735">
        <f t="shared" si="78"/>
        <v>135</v>
      </c>
      <c r="M735">
        <f t="shared" si="79"/>
        <v>110</v>
      </c>
      <c r="N735">
        <f t="shared" si="80"/>
        <v>100</v>
      </c>
      <c r="O735">
        <f t="shared" si="81"/>
        <v>110</v>
      </c>
      <c r="P735">
        <f t="shared" si="82"/>
        <v>80</v>
      </c>
      <c r="Q735">
        <v>31</v>
      </c>
      <c r="R735">
        <v>31</v>
      </c>
      <c r="S735">
        <v>31</v>
      </c>
      <c r="T735">
        <v>31</v>
      </c>
      <c r="U735">
        <v>31</v>
      </c>
      <c r="V735">
        <v>31</v>
      </c>
      <c r="AB735" t="str">
        <f ca="1">OFFSET(Damage!$A$1,(MATCH($C735,Damage!$C:$C,0)+RANDBETWEEN(1,COUNTIF(Damage!$C:$C,Sheet1!$C735)))-1,0,1,1)</f>
        <v>aFireFang</v>
      </c>
      <c r="AC735" t="str">
        <f ca="1">OFFSET(Damage!$A$1,(MATCH(IF($D735&lt;&gt;"",$D735,"Normal"),Damage!$C:$C,0)+RANDBETWEEN(1,COUNTIF(Damage!$C:$C,IF($D735&lt;&gt;"",$D735,"Normal"))))-1,0,1,1)</f>
        <v>aSuckerPunch</v>
      </c>
      <c r="AD735" t="str">
        <f ca="1">OFFSET(NonDamage!$A$1,(MATCH($C735,NonDamage!$C:$C,0)+RANDBETWEEN(1,COUNTIF(NonDamage!$C:$C,Sheet1!$C735)))-1,0,1,1)</f>
        <v>aWill-O-Wisp</v>
      </c>
      <c r="AE735" t="str">
        <f ca="1">OFFSET(DB!$A$1,RANDBETWEEN(1,COUNTA(DB!$C:$C))-1,0,1,1)</f>
        <v>aNaturesMadness</v>
      </c>
      <c r="AG735" t="str">
        <f t="shared" si="83"/>
        <v>var pIncineroar= new Pokemon('Incineroar',727,'Fire','Dark',[,,,],[95,115,90,80,90,60],true,'assets/images/727Incineroar.png');</v>
      </c>
    </row>
    <row r="736" spans="1:33" x14ac:dyDescent="0.3">
      <c r="A736" t="s">
        <v>908</v>
      </c>
      <c r="B736">
        <v>728</v>
      </c>
      <c r="C736" t="s">
        <v>15</v>
      </c>
      <c r="E736">
        <v>50</v>
      </c>
      <c r="F736">
        <v>54</v>
      </c>
      <c r="G736">
        <v>54</v>
      </c>
      <c r="H736">
        <v>66</v>
      </c>
      <c r="I736">
        <v>56</v>
      </c>
      <c r="J736">
        <v>40</v>
      </c>
      <c r="K736">
        <f t="shared" si="77"/>
        <v>61</v>
      </c>
      <c r="L736">
        <f t="shared" si="78"/>
        <v>74</v>
      </c>
      <c r="M736">
        <f t="shared" si="79"/>
        <v>74</v>
      </c>
      <c r="N736">
        <f t="shared" si="80"/>
        <v>86</v>
      </c>
      <c r="O736">
        <f t="shared" si="81"/>
        <v>76</v>
      </c>
      <c r="P736">
        <f t="shared" si="82"/>
        <v>60</v>
      </c>
      <c r="Q736">
        <v>31</v>
      </c>
      <c r="R736">
        <v>31</v>
      </c>
      <c r="S736">
        <v>31</v>
      </c>
      <c r="T736">
        <v>31</v>
      </c>
      <c r="U736">
        <v>31</v>
      </c>
      <c r="V736">
        <v>31</v>
      </c>
      <c r="AB736">
        <f ca="1">OFFSET(Damage!$A$1,(MATCH($C736,Damage!$C:$C,0)+RANDBETWEEN(1,COUNTIF(Damage!$C:$C,Sheet1!$C736)))-1,0,1,1)</f>
        <v>0</v>
      </c>
      <c r="AC736" t="str">
        <f ca="1">OFFSET(Damage!$A$1,(MATCH(IF($D736&lt;&gt;"",$D736,"Normal"),Damage!$C:$C,0)+RANDBETWEEN(1,COUNTIF(Damage!$C:$C,IF($D736&lt;&gt;"",$D736,"Normal"))))-1,0,1,1)</f>
        <v>aFeint</v>
      </c>
      <c r="AD736" t="str">
        <f ca="1">OFFSET(NonDamage!$A$1,(MATCH($C736,NonDamage!$C:$C,0)+RANDBETWEEN(1,COUNTIF(NonDamage!$C:$C,Sheet1!$C736)))-1,0,1,1)</f>
        <v>aHydroVortex</v>
      </c>
      <c r="AE736" t="str">
        <f ca="1">OFFSET(DB!$A$1,RANDBETWEEN(1,COUNTA(DB!$C:$C))-1,0,1,1)</f>
        <v>aEruption</v>
      </c>
      <c r="AG736" t="str">
        <f t="shared" si="83"/>
        <v>var pPopplio= new Pokemon('Popplio',728,'Water','',[,,,],[50,54,54,66,56,40],true,'assets/images/728Popplio.png');</v>
      </c>
    </row>
    <row r="737" spans="1:33" x14ac:dyDescent="0.3">
      <c r="A737" t="s">
        <v>909</v>
      </c>
      <c r="B737">
        <v>729</v>
      </c>
      <c r="C737" t="s">
        <v>15</v>
      </c>
      <c r="E737">
        <v>60</v>
      </c>
      <c r="F737">
        <v>69</v>
      </c>
      <c r="G737">
        <v>69</v>
      </c>
      <c r="H737">
        <v>91</v>
      </c>
      <c r="I737">
        <v>81</v>
      </c>
      <c r="J737">
        <v>50</v>
      </c>
      <c r="K737">
        <f t="shared" si="77"/>
        <v>61</v>
      </c>
      <c r="L737">
        <f t="shared" si="78"/>
        <v>89</v>
      </c>
      <c r="M737">
        <f t="shared" si="79"/>
        <v>89</v>
      </c>
      <c r="N737">
        <f t="shared" si="80"/>
        <v>111</v>
      </c>
      <c r="O737">
        <f t="shared" si="81"/>
        <v>101</v>
      </c>
      <c r="P737">
        <f t="shared" si="82"/>
        <v>70</v>
      </c>
      <c r="Q737">
        <v>31</v>
      </c>
      <c r="R737">
        <v>31</v>
      </c>
      <c r="S737">
        <v>31</v>
      </c>
      <c r="T737">
        <v>31</v>
      </c>
      <c r="U737">
        <v>31</v>
      </c>
      <c r="V737">
        <v>31</v>
      </c>
      <c r="AB737" t="str">
        <f ca="1">OFFSET(Damage!$A$1,(MATCH($C737,Damage!$C:$C,0)+RANDBETWEEN(1,COUNTIF(Damage!$C:$C,Sheet1!$C737)))-1,0,1,1)</f>
        <v>aWaterPledge</v>
      </c>
      <c r="AC737" t="str">
        <f ca="1">OFFSET(Damage!$A$1,(MATCH(IF($D737&lt;&gt;"",$D737,"Normal"),Damage!$C:$C,0)+RANDBETWEEN(1,COUNTIF(Damage!$C:$C,IF($D737&lt;&gt;"",$D737,"Normal"))))-1,0,1,1)</f>
        <v>aSpikeCannon</v>
      </c>
      <c r="AD737" t="str">
        <f ca="1">OFFSET(NonDamage!$A$1,(MATCH($C737,NonDamage!$C:$C,0)+RANDBETWEEN(1,COUNTIF(NonDamage!$C:$C,Sheet1!$C737)))-1,0,1,1)</f>
        <v>aWaterSport</v>
      </c>
      <c r="AE737" t="str">
        <f ca="1">OFFSET(DB!$A$1,RANDBETWEEN(1,COUNTA(DB!$C:$C))-1,0,1,1)</f>
        <v>aMirrorMove</v>
      </c>
      <c r="AG737" t="str">
        <f t="shared" si="83"/>
        <v>var pBrionne= new Pokemon('Brionne',729,'Water','',[,,,],[60,69,69,91,81,50],true,'assets/images/729Brionne.png');</v>
      </c>
    </row>
    <row r="738" spans="1:33" x14ac:dyDescent="0.3">
      <c r="A738" t="s">
        <v>910</v>
      </c>
      <c r="B738">
        <v>730</v>
      </c>
      <c r="C738" t="s">
        <v>15</v>
      </c>
      <c r="D738" t="s">
        <v>56</v>
      </c>
      <c r="E738">
        <v>80</v>
      </c>
      <c r="F738">
        <v>74</v>
      </c>
      <c r="G738">
        <v>74</v>
      </c>
      <c r="H738">
        <v>126</v>
      </c>
      <c r="I738">
        <v>116</v>
      </c>
      <c r="J738">
        <v>60</v>
      </c>
      <c r="K738">
        <f t="shared" si="77"/>
        <v>61</v>
      </c>
      <c r="L738">
        <f t="shared" si="78"/>
        <v>94</v>
      </c>
      <c r="M738">
        <f t="shared" si="79"/>
        <v>94</v>
      </c>
      <c r="N738">
        <f t="shared" si="80"/>
        <v>146</v>
      </c>
      <c r="O738">
        <f t="shared" si="81"/>
        <v>136</v>
      </c>
      <c r="P738">
        <f t="shared" si="82"/>
        <v>80</v>
      </c>
      <c r="Q738">
        <v>31</v>
      </c>
      <c r="R738">
        <v>31</v>
      </c>
      <c r="S738">
        <v>31</v>
      </c>
      <c r="T738">
        <v>31</v>
      </c>
      <c r="U738">
        <v>31</v>
      </c>
      <c r="V738">
        <v>31</v>
      </c>
      <c r="AB738">
        <f ca="1">OFFSET(Damage!$A$1,(MATCH($C738,Damage!$C:$C,0)+RANDBETWEEN(1,COUNTIF(Damage!$C:$C,Sheet1!$C738)))-1,0,1,1)</f>
        <v>0</v>
      </c>
      <c r="AC738" t="str">
        <f ca="1">OFFSET(Damage!$A$1,(MATCH(IF($D738&lt;&gt;"",$D738,"Normal"),Damage!$C:$C,0)+RANDBETWEEN(1,COUNTIF(Damage!$C:$C,IF($D738&lt;&gt;"",$D738,"Normal"))))-1,0,1,1)</f>
        <v>aLightofRuin</v>
      </c>
      <c r="AD738" t="str">
        <f ca="1">OFFSET(NonDamage!$A$1,(MATCH($C738,NonDamage!$C:$C,0)+RANDBETWEEN(1,COUNTIF(NonDamage!$C:$C,Sheet1!$C738)))-1,0,1,1)</f>
        <v>aRainDance</v>
      </c>
      <c r="AE738" t="str">
        <f ca="1">OFFSET(DB!$A$1,RANDBETWEEN(1,COUNTA(DB!$C:$C))-1,0,1,1)</f>
        <v>aClangingScales</v>
      </c>
      <c r="AG738" t="str">
        <f t="shared" si="83"/>
        <v>var pPrimarina= new Pokemon('Primarina',730,'Water','Fairy',[,,,],[80,74,74,126,116,60],true,'assets/images/730Primarina.png');</v>
      </c>
    </row>
    <row r="739" spans="1:33" x14ac:dyDescent="0.3">
      <c r="A739" t="s">
        <v>911</v>
      </c>
      <c r="B739">
        <v>731</v>
      </c>
      <c r="C739" t="s">
        <v>28</v>
      </c>
      <c r="D739" t="s">
        <v>12</v>
      </c>
      <c r="E739">
        <v>35</v>
      </c>
      <c r="F739">
        <v>75</v>
      </c>
      <c r="G739">
        <v>30</v>
      </c>
      <c r="H739">
        <v>30</v>
      </c>
      <c r="I739">
        <v>30</v>
      </c>
      <c r="J739">
        <v>65</v>
      </c>
      <c r="K739">
        <f t="shared" si="77"/>
        <v>61</v>
      </c>
      <c r="L739">
        <f t="shared" si="78"/>
        <v>95</v>
      </c>
      <c r="M739">
        <f t="shared" si="79"/>
        <v>50</v>
      </c>
      <c r="N739">
        <f t="shared" si="80"/>
        <v>50</v>
      </c>
      <c r="O739">
        <f t="shared" si="81"/>
        <v>50</v>
      </c>
      <c r="P739">
        <f t="shared" si="82"/>
        <v>85</v>
      </c>
      <c r="Q739">
        <v>31</v>
      </c>
      <c r="R739">
        <v>31</v>
      </c>
      <c r="S739">
        <v>31</v>
      </c>
      <c r="T739">
        <v>31</v>
      </c>
      <c r="U739">
        <v>31</v>
      </c>
      <c r="V739">
        <v>31</v>
      </c>
      <c r="AB739" t="str">
        <f ca="1">OFFSET(Damage!$A$1,(MATCH($C739,Damage!$C:$C,0)+RANDBETWEEN(1,COUNTIF(Damage!$C:$C,Sheet1!$C739)))-1,0,1,1)</f>
        <v>aFurySwipes</v>
      </c>
      <c r="AC739" t="str">
        <f ca="1">OFFSET(Damage!$A$1,(MATCH(IF($D739&lt;&gt;"",$D739,"Normal"),Damage!$C:$C,0)+RANDBETWEEN(1,COUNTIF(Damage!$C:$C,IF($D739&lt;&gt;"",$D739,"Normal"))))-1,0,1,1)</f>
        <v>aAirCutter</v>
      </c>
      <c r="AD739" t="str">
        <f ca="1">OFFSET(NonDamage!$A$1,(MATCH($C739,NonDamage!$C:$C,0)+RANDBETWEEN(1,COUNTIF(NonDamage!$C:$C,Sheet1!$C739)))-1,0,1,1)</f>
        <v>aDisable</v>
      </c>
      <c r="AE739" t="str">
        <f ca="1">OFFSET(DB!$A$1,RANDBETWEEN(1,COUNTA(DB!$C:$C))-1,0,1,1)</f>
        <v>aDragonRage</v>
      </c>
      <c r="AG739" t="str">
        <f t="shared" si="83"/>
        <v>var pPikipek= new Pokemon('Pikipek',731,'Normal','Flying',[,,,],[35,75,30,30,30,65],true,'assets/images/731Pikipek.png');</v>
      </c>
    </row>
    <row r="740" spans="1:33" x14ac:dyDescent="0.3">
      <c r="A740" t="s">
        <v>912</v>
      </c>
      <c r="B740">
        <v>732</v>
      </c>
      <c r="C740" t="s">
        <v>28</v>
      </c>
      <c r="D740" t="s">
        <v>12</v>
      </c>
      <c r="E740">
        <v>55</v>
      </c>
      <c r="F740">
        <v>85</v>
      </c>
      <c r="G740">
        <v>50</v>
      </c>
      <c r="H740">
        <v>40</v>
      </c>
      <c r="I740">
        <v>50</v>
      </c>
      <c r="J740">
        <v>75</v>
      </c>
      <c r="K740">
        <f t="shared" si="77"/>
        <v>61</v>
      </c>
      <c r="L740">
        <f t="shared" si="78"/>
        <v>105</v>
      </c>
      <c r="M740">
        <f t="shared" si="79"/>
        <v>70</v>
      </c>
      <c r="N740">
        <f t="shared" si="80"/>
        <v>60</v>
      </c>
      <c r="O740">
        <f t="shared" si="81"/>
        <v>70</v>
      </c>
      <c r="P740">
        <f t="shared" si="82"/>
        <v>95</v>
      </c>
      <c r="Q740">
        <v>31</v>
      </c>
      <c r="R740">
        <v>31</v>
      </c>
      <c r="S740">
        <v>31</v>
      </c>
      <c r="T740">
        <v>31</v>
      </c>
      <c r="U740">
        <v>31</v>
      </c>
      <c r="V740">
        <v>31</v>
      </c>
      <c r="AB740" t="str">
        <f ca="1">OFFSET(Damage!$A$1,(MATCH($C740,Damage!$C:$C,0)+RANDBETWEEN(1,COUNTIF(Damage!$C:$C,Sheet1!$C740)))-1,0,1,1)</f>
        <v>aPayDay</v>
      </c>
      <c r="AC740" t="str">
        <f ca="1">OFFSET(Damage!$A$1,(MATCH(IF($D740&lt;&gt;"",$D740,"Normal"),Damage!$C:$C,0)+RANDBETWEEN(1,COUNTIF(Damage!$C:$C,IF($D740&lt;&gt;"",$D740,"Normal"))))-1,0,1,1)</f>
        <v>aChatter</v>
      </c>
      <c r="AD740" t="str">
        <f ca="1">OFFSET(NonDamage!$A$1,(MATCH($C740,NonDamage!$C:$C,0)+RANDBETWEEN(1,COUNTIF(NonDamage!$C:$C,Sheet1!$C740)))-1,0,1,1)</f>
        <v>aScaryFace</v>
      </c>
      <c r="AE740" t="str">
        <f ca="1">OFFSET(DB!$A$1,RANDBETWEEN(1,COUNTA(DB!$C:$C))-1,0,1,1)</f>
        <v>aGrudge</v>
      </c>
      <c r="AG740" t="str">
        <f t="shared" si="83"/>
        <v>var pTrumbeak= new Pokemon('Trumbeak',732,'Normal','Flying',[,,,],[55,85,50,40,50,75],true,'assets/images/732Trumbeak.png');</v>
      </c>
    </row>
    <row r="741" spans="1:33" x14ac:dyDescent="0.3">
      <c r="A741" t="s">
        <v>913</v>
      </c>
      <c r="B741">
        <v>733</v>
      </c>
      <c r="C741" t="s">
        <v>28</v>
      </c>
      <c r="D741" t="s">
        <v>12</v>
      </c>
      <c r="E741">
        <v>80</v>
      </c>
      <c r="F741">
        <v>120</v>
      </c>
      <c r="G741">
        <v>75</v>
      </c>
      <c r="H741">
        <v>75</v>
      </c>
      <c r="I741">
        <v>75</v>
      </c>
      <c r="J741">
        <v>60</v>
      </c>
      <c r="K741">
        <f t="shared" si="77"/>
        <v>61</v>
      </c>
      <c r="L741">
        <f t="shared" si="78"/>
        <v>140</v>
      </c>
      <c r="M741">
        <f t="shared" si="79"/>
        <v>95</v>
      </c>
      <c r="N741">
        <f t="shared" si="80"/>
        <v>95</v>
      </c>
      <c r="O741">
        <f t="shared" si="81"/>
        <v>95</v>
      </c>
      <c r="P741">
        <f t="shared" si="82"/>
        <v>80</v>
      </c>
      <c r="Q741">
        <v>31</v>
      </c>
      <c r="R741">
        <v>31</v>
      </c>
      <c r="S741">
        <v>31</v>
      </c>
      <c r="T741">
        <v>31</v>
      </c>
      <c r="U741">
        <v>31</v>
      </c>
      <c r="V741">
        <v>31</v>
      </c>
      <c r="AB741" t="str">
        <f ca="1">OFFSET(Damage!$A$1,(MATCH($C741,Damage!$C:$C,0)+RANDBETWEEN(1,COUNTIF(Damage!$C:$C,Sheet1!$C741)))-1,0,1,1)</f>
        <v>aBarrage</v>
      </c>
      <c r="AC741" t="str">
        <f ca="1">OFFSET(Damage!$A$1,(MATCH(IF($D741&lt;&gt;"",$D741,"Normal"),Damage!$C:$C,0)+RANDBETWEEN(1,COUNTIF(Damage!$C:$C,IF($D741&lt;&gt;"",$D741,"Normal"))))-1,0,1,1)</f>
        <v>aBraveBird</v>
      </c>
      <c r="AD741" t="str">
        <f ca="1">OFFSET(NonDamage!$A$1,(MATCH($C741,NonDamage!$C:$C,0)+RANDBETWEEN(1,COUNTIF(NonDamage!$C:$C,Sheet1!$C741)))-1,0,1,1)</f>
        <v>aSharpen</v>
      </c>
      <c r="AE741" t="str">
        <f ca="1">OFFSET(DB!$A$1,RANDBETWEEN(1,COUNTA(DB!$C:$C))-1,0,1,1)</f>
        <v>aBind</v>
      </c>
      <c r="AG741" t="str">
        <f t="shared" si="83"/>
        <v>var pToucannon= new Pokemon('Toucannon',733,'Normal','Flying',[,,,],[80,120,75,75,75,60],true,'assets/images/733Toucannon.png');</v>
      </c>
    </row>
    <row r="742" spans="1:33" x14ac:dyDescent="0.3">
      <c r="A742" t="s">
        <v>914</v>
      </c>
      <c r="B742">
        <v>734</v>
      </c>
      <c r="C742" t="s">
        <v>28</v>
      </c>
      <c r="E742">
        <v>48</v>
      </c>
      <c r="F742">
        <v>70</v>
      </c>
      <c r="G742">
        <v>30</v>
      </c>
      <c r="H742">
        <v>30</v>
      </c>
      <c r="I742">
        <v>30</v>
      </c>
      <c r="J742">
        <v>45</v>
      </c>
      <c r="K742">
        <f t="shared" si="77"/>
        <v>61</v>
      </c>
      <c r="L742">
        <f t="shared" si="78"/>
        <v>90</v>
      </c>
      <c r="M742">
        <f t="shared" si="79"/>
        <v>50</v>
      </c>
      <c r="N742">
        <f t="shared" si="80"/>
        <v>50</v>
      </c>
      <c r="O742">
        <f t="shared" si="81"/>
        <v>50</v>
      </c>
      <c r="P742">
        <f t="shared" si="82"/>
        <v>65</v>
      </c>
      <c r="Q742">
        <v>31</v>
      </c>
      <c r="R742">
        <v>31</v>
      </c>
      <c r="S742">
        <v>31</v>
      </c>
      <c r="T742">
        <v>31</v>
      </c>
      <c r="U742">
        <v>31</v>
      </c>
      <c r="V742">
        <v>31</v>
      </c>
      <c r="AB742" t="str">
        <f ca="1">OFFSET(Damage!$A$1,(MATCH($C742,Damage!$C:$C,0)+RANDBETWEEN(1,COUNTIF(Damage!$C:$C,Sheet1!$C742)))-1,0,1,1)</f>
        <v>aHiddenPower</v>
      </c>
      <c r="AC742" t="str">
        <f ca="1">OFFSET(Damage!$A$1,(MATCH(IF($D742&lt;&gt;"",$D742,"Normal"),Damage!$C:$C,0)+RANDBETWEEN(1,COUNTIF(Damage!$C:$C,IF($D742&lt;&gt;"",$D742,"Normal"))))-1,0,1,1)</f>
        <v>aRound</v>
      </c>
      <c r="AD742" t="str">
        <f ca="1">OFFSET(NonDamage!$A$1,(MATCH($C742,NonDamage!$C:$C,0)+RANDBETWEEN(1,COUNTIF(NonDamage!$C:$C,Sheet1!$C742)))-1,0,1,1)</f>
        <v>aSoft-Boiled</v>
      </c>
      <c r="AE742" t="str">
        <f ca="1">OFFSET(DB!$A$1,RANDBETWEEN(1,COUNTA(DB!$C:$C))-1,0,1,1)</f>
        <v>aIronHead</v>
      </c>
      <c r="AG742" t="str">
        <f t="shared" si="83"/>
        <v>var pYungoos= new Pokemon('Yungoos',734,'Normal','',[,,,],[48,70,30,30,30,45],true,'assets/images/734Yungoos.png');</v>
      </c>
    </row>
    <row r="743" spans="1:33" x14ac:dyDescent="0.3">
      <c r="A743" t="s">
        <v>915</v>
      </c>
      <c r="B743">
        <v>735</v>
      </c>
      <c r="C743" t="s">
        <v>28</v>
      </c>
      <c r="E743">
        <v>88</v>
      </c>
      <c r="F743">
        <v>110</v>
      </c>
      <c r="G743">
        <v>60</v>
      </c>
      <c r="H743">
        <v>55</v>
      </c>
      <c r="I743">
        <v>60</v>
      </c>
      <c r="J743">
        <v>45</v>
      </c>
      <c r="K743">
        <f t="shared" si="77"/>
        <v>62</v>
      </c>
      <c r="L743">
        <f t="shared" si="78"/>
        <v>130</v>
      </c>
      <c r="M743">
        <f t="shared" si="79"/>
        <v>80</v>
      </c>
      <c r="N743">
        <f t="shared" si="80"/>
        <v>75</v>
      </c>
      <c r="O743">
        <f t="shared" si="81"/>
        <v>80</v>
      </c>
      <c r="P743">
        <f t="shared" si="82"/>
        <v>65</v>
      </c>
      <c r="Q743">
        <v>31</v>
      </c>
      <c r="R743">
        <v>31</v>
      </c>
      <c r="S743">
        <v>31</v>
      </c>
      <c r="T743">
        <v>31</v>
      </c>
      <c r="U743">
        <v>31</v>
      </c>
      <c r="V743">
        <v>31</v>
      </c>
      <c r="AB743" t="str">
        <f ca="1">OFFSET(Damage!$A$1,(MATCH($C743,Damage!$C:$C,0)+RANDBETWEEN(1,COUNTIF(Damage!$C:$C,Sheet1!$C743)))-1,0,1,1)</f>
        <v>aUproar</v>
      </c>
      <c r="AC743" t="str">
        <f ca="1">OFFSET(Damage!$A$1,(MATCH(IF($D743&lt;&gt;"",$D743,"Normal"),Damage!$C:$C,0)+RANDBETWEEN(1,COUNTIF(Damage!$C:$C,IF($D743&lt;&gt;"",$D743,"Normal"))))-1,0,1,1)</f>
        <v>aRetaliate</v>
      </c>
      <c r="AD743" t="str">
        <f ca="1">OFFSET(NonDamage!$A$1,(MATCH($C743,NonDamage!$C:$C,0)+RANDBETWEEN(1,COUNTIF(NonDamage!$C:$C,Sheet1!$C743)))-1,0,1,1)</f>
        <v>aSplash</v>
      </c>
      <c r="AE743" t="str">
        <f ca="1">OFFSET(DB!$A$1,RANDBETWEEN(1,COUNTA(DB!$C:$C))-1,0,1,1)</f>
        <v>aSafeguard</v>
      </c>
      <c r="AG743" t="str">
        <f t="shared" si="83"/>
        <v>var pGumshoos= new Pokemon('Gumshoos',735,'Normal','',[,,,],[88,110,60,55,60,45],true,'assets/images/735Gumshoos.png');</v>
      </c>
    </row>
    <row r="744" spans="1:33" x14ac:dyDescent="0.3">
      <c r="A744" t="s">
        <v>916</v>
      </c>
      <c r="B744">
        <v>736</v>
      </c>
      <c r="C744" t="s">
        <v>19</v>
      </c>
      <c r="E744">
        <v>47</v>
      </c>
      <c r="F744">
        <v>62</v>
      </c>
      <c r="G744">
        <v>45</v>
      </c>
      <c r="H744">
        <v>55</v>
      </c>
      <c r="I744">
        <v>45</v>
      </c>
      <c r="J744">
        <v>46</v>
      </c>
      <c r="K744">
        <f t="shared" si="77"/>
        <v>61</v>
      </c>
      <c r="L744">
        <f t="shared" si="78"/>
        <v>82</v>
      </c>
      <c r="M744">
        <f t="shared" si="79"/>
        <v>65</v>
      </c>
      <c r="N744">
        <f t="shared" si="80"/>
        <v>75</v>
      </c>
      <c r="O744">
        <f t="shared" si="81"/>
        <v>65</v>
      </c>
      <c r="P744">
        <f t="shared" si="82"/>
        <v>66</v>
      </c>
      <c r="Q744">
        <v>31</v>
      </c>
      <c r="R744">
        <v>31</v>
      </c>
      <c r="S744">
        <v>31</v>
      </c>
      <c r="T744">
        <v>31</v>
      </c>
      <c r="U744">
        <v>31</v>
      </c>
      <c r="V744">
        <v>31</v>
      </c>
      <c r="AB744" t="str">
        <f ca="1">OFFSET(Damage!$A$1,(MATCH($C744,Damage!$C:$C,0)+RANDBETWEEN(1,COUNTIF(Damage!$C:$C,Sheet1!$C744)))-1,0,1,1)</f>
        <v>aFuryCutter</v>
      </c>
      <c r="AC744" t="str">
        <f ca="1">OFFSET(Damage!$A$1,(MATCH(IF($D744&lt;&gt;"",$D744,"Normal"),Damage!$C:$C,0)+RANDBETWEEN(1,COUNTIF(Damage!$C:$C,IF($D744&lt;&gt;"",$D744,"Normal"))))-1,0,1,1)</f>
        <v>aDoubleHit</v>
      </c>
      <c r="AD744" t="str">
        <f ca="1">OFFSET(NonDamage!$A$1,(MATCH($C744,NonDamage!$C:$C,0)+RANDBETWEEN(1,COUNTIF(NonDamage!$C:$C,Sheet1!$C744)))-1,0,1,1)</f>
        <v>aStringShot</v>
      </c>
      <c r="AE744" t="str">
        <f ca="1">OFFSET(DB!$A$1,RANDBETWEEN(1,COUNTA(DB!$C:$C))-1,0,1,1)</f>
        <v>aCoil</v>
      </c>
      <c r="AG744" t="str">
        <f t="shared" si="83"/>
        <v>var pGrubbin= new Pokemon('Grubbin',736,'Bug','',[,,,],[47,62,45,55,45,46],true,'assets/images/736Grubbin.png');</v>
      </c>
    </row>
    <row r="745" spans="1:33" x14ac:dyDescent="0.3">
      <c r="A745" t="s">
        <v>917</v>
      </c>
      <c r="B745">
        <v>737</v>
      </c>
      <c r="C745" t="s">
        <v>19</v>
      </c>
      <c r="D745" t="s">
        <v>41</v>
      </c>
      <c r="E745">
        <v>57</v>
      </c>
      <c r="F745">
        <v>82</v>
      </c>
      <c r="G745">
        <v>95</v>
      </c>
      <c r="H745">
        <v>55</v>
      </c>
      <c r="I745">
        <v>75</v>
      </c>
      <c r="J745">
        <v>36</v>
      </c>
      <c r="K745">
        <f t="shared" si="77"/>
        <v>61</v>
      </c>
      <c r="L745">
        <f t="shared" si="78"/>
        <v>102</v>
      </c>
      <c r="M745">
        <f t="shared" si="79"/>
        <v>115</v>
      </c>
      <c r="N745">
        <f t="shared" si="80"/>
        <v>75</v>
      </c>
      <c r="O745">
        <f t="shared" si="81"/>
        <v>95</v>
      </c>
      <c r="P745">
        <f t="shared" si="82"/>
        <v>56</v>
      </c>
      <c r="Q745">
        <v>31</v>
      </c>
      <c r="R745">
        <v>31</v>
      </c>
      <c r="S745">
        <v>31</v>
      </c>
      <c r="T745">
        <v>31</v>
      </c>
      <c r="U745">
        <v>31</v>
      </c>
      <c r="V745">
        <v>31</v>
      </c>
      <c r="AB745" t="str">
        <f ca="1">OFFSET(Damage!$A$1,(MATCH($C745,Damage!$C:$C,0)+RANDBETWEEN(1,COUNTIF(Damage!$C:$C,Sheet1!$C745)))-1,0,1,1)</f>
        <v>aBugBite</v>
      </c>
      <c r="AC745" t="str">
        <f ca="1">OFFSET(Damage!$A$1,(MATCH(IF($D745&lt;&gt;"",$D745,"Normal"),Damage!$C:$C,0)+RANDBETWEEN(1,COUNTIF(Damage!$C:$C,IF($D745&lt;&gt;"",$D745,"Normal"))))-1,0,1,1)</f>
        <v>aBoltStrike</v>
      </c>
      <c r="AD745" t="str">
        <f ca="1">OFFSET(NonDamage!$A$1,(MATCH($C745,NonDamage!$C:$C,0)+RANDBETWEEN(1,COUNTIF(NonDamage!$C:$C,Sheet1!$C745)))-1,0,1,1)</f>
        <v>aStringShot</v>
      </c>
      <c r="AE745" t="str">
        <f ca="1">OFFSET(DB!$A$1,RANDBETWEEN(1,COUNTA(DB!$C:$C))-1,0,1,1)</f>
        <v>aLowKick</v>
      </c>
      <c r="AG745" t="str">
        <f t="shared" si="83"/>
        <v>var pCharjabug= new Pokemon('Charjabug',737,'Bug','Electric',[,,,],[57,82,95,55,75,36],true,'assets/images/737Charjabug.png');</v>
      </c>
    </row>
    <row r="746" spans="1:33" x14ac:dyDescent="0.3">
      <c r="A746" t="s">
        <v>918</v>
      </c>
      <c r="B746">
        <v>738</v>
      </c>
      <c r="C746" t="s">
        <v>19</v>
      </c>
      <c r="D746" t="s">
        <v>41</v>
      </c>
      <c r="E746">
        <v>77</v>
      </c>
      <c r="F746">
        <v>70</v>
      </c>
      <c r="G746">
        <v>90</v>
      </c>
      <c r="H746">
        <v>145</v>
      </c>
      <c r="I746">
        <v>75</v>
      </c>
      <c r="J746">
        <v>43</v>
      </c>
      <c r="K746">
        <f t="shared" si="77"/>
        <v>61</v>
      </c>
      <c r="L746">
        <f t="shared" si="78"/>
        <v>90</v>
      </c>
      <c r="M746">
        <f t="shared" si="79"/>
        <v>110</v>
      </c>
      <c r="N746">
        <f t="shared" si="80"/>
        <v>165</v>
      </c>
      <c r="O746">
        <f t="shared" si="81"/>
        <v>95</v>
      </c>
      <c r="P746">
        <f t="shared" si="82"/>
        <v>63</v>
      </c>
      <c r="Q746">
        <v>31</v>
      </c>
      <c r="R746">
        <v>31</v>
      </c>
      <c r="S746">
        <v>31</v>
      </c>
      <c r="T746">
        <v>31</v>
      </c>
      <c r="U746">
        <v>31</v>
      </c>
      <c r="V746">
        <v>31</v>
      </c>
      <c r="AB746" t="str">
        <f ca="1">OFFSET(Damage!$A$1,(MATCH($C746,Damage!$C:$C,0)+RANDBETWEEN(1,COUNTIF(Damage!$C:$C,Sheet1!$C746)))-1,0,1,1)</f>
        <v>aFirstImpression</v>
      </c>
      <c r="AC746" t="str">
        <f ca="1">OFFSET(Damage!$A$1,(MATCH(IF($D746&lt;&gt;"",$D746,"Normal"),Damage!$C:$C,0)+RANDBETWEEN(1,COUNTIF(Damage!$C:$C,IF($D746&lt;&gt;"",$D746,"Normal"))))-1,0,1,1)</f>
        <v>aThunderFang</v>
      </c>
      <c r="AD746" t="str">
        <f ca="1">OFFSET(NonDamage!$A$1,(MATCH($C746,NonDamage!$C:$C,0)+RANDBETWEEN(1,COUNTIF(NonDamage!$C:$C,Sheet1!$C746)))-1,0,1,1)</f>
        <v>aSpiderWeb</v>
      </c>
      <c r="AE746" t="str">
        <f ca="1">OFFSET(DB!$A$1,RANDBETWEEN(1,COUNTA(DB!$C:$C))-1,0,1,1)</f>
        <v>aSubstitute</v>
      </c>
      <c r="AG746" t="str">
        <f t="shared" si="83"/>
        <v>var pVikavolt= new Pokemon('Vikavolt',738,'Bug','Electric',[,,,],[77,70,90,145,75,43],true,'assets/images/738Vikavolt.png');</v>
      </c>
    </row>
    <row r="747" spans="1:33" x14ac:dyDescent="0.3">
      <c r="A747" t="s">
        <v>919</v>
      </c>
      <c r="B747">
        <v>739</v>
      </c>
      <c r="C747" t="s">
        <v>1051</v>
      </c>
      <c r="E747">
        <v>47</v>
      </c>
      <c r="F747">
        <v>82</v>
      </c>
      <c r="G747">
        <v>57</v>
      </c>
      <c r="H747">
        <v>42</v>
      </c>
      <c r="I747">
        <v>47</v>
      </c>
      <c r="J747">
        <v>63</v>
      </c>
      <c r="K747">
        <f t="shared" si="77"/>
        <v>61</v>
      </c>
      <c r="L747">
        <f t="shared" si="78"/>
        <v>102</v>
      </c>
      <c r="M747">
        <f t="shared" si="79"/>
        <v>77</v>
      </c>
      <c r="N747">
        <f t="shared" si="80"/>
        <v>62</v>
      </c>
      <c r="O747">
        <f t="shared" si="81"/>
        <v>67</v>
      </c>
      <c r="P747">
        <f t="shared" si="82"/>
        <v>83</v>
      </c>
      <c r="Q747">
        <v>31</v>
      </c>
      <c r="R747">
        <v>31</v>
      </c>
      <c r="S747">
        <v>31</v>
      </c>
      <c r="T747">
        <v>31</v>
      </c>
      <c r="U747">
        <v>31</v>
      </c>
      <c r="V747">
        <v>31</v>
      </c>
      <c r="AB747" t="str">
        <f ca="1">OFFSET(Damage!$A$1,(MATCH($C747,Damage!$C:$C,0)+RANDBETWEEN(1,COUNTIF(Damage!$C:$C,Sheet1!$C747)))-1,0,1,1)</f>
        <v>aVacuumWave</v>
      </c>
      <c r="AC747" t="str">
        <f ca="1">OFFSET(Damage!$A$1,(MATCH(IF($D747&lt;&gt;"",$D747,"Normal"),Damage!$C:$C,0)+RANDBETWEEN(1,COUNTIF(Damage!$C:$C,IF($D747&lt;&gt;"",$D747,"Normal"))))-1,0,1,1)</f>
        <v>aJudgment</v>
      </c>
      <c r="AD747" t="str">
        <f ca="1">OFFSET(NonDamage!$A$1,(MATCH($C747,NonDamage!$C:$C,0)+RANDBETWEEN(1,COUNTIF(NonDamage!$C:$C,Sheet1!$C747)))-1,0,1,1)</f>
        <v>aFinalGambit</v>
      </c>
      <c r="AE747" t="str">
        <f ca="1">OFFSET(DB!$A$1,RANDBETWEEN(1,COUNTA(DB!$C:$C))-1,0,1,1)</f>
        <v>aSpark</v>
      </c>
      <c r="AG747" t="str">
        <f t="shared" si="83"/>
        <v>var pCrabrawler= new Pokemon('Crabrawler',739,'Fighting','',[,,,],[47,82,57,42,47,63],true,'assets/images/739Crabrawler.png');</v>
      </c>
    </row>
    <row r="748" spans="1:33" x14ac:dyDescent="0.3">
      <c r="A748" t="s">
        <v>920</v>
      </c>
      <c r="B748">
        <v>740</v>
      </c>
      <c r="C748" t="s">
        <v>1051</v>
      </c>
      <c r="D748" t="s">
        <v>126</v>
      </c>
      <c r="E748">
        <v>97</v>
      </c>
      <c r="F748">
        <v>132</v>
      </c>
      <c r="G748">
        <v>77</v>
      </c>
      <c r="H748">
        <v>62</v>
      </c>
      <c r="I748">
        <v>67</v>
      </c>
      <c r="J748">
        <v>43</v>
      </c>
      <c r="K748">
        <f t="shared" si="77"/>
        <v>62</v>
      </c>
      <c r="L748">
        <f t="shared" si="78"/>
        <v>152</v>
      </c>
      <c r="M748">
        <f t="shared" si="79"/>
        <v>97</v>
      </c>
      <c r="N748">
        <f t="shared" si="80"/>
        <v>82</v>
      </c>
      <c r="O748">
        <f t="shared" si="81"/>
        <v>87</v>
      </c>
      <c r="P748">
        <f t="shared" si="82"/>
        <v>63</v>
      </c>
      <c r="Q748">
        <v>31</v>
      </c>
      <c r="R748">
        <v>31</v>
      </c>
      <c r="S748">
        <v>31</v>
      </c>
      <c r="T748">
        <v>31</v>
      </c>
      <c r="U748">
        <v>31</v>
      </c>
      <c r="V748">
        <v>31</v>
      </c>
      <c r="AB748" t="str">
        <f ca="1">OFFSET(Damage!$A$1,(MATCH($C748,Damage!$C:$C,0)+RANDBETWEEN(1,COUNTIF(Damage!$C:$C,Sheet1!$C748)))-1,0,1,1)</f>
        <v>aMachPunch</v>
      </c>
      <c r="AC748" t="str">
        <f ca="1">OFFSET(Damage!$A$1,(MATCH(IF($D748&lt;&gt;"",$D748,"Normal"),Damage!$C:$C,0)+RANDBETWEEN(1,COUNTIF(Damage!$C:$C,IF($D748&lt;&gt;"",$D748,"Normal"))))-1,0,1,1)</f>
        <v>aBlizzard</v>
      </c>
      <c r="AD748" t="str">
        <f ca="1">OFFSET(NonDamage!$A$1,(MATCH($C748,NonDamage!$C:$C,0)+RANDBETWEEN(1,COUNTIF(NonDamage!$C:$C,Sheet1!$C748)))-1,0,1,1)</f>
        <v>aDetect</v>
      </c>
      <c r="AE748" t="str">
        <f ca="1">OFFSET(DB!$A$1,RANDBETWEEN(1,COUNTA(DB!$C:$C))-1,0,1,1)</f>
        <v>aPsyshock</v>
      </c>
      <c r="AG748" t="str">
        <f t="shared" si="83"/>
        <v>var pCrabominable= new Pokemon('Crabominable',740,'Fighting','Ice',[,,,],[97,132,77,62,67,43],true,'assets/images/740Crabominable.png');</v>
      </c>
    </row>
    <row r="749" spans="1:33" x14ac:dyDescent="0.3">
      <c r="A749" t="s">
        <v>921</v>
      </c>
      <c r="B749">
        <v>741</v>
      </c>
      <c r="C749" t="str">
        <f ca="1">CHOOSE(RANDBETWEEN(1,4),"Fire","Electric","Physic","Ghost")</f>
        <v>Fire</v>
      </c>
      <c r="D749" t="s">
        <v>12</v>
      </c>
      <c r="E749">
        <v>75</v>
      </c>
      <c r="F749">
        <v>70</v>
      </c>
      <c r="G749">
        <v>70</v>
      </c>
      <c r="H749">
        <v>98</v>
      </c>
      <c r="I749">
        <v>70</v>
      </c>
      <c r="J749">
        <v>93</v>
      </c>
      <c r="K749">
        <f t="shared" si="77"/>
        <v>61</v>
      </c>
      <c r="L749">
        <f t="shared" si="78"/>
        <v>90</v>
      </c>
      <c r="M749">
        <f t="shared" si="79"/>
        <v>90</v>
      </c>
      <c r="N749">
        <f t="shared" si="80"/>
        <v>118</v>
      </c>
      <c r="O749">
        <f t="shared" si="81"/>
        <v>90</v>
      </c>
      <c r="P749">
        <f t="shared" si="82"/>
        <v>113</v>
      </c>
      <c r="Q749">
        <v>31</v>
      </c>
      <c r="R749">
        <v>31</v>
      </c>
      <c r="S749">
        <v>31</v>
      </c>
      <c r="T749">
        <v>31</v>
      </c>
      <c r="U749">
        <v>31</v>
      </c>
      <c r="V749">
        <v>31</v>
      </c>
      <c r="AB749" t="str">
        <f ca="1">OFFSET(Damage!$A$1,(MATCH($C749,Damage!$C:$C,0)+RANDBETWEEN(1,COUNTIF(Damage!$C:$C,Sheet1!$C749)))-1,0,1,1)</f>
        <v>aFlameBurst</v>
      </c>
      <c r="AC749" t="str">
        <f ca="1">OFFSET(Damage!$A$1,(MATCH(IF($D749&lt;&gt;"",$D749,"Normal"),Damage!$C:$C,0)+RANDBETWEEN(1,COUNTIF(Damage!$C:$C,IF($D749&lt;&gt;"",$D749,"Normal"))))-1,0,1,1)</f>
        <v>aBounce</v>
      </c>
      <c r="AD749" t="str">
        <f ca="1">OFFSET(NonDamage!$A$1,(MATCH($C749,NonDamage!$C:$C,0)+RANDBETWEEN(1,COUNTIF(NonDamage!$C:$C,Sheet1!$C749)))-1,0,1,1)</f>
        <v>aInfernoOverdrive</v>
      </c>
      <c r="AE749" t="str">
        <f ca="1">OFFSET(DB!$A$1,RANDBETWEEN(1,COUNTA(DB!$C:$C))-1,0,1,1)</f>
        <v>aMulti_Attack</v>
      </c>
      <c r="AG749" t="str">
        <f t="shared" ca="1" si="83"/>
        <v>var pOricorio= new Pokemon('Oricorio',741,'Fire','Flying',[,,,],[75,70,70,98,70,93],true,'assets/images/741Oricorio.png');</v>
      </c>
    </row>
    <row r="750" spans="1:33" x14ac:dyDescent="0.3">
      <c r="A750" t="s">
        <v>922</v>
      </c>
      <c r="B750">
        <v>742</v>
      </c>
      <c r="C750" t="s">
        <v>19</v>
      </c>
      <c r="D750" t="s">
        <v>56</v>
      </c>
      <c r="E750">
        <v>40</v>
      </c>
      <c r="F750">
        <v>45</v>
      </c>
      <c r="G750">
        <v>40</v>
      </c>
      <c r="H750">
        <v>55</v>
      </c>
      <c r="I750">
        <v>40</v>
      </c>
      <c r="J750">
        <v>84</v>
      </c>
      <c r="K750">
        <f t="shared" si="77"/>
        <v>61</v>
      </c>
      <c r="L750">
        <f t="shared" si="78"/>
        <v>65</v>
      </c>
      <c r="M750">
        <f t="shared" si="79"/>
        <v>60</v>
      </c>
      <c r="N750">
        <f t="shared" si="80"/>
        <v>75</v>
      </c>
      <c r="O750">
        <f t="shared" si="81"/>
        <v>60</v>
      </c>
      <c r="P750">
        <f t="shared" si="82"/>
        <v>104</v>
      </c>
      <c r="Q750">
        <v>31</v>
      </c>
      <c r="R750">
        <v>31</v>
      </c>
      <c r="S750">
        <v>31</v>
      </c>
      <c r="T750">
        <v>31</v>
      </c>
      <c r="U750">
        <v>31</v>
      </c>
      <c r="V750">
        <v>31</v>
      </c>
      <c r="AB750" t="str">
        <f ca="1">OFFSET(Damage!$A$1,(MATCH($C750,Damage!$C:$C,0)+RANDBETWEEN(1,COUNTIF(Damage!$C:$C,Sheet1!$C750)))-1,0,1,1)</f>
        <v>aFuryCutter</v>
      </c>
      <c r="AC750" t="str">
        <f ca="1">OFFSET(Damage!$A$1,(MATCH(IF($D750&lt;&gt;"",$D750,"Normal"),Damage!$C:$C,0)+RANDBETWEEN(1,COUNTIF(Damage!$C:$C,IF($D750&lt;&gt;"",$D750,"Normal"))))-1,0,1,1)</f>
        <v>aDrainingKiss</v>
      </c>
      <c r="AD750" t="str">
        <f ca="1">OFFSET(NonDamage!$A$1,(MATCH($C750,NonDamage!$C:$C,0)+RANDBETWEEN(1,COUNTIF(NonDamage!$C:$C,Sheet1!$C750)))-1,0,1,1)</f>
        <v>aTailGlow</v>
      </c>
      <c r="AE750" t="str">
        <f ca="1">OFFSET(DB!$A$1,RANDBETWEEN(1,COUNTA(DB!$C:$C))-1,0,1,1)</f>
        <v>aMeditate</v>
      </c>
      <c r="AG750" t="str">
        <f t="shared" si="83"/>
        <v>var pCutiefly= new Pokemon('Cutiefly',742,'Bug','Fairy',[,,,],[40,45,40,55,40,84],true,'assets/images/742Cutiefly.png');</v>
      </c>
    </row>
    <row r="751" spans="1:33" x14ac:dyDescent="0.3">
      <c r="A751" t="s">
        <v>923</v>
      </c>
      <c r="B751">
        <v>743</v>
      </c>
      <c r="C751" t="s">
        <v>19</v>
      </c>
      <c r="D751" t="s">
        <v>56</v>
      </c>
      <c r="E751">
        <v>60</v>
      </c>
      <c r="F751">
        <v>55</v>
      </c>
      <c r="G751">
        <v>60</v>
      </c>
      <c r="H751">
        <v>95</v>
      </c>
      <c r="I751">
        <v>70</v>
      </c>
      <c r="J751">
        <v>124</v>
      </c>
      <c r="K751">
        <f t="shared" si="77"/>
        <v>61</v>
      </c>
      <c r="L751">
        <f t="shared" si="78"/>
        <v>75</v>
      </c>
      <c r="M751">
        <f t="shared" si="79"/>
        <v>80</v>
      </c>
      <c r="N751">
        <f t="shared" si="80"/>
        <v>115</v>
      </c>
      <c r="O751">
        <f t="shared" si="81"/>
        <v>90</v>
      </c>
      <c r="P751">
        <f t="shared" si="82"/>
        <v>144</v>
      </c>
      <c r="Q751">
        <v>31</v>
      </c>
      <c r="R751">
        <v>31</v>
      </c>
      <c r="S751">
        <v>31</v>
      </c>
      <c r="T751">
        <v>31</v>
      </c>
      <c r="U751">
        <v>31</v>
      </c>
      <c r="V751">
        <v>31</v>
      </c>
      <c r="AB751" t="str">
        <f ca="1">OFFSET(Damage!$A$1,(MATCH($C751,Damage!$C:$C,0)+RANDBETWEEN(1,COUNTIF(Damage!$C:$C,Sheet1!$C751)))-1,0,1,1)</f>
        <v>aX-Scissor</v>
      </c>
      <c r="AC751" t="str">
        <f ca="1">OFFSET(Damage!$A$1,(MATCH(IF($D751&lt;&gt;"",$D751,"Normal"),Damage!$C:$C,0)+RANDBETWEEN(1,COUNTIF(Damage!$C:$C,IF($D751&lt;&gt;"",$D751,"Normal"))))-1,0,1,1)</f>
        <v>aLightofRuin</v>
      </c>
      <c r="AD751" t="str">
        <f ca="1">OFFSET(NonDamage!$A$1,(MATCH($C751,NonDamage!$C:$C,0)+RANDBETWEEN(1,COUNTIF(NonDamage!$C:$C,Sheet1!$C751)))-1,0,1,1)</f>
        <v>aPowder</v>
      </c>
      <c r="AE751" t="str">
        <f ca="1">OFFSET(DB!$A$1,RANDBETWEEN(1,COUNTA(DB!$C:$C))-1,0,1,1)</f>
        <v>aFocusBlast</v>
      </c>
      <c r="AG751" t="str">
        <f t="shared" si="83"/>
        <v>var pRibombee= new Pokemon('Ribombee',743,'Bug','Fairy',[,,,],[60,55,60,95,70,124],true,'assets/images/743Ribombee.png');</v>
      </c>
    </row>
    <row r="752" spans="1:33" x14ac:dyDescent="0.3">
      <c r="A752" t="s">
        <v>924</v>
      </c>
      <c r="B752">
        <v>744</v>
      </c>
      <c r="C752" t="s">
        <v>109</v>
      </c>
      <c r="E752">
        <v>45</v>
      </c>
      <c r="F752">
        <v>65</v>
      </c>
      <c r="G752">
        <v>40</v>
      </c>
      <c r="H752">
        <v>30</v>
      </c>
      <c r="I752">
        <v>40</v>
      </c>
      <c r="J752">
        <v>60</v>
      </c>
      <c r="K752">
        <f t="shared" si="77"/>
        <v>61</v>
      </c>
      <c r="L752">
        <f t="shared" si="78"/>
        <v>85</v>
      </c>
      <c r="M752">
        <f t="shared" si="79"/>
        <v>60</v>
      </c>
      <c r="N752">
        <f t="shared" si="80"/>
        <v>50</v>
      </c>
      <c r="O752">
        <f t="shared" si="81"/>
        <v>60</v>
      </c>
      <c r="P752">
        <f t="shared" si="82"/>
        <v>80</v>
      </c>
      <c r="Q752">
        <v>31</v>
      </c>
      <c r="R752">
        <v>31</v>
      </c>
      <c r="S752">
        <v>31</v>
      </c>
      <c r="T752">
        <v>31</v>
      </c>
      <c r="U752">
        <v>31</v>
      </c>
      <c r="V752">
        <v>31</v>
      </c>
      <c r="AB752" t="str">
        <f ca="1">OFFSET(Damage!$A$1,(MATCH($C752,Damage!$C:$C,0)+RANDBETWEEN(1,COUNTIF(Damage!$C:$C,Sheet1!$C752)))-1,0,1,1)</f>
        <v>aBulletPunch</v>
      </c>
      <c r="AC752" t="str">
        <f ca="1">OFFSET(Damage!$A$1,(MATCH(IF($D752&lt;&gt;"",$D752,"Normal"),Damage!$C:$C,0)+RANDBETWEEN(1,COUNTIF(Damage!$C:$C,IF($D752&lt;&gt;"",$D752,"Normal"))))-1,0,1,1)</f>
        <v>aBoomburst</v>
      </c>
      <c r="AD752" t="str">
        <f ca="1">OFFSET(NonDamage!$A$1,(MATCH($C752,NonDamage!$C:$C,0)+RANDBETWEEN(1,COUNTIF(NonDamage!$C:$C,Sheet1!$C752)))-1,0,1,1)</f>
        <v>aAutotomize</v>
      </c>
      <c r="AE752" t="str">
        <f ca="1">OFFSET(DB!$A$1,RANDBETWEEN(1,COUNTA(DB!$C:$C))-1,0,1,1)</f>
        <v>aPartingShot</v>
      </c>
      <c r="AG752" t="str">
        <f t="shared" si="83"/>
        <v>var pRockruff= new Pokemon('Rockruff',744,'Rock','',[,,,],[45,65,40,30,40,60],true,'assets/images/744Rockruff.png');</v>
      </c>
    </row>
    <row r="753" spans="1:33" x14ac:dyDescent="0.3">
      <c r="A753" t="s">
        <v>925</v>
      </c>
      <c r="B753">
        <v>745</v>
      </c>
      <c r="C753" t="s">
        <v>109</v>
      </c>
      <c r="E753">
        <v>75</v>
      </c>
      <c r="F753">
        <v>115</v>
      </c>
      <c r="G753">
        <v>65</v>
      </c>
      <c r="H753">
        <v>55</v>
      </c>
      <c r="I753">
        <v>65</v>
      </c>
      <c r="J753">
        <v>112</v>
      </c>
      <c r="K753">
        <f t="shared" si="77"/>
        <v>61</v>
      </c>
      <c r="L753">
        <f t="shared" si="78"/>
        <v>135</v>
      </c>
      <c r="M753">
        <f t="shared" si="79"/>
        <v>85</v>
      </c>
      <c r="N753">
        <f t="shared" si="80"/>
        <v>75</v>
      </c>
      <c r="O753">
        <f t="shared" si="81"/>
        <v>85</v>
      </c>
      <c r="P753">
        <f t="shared" si="82"/>
        <v>132</v>
      </c>
      <c r="Q753">
        <v>31</v>
      </c>
      <c r="R753">
        <v>31</v>
      </c>
      <c r="S753">
        <v>31</v>
      </c>
      <c r="T753">
        <v>31</v>
      </c>
      <c r="U753">
        <v>31</v>
      </c>
      <c r="V753">
        <v>31</v>
      </c>
      <c r="AB753" t="str">
        <f ca="1">OFFSET(Damage!$A$1,(MATCH($C753,Damage!$C:$C,0)+RANDBETWEEN(1,COUNTIF(Damage!$C:$C,Sheet1!$C753)))-1,0,1,1)</f>
        <v>aStoneEdge</v>
      </c>
      <c r="AC753" t="str">
        <f ca="1">OFFSET(Damage!$A$1,(MATCH(IF($D753&lt;&gt;"",$D753,"Normal"),Damage!$C:$C,0)+RANDBETWEEN(1,COUNTIF(Damage!$C:$C,IF($D753&lt;&gt;"",$D753,"Normal"))))-1,0,1,1)</f>
        <v>aSkullBash</v>
      </c>
      <c r="AD753" t="str">
        <f ca="1">OFFSET(NonDamage!$A$1,(MATCH($C753,NonDamage!$C:$C,0)+RANDBETWEEN(1,COUNTIF(NonDamage!$C:$C,Sheet1!$C753)))-1,0,1,1)</f>
        <v>aWideGuard</v>
      </c>
      <c r="AE753" t="str">
        <f ca="1">OFFSET(DB!$A$1,RANDBETWEEN(1,COUNTA(DB!$C:$C))-1,0,1,1)</f>
        <v>aFlamethrower</v>
      </c>
      <c r="AG753" t="str">
        <f t="shared" si="83"/>
        <v>var pLycanroc= new Pokemon('Lycanroc',745,'Rock','',[,,,],[75,115,65,55,65,112],true,'assets/images/745Lycanroc.png');</v>
      </c>
    </row>
    <row r="754" spans="1:33" x14ac:dyDescent="0.3">
      <c r="A754" t="s">
        <v>926</v>
      </c>
      <c r="B754">
        <v>746</v>
      </c>
      <c r="C754" t="s">
        <v>15</v>
      </c>
      <c r="E754">
        <v>45</v>
      </c>
      <c r="F754">
        <v>20</v>
      </c>
      <c r="G754">
        <v>20</v>
      </c>
      <c r="H754">
        <v>25</v>
      </c>
      <c r="I754">
        <v>25</v>
      </c>
      <c r="J754">
        <v>40</v>
      </c>
      <c r="K754">
        <f t="shared" si="77"/>
        <v>61</v>
      </c>
      <c r="L754">
        <f t="shared" si="78"/>
        <v>40</v>
      </c>
      <c r="M754">
        <f t="shared" si="79"/>
        <v>40</v>
      </c>
      <c r="N754">
        <f t="shared" si="80"/>
        <v>45</v>
      </c>
      <c r="O754">
        <f t="shared" si="81"/>
        <v>45</v>
      </c>
      <c r="P754">
        <f t="shared" si="82"/>
        <v>60</v>
      </c>
      <c r="Q754">
        <v>31</v>
      </c>
      <c r="R754">
        <v>31</v>
      </c>
      <c r="S754">
        <v>31</v>
      </c>
      <c r="T754">
        <v>31</v>
      </c>
      <c r="U754">
        <v>31</v>
      </c>
      <c r="V754">
        <v>31</v>
      </c>
      <c r="AB754" t="str">
        <f ca="1">OFFSET(Damage!$A$1,(MATCH($C754,Damage!$C:$C,0)+RANDBETWEEN(1,COUNTIF(Damage!$C:$C,Sheet1!$C754)))-1,0,1,1)</f>
        <v>aOriginPulse</v>
      </c>
      <c r="AC754" t="str">
        <f ca="1">OFFSET(Damage!$A$1,(MATCH(IF($D754&lt;&gt;"",$D754,"Normal"),Damage!$C:$C,0)+RANDBETWEEN(1,COUNTIF(Damage!$C:$C,IF($D754&lt;&gt;"",$D754,"Normal"))))-1,0,1,1)</f>
        <v>aSlash</v>
      </c>
      <c r="AD754" t="str">
        <f ca="1">OFFSET(NonDamage!$A$1,(MATCH($C754,NonDamage!$C:$C,0)+RANDBETWEEN(1,COUNTIF(NonDamage!$C:$C,Sheet1!$C754)))-1,0,1,1)</f>
        <v>aRainDance</v>
      </c>
      <c r="AE754" t="str">
        <f ca="1">OFFSET(DB!$A$1,RANDBETWEEN(1,COUNTA(DB!$C:$C))-1,0,1,1)</f>
        <v>aFollowMe</v>
      </c>
      <c r="AG754" t="str">
        <f t="shared" si="83"/>
        <v>var pWishiwashi= new Pokemon('Wishiwashi',746,'Water','',[,,,],[45,20,20,25,25,40],true,'assets/images/746Wishiwashi.png');</v>
      </c>
    </row>
    <row r="755" spans="1:33" x14ac:dyDescent="0.3">
      <c r="A755" t="s">
        <v>927</v>
      </c>
      <c r="B755">
        <v>747</v>
      </c>
      <c r="C755" t="s">
        <v>3</v>
      </c>
      <c r="D755" t="s">
        <v>15</v>
      </c>
      <c r="E755">
        <v>50</v>
      </c>
      <c r="F755">
        <v>53</v>
      </c>
      <c r="G755">
        <v>62</v>
      </c>
      <c r="H755">
        <v>43</v>
      </c>
      <c r="I755">
        <v>52</v>
      </c>
      <c r="J755">
        <v>45</v>
      </c>
      <c r="K755">
        <f t="shared" si="77"/>
        <v>61</v>
      </c>
      <c r="L755">
        <f t="shared" si="78"/>
        <v>73</v>
      </c>
      <c r="M755">
        <f t="shared" si="79"/>
        <v>82</v>
      </c>
      <c r="N755">
        <f t="shared" si="80"/>
        <v>63</v>
      </c>
      <c r="O755">
        <f t="shared" si="81"/>
        <v>72</v>
      </c>
      <c r="P755">
        <f t="shared" si="82"/>
        <v>65</v>
      </c>
      <c r="Q755">
        <v>31</v>
      </c>
      <c r="R755">
        <v>31</v>
      </c>
      <c r="S755">
        <v>31</v>
      </c>
      <c r="T755">
        <v>31</v>
      </c>
      <c r="U755">
        <v>31</v>
      </c>
      <c r="V755">
        <v>31</v>
      </c>
      <c r="AB755" t="str">
        <f ca="1">OFFSET(Damage!$A$1,(MATCH($C755,Damage!$C:$C,0)+RANDBETWEEN(1,COUNTIF(Damage!$C:$C,Sheet1!$C755)))-1,0,1,1)</f>
        <v>aClearSmog</v>
      </c>
      <c r="AC755" t="str">
        <f ca="1">OFFSET(Damage!$A$1,(MATCH(IF($D755&lt;&gt;"",$D755,"Normal"),Damage!$C:$C,0)+RANDBETWEEN(1,COUNTIF(Damage!$C:$C,IF($D755&lt;&gt;"",$D755,"Normal"))))-1,0,1,1)</f>
        <v>aRazorShell</v>
      </c>
      <c r="AD755" t="str">
        <f ca="1">OFFSET(NonDamage!$A$1,(MATCH($C755,NonDamage!$C:$C,0)+RANDBETWEEN(1,COUNTIF(NonDamage!$C:$C,Sheet1!$C755)))-1,0,1,1)</f>
        <v>aGastroAcid</v>
      </c>
      <c r="AE755" t="str">
        <f ca="1">OFFSET(DB!$A$1,RANDBETWEEN(1,COUNTA(DB!$C:$C))-1,0,1,1)</f>
        <v>aGeomancy</v>
      </c>
      <c r="AG755" t="str">
        <f t="shared" si="83"/>
        <v>var pMareanie= new Pokemon('Mareanie',747,'Poison','Water',[,,,],[50,53,62,43,52,45],true,'assets/images/747Mareanie.png');</v>
      </c>
    </row>
    <row r="756" spans="1:33" x14ac:dyDescent="0.3">
      <c r="A756" t="s">
        <v>928</v>
      </c>
      <c r="B756">
        <v>748</v>
      </c>
      <c r="C756" t="s">
        <v>3</v>
      </c>
      <c r="D756" t="s">
        <v>15</v>
      </c>
      <c r="E756">
        <v>50</v>
      </c>
      <c r="F756">
        <v>63</v>
      </c>
      <c r="G756">
        <v>152</v>
      </c>
      <c r="H756">
        <v>53</v>
      </c>
      <c r="I756">
        <v>142</v>
      </c>
      <c r="J756">
        <v>35</v>
      </c>
      <c r="K756">
        <f t="shared" si="77"/>
        <v>61</v>
      </c>
      <c r="L756">
        <f t="shared" si="78"/>
        <v>83</v>
      </c>
      <c r="M756">
        <f t="shared" si="79"/>
        <v>172</v>
      </c>
      <c r="N756">
        <f t="shared" si="80"/>
        <v>73</v>
      </c>
      <c r="O756">
        <f t="shared" si="81"/>
        <v>162</v>
      </c>
      <c r="P756">
        <f t="shared" si="82"/>
        <v>55</v>
      </c>
      <c r="Q756">
        <v>31</v>
      </c>
      <c r="R756">
        <v>31</v>
      </c>
      <c r="S756">
        <v>31</v>
      </c>
      <c r="T756">
        <v>31</v>
      </c>
      <c r="U756">
        <v>31</v>
      </c>
      <c r="V756">
        <v>31</v>
      </c>
      <c r="AB756" t="str">
        <f ca="1">OFFSET(Damage!$A$1,(MATCH($C756,Damage!$C:$C,0)+RANDBETWEEN(1,COUNTIF(Damage!$C:$C,Sheet1!$C756)))-1,0,1,1)</f>
        <v>aAcidSpray</v>
      </c>
      <c r="AC756" t="str">
        <f ca="1">OFFSET(Damage!$A$1,(MATCH(IF($D756&lt;&gt;"",$D756,"Normal"),Damage!$C:$C,0)+RANDBETWEEN(1,COUNTIF(Damage!$C:$C,IF($D756&lt;&gt;"",$D756,"Normal"))))-1,0,1,1)</f>
        <v>aDive</v>
      </c>
      <c r="AD756" t="str">
        <f ca="1">OFFSET(NonDamage!$A$1,(MATCH($C756,NonDamage!$C:$C,0)+RANDBETWEEN(1,COUNTIF(NonDamage!$C:$C,Sheet1!$C756)))-1,0,1,1)</f>
        <v>aBanefulBunker</v>
      </c>
      <c r="AE756" t="str">
        <f ca="1">OFFSET(DB!$A$1,RANDBETWEEN(1,COUNTA(DB!$C:$C))-1,0,1,1)</f>
        <v>aHypnosis</v>
      </c>
      <c r="AG756" t="str">
        <f t="shared" si="83"/>
        <v>var pToxapex= new Pokemon('Toxapex',748,'Poison','Water',[,,,],[50,63,152,53,142,35],true,'assets/images/748Toxapex.png');</v>
      </c>
    </row>
    <row r="757" spans="1:33" x14ac:dyDescent="0.3">
      <c r="A757" t="s">
        <v>929</v>
      </c>
      <c r="B757">
        <v>749</v>
      </c>
      <c r="C757" t="s">
        <v>46</v>
      </c>
      <c r="E757">
        <v>70</v>
      </c>
      <c r="F757">
        <v>100</v>
      </c>
      <c r="G757">
        <v>70</v>
      </c>
      <c r="H757">
        <v>45</v>
      </c>
      <c r="I757">
        <v>55</v>
      </c>
      <c r="J757">
        <v>45</v>
      </c>
      <c r="K757">
        <f t="shared" si="77"/>
        <v>61</v>
      </c>
      <c r="L757">
        <f t="shared" si="78"/>
        <v>120</v>
      </c>
      <c r="M757">
        <f t="shared" si="79"/>
        <v>90</v>
      </c>
      <c r="N757">
        <f t="shared" si="80"/>
        <v>65</v>
      </c>
      <c r="O757">
        <f t="shared" si="81"/>
        <v>75</v>
      </c>
      <c r="P757">
        <f t="shared" si="82"/>
        <v>65</v>
      </c>
      <c r="Q757">
        <v>31</v>
      </c>
      <c r="R757">
        <v>31</v>
      </c>
      <c r="S757">
        <v>31</v>
      </c>
      <c r="T757">
        <v>31</v>
      </c>
      <c r="U757">
        <v>31</v>
      </c>
      <c r="V757">
        <v>31</v>
      </c>
      <c r="AB757" t="str">
        <f ca="1">OFFSET(Damage!$A$1,(MATCH($C757,Damage!$C:$C,0)+RANDBETWEEN(1,COUNTIF(Damage!$C:$C,Sheet1!$C757)))-1,0,1,1)</f>
        <v>aThousandArrows</v>
      </c>
      <c r="AC757" t="str">
        <f ca="1">OFFSET(Damage!$A$1,(MATCH(IF($D757&lt;&gt;"",$D757,"Normal"),Damage!$C:$C,0)+RANDBETWEEN(1,COUNTIF(Damage!$C:$C,IF($D757&lt;&gt;"",$D757,"Normal"))))-1,0,1,1)</f>
        <v>aPoisonSting</v>
      </c>
      <c r="AD757" t="str">
        <f ca="1">OFFSET(NonDamage!$A$1,(MATCH($C757,NonDamage!$C:$C,0)+RANDBETWEEN(1,COUNTIF(NonDamage!$C:$C,Sheet1!$C757)))-1,0,1,1)</f>
        <v>aAuroraVeil</v>
      </c>
      <c r="AE757" t="str">
        <f ca="1">OFFSET(DB!$A$1,RANDBETWEEN(1,COUNTA(DB!$C:$C))-1,0,1,1)</f>
        <v>aSnore</v>
      </c>
      <c r="AG757" t="str">
        <f t="shared" si="83"/>
        <v>var pMudbray= new Pokemon('Mudbray',749,'Ground','',[,,,],[70,100,70,45,55,45],true,'assets/images/749Mudbray.png');</v>
      </c>
    </row>
    <row r="758" spans="1:33" x14ac:dyDescent="0.3">
      <c r="A758" t="s">
        <v>930</v>
      </c>
      <c r="B758">
        <v>750</v>
      </c>
      <c r="C758" t="s">
        <v>46</v>
      </c>
      <c r="E758">
        <v>100</v>
      </c>
      <c r="F758">
        <v>125</v>
      </c>
      <c r="G758">
        <v>100</v>
      </c>
      <c r="H758">
        <v>55</v>
      </c>
      <c r="I758">
        <v>85</v>
      </c>
      <c r="J758">
        <v>35</v>
      </c>
      <c r="K758">
        <f t="shared" si="77"/>
        <v>62</v>
      </c>
      <c r="L758">
        <f t="shared" si="78"/>
        <v>145</v>
      </c>
      <c r="M758">
        <f t="shared" si="79"/>
        <v>120</v>
      </c>
      <c r="N758">
        <f t="shared" si="80"/>
        <v>75</v>
      </c>
      <c r="O758">
        <f t="shared" si="81"/>
        <v>105</v>
      </c>
      <c r="P758">
        <f t="shared" si="82"/>
        <v>55</v>
      </c>
      <c r="Q758">
        <v>31</v>
      </c>
      <c r="R758">
        <v>31</v>
      </c>
      <c r="S758">
        <v>31</v>
      </c>
      <c r="T758">
        <v>31</v>
      </c>
      <c r="U758">
        <v>31</v>
      </c>
      <c r="V758">
        <v>31</v>
      </c>
      <c r="AB758" t="str">
        <f ca="1">OFFSET(Damage!$A$1,(MATCH($C758,Damage!$C:$C,0)+RANDBETWEEN(1,COUNTIF(Damage!$C:$C,Sheet1!$C758)))-1,0,1,1)</f>
        <v>aSandTomb</v>
      </c>
      <c r="AC758" t="str">
        <f ca="1">OFFSET(Damage!$A$1,(MATCH(IF($D758&lt;&gt;"",$D758,"Normal"),Damage!$C:$C,0)+RANDBETWEEN(1,COUNTIF(Damage!$C:$C,IF($D758&lt;&gt;"",$D758,"Normal"))))-1,0,1,1)</f>
        <v>aTakeDown</v>
      </c>
      <c r="AD758" t="str">
        <f ca="1">OFFSET(NonDamage!$A$1,(MATCH($C758,NonDamage!$C:$C,0)+RANDBETWEEN(1,COUNTIF(NonDamage!$C:$C,Sheet1!$C758)))-1,0,1,1)</f>
        <v>aTectonicRage</v>
      </c>
      <c r="AE758" t="str">
        <f ca="1">OFFSET(DB!$A$1,RANDBETWEEN(1,COUNTA(DB!$C:$C))-1,0,1,1)</f>
        <v>aSuperpower</v>
      </c>
      <c r="AG758" t="str">
        <f t="shared" si="83"/>
        <v>var pMudsdale= new Pokemon('Mudsdale',750,'Ground','',[,,,],[100,125,100,55,85,35],true,'assets/images/750Mudsdale.png');</v>
      </c>
    </row>
    <row r="759" spans="1:33" x14ac:dyDescent="0.3">
      <c r="A759" t="s">
        <v>931</v>
      </c>
      <c r="B759">
        <v>751</v>
      </c>
      <c r="C759" t="s">
        <v>15</v>
      </c>
      <c r="D759" t="s">
        <v>19</v>
      </c>
      <c r="E759">
        <v>38</v>
      </c>
      <c r="F759">
        <v>40</v>
      </c>
      <c r="G759">
        <v>52</v>
      </c>
      <c r="H759">
        <v>40</v>
      </c>
      <c r="I759">
        <v>72</v>
      </c>
      <c r="J759">
        <v>27</v>
      </c>
      <c r="K759">
        <f t="shared" si="77"/>
        <v>61</v>
      </c>
      <c r="L759">
        <f t="shared" si="78"/>
        <v>60</v>
      </c>
      <c r="M759">
        <f t="shared" si="79"/>
        <v>72</v>
      </c>
      <c r="N759">
        <f t="shared" si="80"/>
        <v>60</v>
      </c>
      <c r="O759">
        <f t="shared" si="81"/>
        <v>92</v>
      </c>
      <c r="P759">
        <f t="shared" si="82"/>
        <v>47</v>
      </c>
      <c r="Q759">
        <v>31</v>
      </c>
      <c r="R759">
        <v>31</v>
      </c>
      <c r="S759">
        <v>31</v>
      </c>
      <c r="T759">
        <v>31</v>
      </c>
      <c r="U759">
        <v>31</v>
      </c>
      <c r="V759">
        <v>31</v>
      </c>
      <c r="AB759" t="str">
        <f ca="1">OFFSET(Damage!$A$1,(MATCH($C759,Damage!$C:$C,0)+RANDBETWEEN(1,COUNTIF(Damage!$C:$C,Sheet1!$C759)))-1,0,1,1)</f>
        <v>aHydroCannon</v>
      </c>
      <c r="AC759" t="str">
        <f ca="1">OFFSET(Damage!$A$1,(MATCH(IF($D759&lt;&gt;"",$D759,"Normal"),Damage!$C:$C,0)+RANDBETWEEN(1,COUNTIF(Damage!$C:$C,IF($D759&lt;&gt;"",$D759,"Normal"))))-1,0,1,1)</f>
        <v>aSteamroller</v>
      </c>
      <c r="AD759" t="str">
        <f ca="1">OFFSET(NonDamage!$A$1,(MATCH($C759,NonDamage!$C:$C,0)+RANDBETWEEN(1,COUNTIF(NonDamage!$C:$C,Sheet1!$C759)))-1,0,1,1)</f>
        <v>aWaterSport</v>
      </c>
      <c r="AE759" t="str">
        <f ca="1">OFFSET(DB!$A$1,RANDBETWEEN(1,COUNTA(DB!$C:$C))-1,0,1,1)</f>
        <v>aAncientPower</v>
      </c>
      <c r="AG759" t="str">
        <f t="shared" si="83"/>
        <v>var pDewpider= new Pokemon('Dewpider',751,'Water','Bug',[,,,],[38,40,52,40,72,27],true,'assets/images/751Dewpider.png');</v>
      </c>
    </row>
    <row r="760" spans="1:33" x14ac:dyDescent="0.3">
      <c r="A760" t="s">
        <v>932</v>
      </c>
      <c r="B760">
        <v>752</v>
      </c>
      <c r="C760" t="s">
        <v>15</v>
      </c>
      <c r="D760" t="s">
        <v>19</v>
      </c>
      <c r="E760">
        <v>68</v>
      </c>
      <c r="F760">
        <v>70</v>
      </c>
      <c r="G760">
        <v>92</v>
      </c>
      <c r="H760">
        <v>50</v>
      </c>
      <c r="I760">
        <v>132</v>
      </c>
      <c r="J760">
        <v>42</v>
      </c>
      <c r="K760">
        <f t="shared" si="77"/>
        <v>61</v>
      </c>
      <c r="L760">
        <f t="shared" si="78"/>
        <v>90</v>
      </c>
      <c r="M760">
        <f t="shared" si="79"/>
        <v>112</v>
      </c>
      <c r="N760">
        <f t="shared" si="80"/>
        <v>70</v>
      </c>
      <c r="O760">
        <f t="shared" si="81"/>
        <v>152</v>
      </c>
      <c r="P760">
        <f t="shared" si="82"/>
        <v>62</v>
      </c>
      <c r="Q760">
        <v>31</v>
      </c>
      <c r="R760">
        <v>31</v>
      </c>
      <c r="S760">
        <v>31</v>
      </c>
      <c r="T760">
        <v>31</v>
      </c>
      <c r="U760">
        <v>31</v>
      </c>
      <c r="V760">
        <v>31</v>
      </c>
      <c r="AB760" t="str">
        <f ca="1">OFFSET(Damage!$A$1,(MATCH($C760,Damage!$C:$C,0)+RANDBETWEEN(1,COUNTIF(Damage!$C:$C,Sheet1!$C760)))-1,0,1,1)</f>
        <v>aOctazooka</v>
      </c>
      <c r="AC760" t="str">
        <f ca="1">OFFSET(Damage!$A$1,(MATCH(IF($D760&lt;&gt;"",$D760,"Normal"),Damage!$C:$C,0)+RANDBETWEEN(1,COUNTIF(Damage!$C:$C,IF($D760&lt;&gt;"",$D760,"Normal"))))-1,0,1,1)</f>
        <v>aFuryCutter</v>
      </c>
      <c r="AD760">
        <f ca="1">OFFSET(NonDamage!$A$1,(MATCH($C760,NonDamage!$C:$C,0)+RANDBETWEEN(1,COUNTIF(NonDamage!$C:$C,Sheet1!$C760)))-1,0,1,1)</f>
        <v>0</v>
      </c>
      <c r="AE760" t="str">
        <f ca="1">OFFSET(DB!$A$1,RANDBETWEEN(1,COUNTA(DB!$C:$C))-1,0,1,1)</f>
        <v>aFellStinger</v>
      </c>
      <c r="AG760" t="str">
        <f t="shared" si="83"/>
        <v>var pAraquanid= new Pokemon('Araquanid',752,'Water','Bug',[,,,],[68,70,92,50,132,42],true,'assets/images/752Araquanid.png');</v>
      </c>
    </row>
    <row r="761" spans="1:33" x14ac:dyDescent="0.3">
      <c r="A761" t="s">
        <v>933</v>
      </c>
      <c r="B761">
        <v>753</v>
      </c>
      <c r="C761" t="s">
        <v>2</v>
      </c>
      <c r="E761">
        <v>40</v>
      </c>
      <c r="F761">
        <v>55</v>
      </c>
      <c r="G761">
        <v>35</v>
      </c>
      <c r="H761">
        <v>50</v>
      </c>
      <c r="I761">
        <v>35</v>
      </c>
      <c r="J761">
        <v>35</v>
      </c>
      <c r="K761">
        <f t="shared" si="77"/>
        <v>61</v>
      </c>
      <c r="L761">
        <f t="shared" si="78"/>
        <v>75</v>
      </c>
      <c r="M761">
        <f t="shared" si="79"/>
        <v>55</v>
      </c>
      <c r="N761">
        <f t="shared" si="80"/>
        <v>70</v>
      </c>
      <c r="O761">
        <f t="shared" si="81"/>
        <v>55</v>
      </c>
      <c r="P761">
        <f t="shared" si="82"/>
        <v>55</v>
      </c>
      <c r="Q761">
        <v>31</v>
      </c>
      <c r="R761">
        <v>31</v>
      </c>
      <c r="S761">
        <v>31</v>
      </c>
      <c r="T761">
        <v>31</v>
      </c>
      <c r="U761">
        <v>31</v>
      </c>
      <c r="V761">
        <v>31</v>
      </c>
      <c r="AB761" t="str">
        <f ca="1">OFFSET(Damage!$A$1,(MATCH($C761,Damage!$C:$C,0)+RANDBETWEEN(1,COUNTIF(Damage!$C:$C,Sheet1!$C761)))-1,0,1,1)</f>
        <v>aMegaDrain</v>
      </c>
      <c r="AC761" t="str">
        <f ca="1">OFFSET(Damage!$A$1,(MATCH(IF($D761&lt;&gt;"",$D761,"Normal"),Damage!$C:$C,0)+RANDBETWEEN(1,COUNTIF(Damage!$C:$C,IF($D761&lt;&gt;"",$D761,"Normal"))))-1,0,1,1)</f>
        <v>aRazorWind</v>
      </c>
      <c r="AD761" t="str">
        <f ca="1">OFFSET(NonDamage!$A$1,(MATCH($C761,NonDamage!$C:$C,0)+RANDBETWEEN(1,COUNTIF(NonDamage!$C:$C,Sheet1!$C761)))-1,0,1,1)</f>
        <v>aIngrain</v>
      </c>
      <c r="AE761" t="str">
        <f ca="1">OFFSET(DB!$A$1,RANDBETWEEN(1,COUNTA(DB!$C:$C))-1,0,1,1)</f>
        <v>aFling</v>
      </c>
      <c r="AG761" t="str">
        <f t="shared" si="83"/>
        <v>var pFomantis= new Pokemon('Fomantis',753,'Grass','',[,,,],[40,55,35,50,35,35],true,'assets/images/753Fomantis.png');</v>
      </c>
    </row>
    <row r="762" spans="1:33" x14ac:dyDescent="0.3">
      <c r="A762" t="s">
        <v>934</v>
      </c>
      <c r="B762">
        <v>754</v>
      </c>
      <c r="C762" t="s">
        <v>2</v>
      </c>
      <c r="E762">
        <v>70</v>
      </c>
      <c r="F762">
        <v>105</v>
      </c>
      <c r="G762">
        <v>90</v>
      </c>
      <c r="H762">
        <v>80</v>
      </c>
      <c r="I762">
        <v>90</v>
      </c>
      <c r="J762">
        <v>45</v>
      </c>
      <c r="K762">
        <f t="shared" si="77"/>
        <v>61</v>
      </c>
      <c r="L762">
        <f t="shared" si="78"/>
        <v>125</v>
      </c>
      <c r="M762">
        <f t="shared" si="79"/>
        <v>110</v>
      </c>
      <c r="N762">
        <f t="shared" si="80"/>
        <v>100</v>
      </c>
      <c r="O762">
        <f t="shared" si="81"/>
        <v>110</v>
      </c>
      <c r="P762">
        <f t="shared" si="82"/>
        <v>65</v>
      </c>
      <c r="Q762">
        <v>31</v>
      </c>
      <c r="R762">
        <v>31</v>
      </c>
      <c r="S762">
        <v>31</v>
      </c>
      <c r="T762">
        <v>31</v>
      </c>
      <c r="U762">
        <v>31</v>
      </c>
      <c r="V762">
        <v>31</v>
      </c>
      <c r="AB762" t="str">
        <f ca="1">OFFSET(Damage!$A$1,(MATCH($C762,Damage!$C:$C,0)+RANDBETWEEN(1,COUNTIF(Damage!$C:$C,Sheet1!$C762)))-1,0,1,1)</f>
        <v>aHornLeech</v>
      </c>
      <c r="AC762" t="str">
        <f ca="1">OFFSET(Damage!$A$1,(MATCH(IF($D762&lt;&gt;"",$D762,"Normal"),Damage!$C:$C,0)+RANDBETWEEN(1,COUNTIF(Damage!$C:$C,IF($D762&lt;&gt;"",$D762,"Normal"))))-1,0,1,1)</f>
        <v>aLastResort</v>
      </c>
      <c r="AD762" t="str">
        <f ca="1">OFFSET(NonDamage!$A$1,(MATCH($C762,NonDamage!$C:$C,0)+RANDBETWEEN(1,COUNTIF(NonDamage!$C:$C,Sheet1!$C762)))-1,0,1,1)</f>
        <v>aGrassWhistle</v>
      </c>
      <c r="AE762" t="str">
        <f ca="1">OFFSET(DB!$A$1,RANDBETWEEN(1,COUNTA(DB!$C:$C))-1,0,1,1)</f>
        <v>aSwift</v>
      </c>
      <c r="AG762" t="str">
        <f t="shared" si="83"/>
        <v>var pLurantis= new Pokemon('Lurantis',754,'Grass','',[,,,],[70,105,90,80,90,45],true,'assets/images/754Lurantis.png');</v>
      </c>
    </row>
    <row r="763" spans="1:33" x14ac:dyDescent="0.3">
      <c r="A763" t="s">
        <v>935</v>
      </c>
      <c r="B763">
        <v>755</v>
      </c>
      <c r="C763" t="s">
        <v>2</v>
      </c>
      <c r="D763" t="s">
        <v>56</v>
      </c>
      <c r="E763">
        <v>40</v>
      </c>
      <c r="F763">
        <v>35</v>
      </c>
      <c r="G763">
        <v>55</v>
      </c>
      <c r="H763">
        <v>65</v>
      </c>
      <c r="I763">
        <v>75</v>
      </c>
      <c r="J763">
        <v>15</v>
      </c>
      <c r="K763">
        <f t="shared" si="77"/>
        <v>61</v>
      </c>
      <c r="L763">
        <f t="shared" si="78"/>
        <v>55</v>
      </c>
      <c r="M763">
        <f t="shared" si="79"/>
        <v>75</v>
      </c>
      <c r="N763">
        <f t="shared" si="80"/>
        <v>85</v>
      </c>
      <c r="O763">
        <f t="shared" si="81"/>
        <v>95</v>
      </c>
      <c r="P763">
        <f t="shared" si="82"/>
        <v>35</v>
      </c>
      <c r="Q763">
        <v>31</v>
      </c>
      <c r="R763">
        <v>31</v>
      </c>
      <c r="S763">
        <v>31</v>
      </c>
      <c r="T763">
        <v>31</v>
      </c>
      <c r="U763">
        <v>31</v>
      </c>
      <c r="V763">
        <v>31</v>
      </c>
      <c r="AB763" t="str">
        <f ca="1">OFFSET(Damage!$A$1,(MATCH($C763,Damage!$C:$C,0)+RANDBETWEEN(1,COUNTIF(Damage!$C:$C,Sheet1!$C763)))-1,0,1,1)</f>
        <v>aTropKick</v>
      </c>
      <c r="AC763" t="str">
        <f ca="1">OFFSET(Damage!$A$1,(MATCH(IF($D763&lt;&gt;"",$D763,"Normal"),Damage!$C:$C,0)+RANDBETWEEN(1,COUNTIF(Damage!$C:$C,IF($D763&lt;&gt;"",$D763,"Normal"))))-1,0,1,1)</f>
        <v>aFairyWind</v>
      </c>
      <c r="AD763" t="str">
        <f ca="1">OFFSET(NonDamage!$A$1,(MATCH($C763,NonDamage!$C:$C,0)+RANDBETWEEN(1,COUNTIF(NonDamage!$C:$C,Sheet1!$C763)))-1,0,1,1)</f>
        <v>aForestsCurse</v>
      </c>
      <c r="AE763" t="str">
        <f ca="1">OFFSET(DB!$A$1,RANDBETWEEN(1,COUNTA(DB!$C:$C))-1,0,1,1)</f>
        <v>aHappyHour</v>
      </c>
      <c r="AG763" t="str">
        <f t="shared" si="83"/>
        <v>var pMorelull= new Pokemon('Morelull',755,'Grass','Fairy',[,,,],[40,35,55,65,75,15],true,'assets/images/755Morelull.png');</v>
      </c>
    </row>
    <row r="764" spans="1:33" x14ac:dyDescent="0.3">
      <c r="A764" t="s">
        <v>936</v>
      </c>
      <c r="B764">
        <v>756</v>
      </c>
      <c r="C764" t="s">
        <v>2</v>
      </c>
      <c r="D764" t="s">
        <v>56</v>
      </c>
      <c r="E764">
        <v>60</v>
      </c>
      <c r="F764">
        <v>45</v>
      </c>
      <c r="G764">
        <v>80</v>
      </c>
      <c r="H764">
        <v>90</v>
      </c>
      <c r="I764">
        <v>100</v>
      </c>
      <c r="J764">
        <v>30</v>
      </c>
      <c r="K764">
        <f t="shared" si="77"/>
        <v>61</v>
      </c>
      <c r="L764">
        <f t="shared" si="78"/>
        <v>65</v>
      </c>
      <c r="M764">
        <f t="shared" si="79"/>
        <v>100</v>
      </c>
      <c r="N764">
        <f t="shared" si="80"/>
        <v>110</v>
      </c>
      <c r="O764">
        <f t="shared" si="81"/>
        <v>120</v>
      </c>
      <c r="P764">
        <f t="shared" si="82"/>
        <v>50</v>
      </c>
      <c r="Q764">
        <v>31</v>
      </c>
      <c r="R764">
        <v>31</v>
      </c>
      <c r="S764">
        <v>31</v>
      </c>
      <c r="T764">
        <v>31</v>
      </c>
      <c r="U764">
        <v>31</v>
      </c>
      <c r="V764">
        <v>31</v>
      </c>
      <c r="AB764" t="str">
        <f ca="1">OFFSET(Damage!$A$1,(MATCH($C764,Damage!$C:$C,0)+RANDBETWEEN(1,COUNTIF(Damage!$C:$C,Sheet1!$C764)))-1,0,1,1)</f>
        <v>aSeedFlare</v>
      </c>
      <c r="AC764" t="str">
        <f ca="1">OFFSET(Damage!$A$1,(MATCH(IF($D764&lt;&gt;"",$D764,"Normal"),Damage!$C:$C,0)+RANDBETWEEN(1,COUNTIF(Damage!$C:$C,IF($D764&lt;&gt;"",$D764,"Normal"))))-1,0,1,1)</f>
        <v>aDazzlingGleam</v>
      </c>
      <c r="AD764" t="str">
        <f ca="1">OFFSET(NonDamage!$A$1,(MATCH($C764,NonDamage!$C:$C,0)+RANDBETWEEN(1,COUNTIF(NonDamage!$C:$C,Sheet1!$C764)))-1,0,1,1)</f>
        <v>aSynthesis</v>
      </c>
      <c r="AE764" t="str">
        <f ca="1">OFFSET(DB!$A$1,RANDBETWEEN(1,COUNTA(DB!$C:$C))-1,0,1,1)</f>
        <v>aStealthRock</v>
      </c>
      <c r="AG764" t="str">
        <f t="shared" si="83"/>
        <v>var pShiinotic= new Pokemon('Shiinotic',756,'Grass','Fairy',[,,,],[60,45,80,90,100,30],true,'assets/images/756Shiinotic.png');</v>
      </c>
    </row>
    <row r="765" spans="1:33" x14ac:dyDescent="0.3">
      <c r="A765" t="s">
        <v>937</v>
      </c>
      <c r="B765">
        <v>757</v>
      </c>
      <c r="C765" t="s">
        <v>3</v>
      </c>
      <c r="D765" t="s">
        <v>9</v>
      </c>
      <c r="E765">
        <v>48</v>
      </c>
      <c r="F765">
        <v>44</v>
      </c>
      <c r="G765">
        <v>40</v>
      </c>
      <c r="H765">
        <v>71</v>
      </c>
      <c r="I765">
        <v>40</v>
      </c>
      <c r="J765">
        <v>77</v>
      </c>
      <c r="K765">
        <f t="shared" si="77"/>
        <v>61</v>
      </c>
      <c r="L765">
        <f t="shared" si="78"/>
        <v>64</v>
      </c>
      <c r="M765">
        <f t="shared" si="79"/>
        <v>60</v>
      </c>
      <c r="N765">
        <f t="shared" si="80"/>
        <v>91</v>
      </c>
      <c r="O765">
        <f t="shared" si="81"/>
        <v>60</v>
      </c>
      <c r="P765">
        <f t="shared" si="82"/>
        <v>97</v>
      </c>
      <c r="Q765">
        <v>31</v>
      </c>
      <c r="R765">
        <v>31</v>
      </c>
      <c r="S765">
        <v>31</v>
      </c>
      <c r="T765">
        <v>31</v>
      </c>
      <c r="U765">
        <v>31</v>
      </c>
      <c r="V765">
        <v>31</v>
      </c>
      <c r="AB765" t="str">
        <f ca="1">OFFSET(Damage!$A$1,(MATCH($C765,Damage!$C:$C,0)+RANDBETWEEN(1,COUNTIF(Damage!$C:$C,Sheet1!$C765)))-1,0,1,1)</f>
        <v>aSludge</v>
      </c>
      <c r="AC765" t="str">
        <f ca="1">OFFSET(Damage!$A$1,(MATCH(IF($D765&lt;&gt;"",$D765,"Normal"),Damage!$C:$C,0)+RANDBETWEEN(1,COUNTIF(Damage!$C:$C,IF($D765&lt;&gt;"",$D765,"Normal"))))-1,0,1,1)</f>
        <v>aMindBlown</v>
      </c>
      <c r="AD765" t="str">
        <f ca="1">OFFSET(NonDamage!$A$1,(MATCH($C765,NonDamage!$C:$C,0)+RANDBETWEEN(1,COUNTIF(NonDamage!$C:$C,Sheet1!$C765)))-1,0,1,1)</f>
        <v>aGastroAcid</v>
      </c>
      <c r="AE765" t="str">
        <f ca="1">OFFSET(DB!$A$1,RANDBETWEEN(1,COUNTA(DB!$C:$C))-1,0,1,1)</f>
        <v>aSupersonic</v>
      </c>
      <c r="AG765" t="str">
        <f t="shared" si="83"/>
        <v>var pSalandit= new Pokemon('Salandit',757,'Poison','Fire',[,,,],[48,44,40,71,40,77],true,'assets/images/757Salandit.png');</v>
      </c>
    </row>
    <row r="766" spans="1:33" x14ac:dyDescent="0.3">
      <c r="A766" t="s">
        <v>938</v>
      </c>
      <c r="B766">
        <v>758</v>
      </c>
      <c r="C766" t="s">
        <v>3</v>
      </c>
      <c r="D766" t="s">
        <v>9</v>
      </c>
      <c r="E766">
        <v>68</v>
      </c>
      <c r="F766">
        <v>64</v>
      </c>
      <c r="G766">
        <v>60</v>
      </c>
      <c r="H766">
        <v>111</v>
      </c>
      <c r="I766">
        <v>60</v>
      </c>
      <c r="J766">
        <v>117</v>
      </c>
      <c r="K766">
        <f t="shared" si="77"/>
        <v>61</v>
      </c>
      <c r="L766">
        <f t="shared" si="78"/>
        <v>84</v>
      </c>
      <c r="M766">
        <f t="shared" si="79"/>
        <v>80</v>
      </c>
      <c r="N766">
        <f t="shared" si="80"/>
        <v>131</v>
      </c>
      <c r="O766">
        <f t="shared" si="81"/>
        <v>80</v>
      </c>
      <c r="P766">
        <f t="shared" si="82"/>
        <v>137</v>
      </c>
      <c r="Q766">
        <v>31</v>
      </c>
      <c r="R766">
        <v>31</v>
      </c>
      <c r="S766">
        <v>31</v>
      </c>
      <c r="T766">
        <v>31</v>
      </c>
      <c r="U766">
        <v>31</v>
      </c>
      <c r="V766">
        <v>31</v>
      </c>
      <c r="AB766" t="str">
        <f ca="1">OFFSET(Damage!$A$1,(MATCH($C766,Damage!$C:$C,0)+RANDBETWEEN(1,COUNTIF(Damage!$C:$C,Sheet1!$C766)))-1,0,1,1)</f>
        <v>aSludgeWave</v>
      </c>
      <c r="AC766" t="str">
        <f ca="1">OFFSET(Damage!$A$1,(MATCH(IF($D766&lt;&gt;"",$D766,"Normal"),Damage!$C:$C,0)+RANDBETWEEN(1,COUNTIF(Damage!$C:$C,IF($D766&lt;&gt;"",$D766,"Normal"))))-1,0,1,1)</f>
        <v>aBurnUp</v>
      </c>
      <c r="AD766" t="str">
        <f ca="1">OFFSET(NonDamage!$A$1,(MATCH($C766,NonDamage!$C:$C,0)+RANDBETWEEN(1,COUNTIF(NonDamage!$C:$C,Sheet1!$C766)))-1,0,1,1)</f>
        <v>aToxicSpikes</v>
      </c>
      <c r="AE766" t="str">
        <f ca="1">OFFSET(DB!$A$1,RANDBETWEEN(1,COUNTA(DB!$C:$C))-1,0,1,1)</f>
        <v>aHydroVortex</v>
      </c>
      <c r="AG766" t="str">
        <f t="shared" si="83"/>
        <v>var pSalazzle= new Pokemon('Salazzle',758,'Poison','Fire',[,,,],[68,64,60,111,60,117],true,'assets/images/758Salazzle.png');</v>
      </c>
    </row>
    <row r="767" spans="1:33" x14ac:dyDescent="0.3">
      <c r="A767" t="s">
        <v>939</v>
      </c>
      <c r="B767">
        <v>759</v>
      </c>
      <c r="C767" t="s">
        <v>28</v>
      </c>
      <c r="D767" t="s">
        <v>1051</v>
      </c>
      <c r="E767">
        <v>70</v>
      </c>
      <c r="F767">
        <v>75</v>
      </c>
      <c r="G767">
        <v>50</v>
      </c>
      <c r="H767">
        <v>45</v>
      </c>
      <c r="I767">
        <v>50</v>
      </c>
      <c r="J767">
        <v>50</v>
      </c>
      <c r="K767">
        <f t="shared" si="77"/>
        <v>61</v>
      </c>
      <c r="L767">
        <f t="shared" si="78"/>
        <v>95</v>
      </c>
      <c r="M767">
        <f t="shared" si="79"/>
        <v>70</v>
      </c>
      <c r="N767">
        <f t="shared" si="80"/>
        <v>65</v>
      </c>
      <c r="O767">
        <f t="shared" si="81"/>
        <v>70</v>
      </c>
      <c r="P767">
        <f t="shared" si="82"/>
        <v>70</v>
      </c>
      <c r="Q767">
        <v>31</v>
      </c>
      <c r="R767">
        <v>31</v>
      </c>
      <c r="S767">
        <v>31</v>
      </c>
      <c r="T767">
        <v>31</v>
      </c>
      <c r="U767">
        <v>31</v>
      </c>
      <c r="V767">
        <v>31</v>
      </c>
      <c r="AB767" t="str">
        <f ca="1">OFFSET(Damage!$A$1,(MATCH($C767,Damage!$C:$C,0)+RANDBETWEEN(1,COUNTIF(Damage!$C:$C,Sheet1!$C767)))-1,0,1,1)</f>
        <v>aTriAttack</v>
      </c>
      <c r="AC767" t="str">
        <f ca="1">OFFSET(Damage!$A$1,(MATCH(IF($D767&lt;&gt;"",$D767,"Normal"),Damage!$C:$C,0)+RANDBETWEEN(1,COUNTIF(Damage!$C:$C,IF($D767&lt;&gt;"",$D767,"Normal"))))-1,0,1,1)</f>
        <v>aDynamicPunch</v>
      </c>
      <c r="AD767" t="str">
        <f ca="1">OFFSET(NonDamage!$A$1,(MATCH($C767,NonDamage!$C:$C,0)+RANDBETWEEN(1,COUNTIF(NonDamage!$C:$C,Sheet1!$C767)))-1,0,1,1)</f>
        <v>aAttract</v>
      </c>
      <c r="AE767" t="str">
        <f ca="1">OFFSET(DB!$A$1,RANDBETWEEN(1,COUNTA(DB!$C:$C))-1,0,1,1)</f>
        <v>aToxicThread</v>
      </c>
      <c r="AG767" t="str">
        <f t="shared" si="83"/>
        <v>var pStufful= new Pokemon('Stufful',759,'Normal','Fighting',[,,,],[70,75,50,45,50,50],true,'assets/images/759Stufful.png');</v>
      </c>
    </row>
    <row r="768" spans="1:33" x14ac:dyDescent="0.3">
      <c r="A768" t="s">
        <v>940</v>
      </c>
      <c r="B768">
        <v>760</v>
      </c>
      <c r="C768" t="s">
        <v>28</v>
      </c>
      <c r="D768" t="s">
        <v>1051</v>
      </c>
      <c r="E768">
        <v>120</v>
      </c>
      <c r="F768">
        <v>125</v>
      </c>
      <c r="G768">
        <v>80</v>
      </c>
      <c r="H768">
        <v>55</v>
      </c>
      <c r="I768">
        <v>60</v>
      </c>
      <c r="J768">
        <v>60</v>
      </c>
      <c r="K768">
        <f t="shared" si="77"/>
        <v>62</v>
      </c>
      <c r="L768">
        <f t="shared" si="78"/>
        <v>145</v>
      </c>
      <c r="M768">
        <f t="shared" si="79"/>
        <v>100</v>
      </c>
      <c r="N768">
        <f t="shared" si="80"/>
        <v>75</v>
      </c>
      <c r="O768">
        <f t="shared" si="81"/>
        <v>80</v>
      </c>
      <c r="P768">
        <f t="shared" si="82"/>
        <v>80</v>
      </c>
      <c r="Q768">
        <v>31</v>
      </c>
      <c r="R768">
        <v>31</v>
      </c>
      <c r="S768">
        <v>31</v>
      </c>
      <c r="T768">
        <v>31</v>
      </c>
      <c r="U768">
        <v>31</v>
      </c>
      <c r="V768">
        <v>31</v>
      </c>
      <c r="AB768" t="str">
        <f ca="1">OFFSET(Damage!$A$1,(MATCH($C768,Damage!$C:$C,0)+RANDBETWEEN(1,COUNTIF(Damage!$C:$C,Sheet1!$C768)))-1,0,1,1)</f>
        <v>aSwift</v>
      </c>
      <c r="AC768" t="str">
        <f ca="1">OFFSET(Damage!$A$1,(MATCH(IF($D768&lt;&gt;"",$D768,"Normal"),Damage!$C:$C,0)+RANDBETWEEN(1,COUNTIF(Damage!$C:$C,IF($D768&lt;&gt;"",$D768,"Normal"))))-1,0,1,1)</f>
        <v>aAuraSphere</v>
      </c>
      <c r="AD768" t="str">
        <f ca="1">OFFSET(NonDamage!$A$1,(MATCH($C768,NonDamage!$C:$C,0)+RANDBETWEEN(1,COUNTIF(NonDamage!$C:$C,Sheet1!$C768)))-1,0,1,1)</f>
        <v>aCaptivate</v>
      </c>
      <c r="AE768" t="str">
        <f ca="1">OFFSET(DB!$A$1,RANDBETWEEN(1,COUNTA(DB!$C:$C))-1,0,1,1)</f>
        <v>aDoubleTeam</v>
      </c>
      <c r="AG768" t="str">
        <f t="shared" si="83"/>
        <v>var pBewear= new Pokemon('Bewear',760,'Normal','Fighting',[,,,],[120,125,80,55,60,60],true,'assets/images/760Bewear.png');</v>
      </c>
    </row>
    <row r="769" spans="1:33" x14ac:dyDescent="0.3">
      <c r="A769" t="s">
        <v>941</v>
      </c>
      <c r="B769">
        <v>761</v>
      </c>
      <c r="C769" t="s">
        <v>2</v>
      </c>
      <c r="E769">
        <v>42</v>
      </c>
      <c r="F769">
        <v>30</v>
      </c>
      <c r="G769">
        <v>38</v>
      </c>
      <c r="H769">
        <v>30</v>
      </c>
      <c r="I769">
        <v>38</v>
      </c>
      <c r="J769">
        <v>32</v>
      </c>
      <c r="K769">
        <f t="shared" si="77"/>
        <v>61</v>
      </c>
      <c r="L769">
        <f t="shared" si="78"/>
        <v>50</v>
      </c>
      <c r="M769">
        <f t="shared" si="79"/>
        <v>58</v>
      </c>
      <c r="N769">
        <f t="shared" si="80"/>
        <v>50</v>
      </c>
      <c r="O769">
        <f t="shared" si="81"/>
        <v>58</v>
      </c>
      <c r="P769">
        <f t="shared" si="82"/>
        <v>52</v>
      </c>
      <c r="Q769">
        <v>31</v>
      </c>
      <c r="R769">
        <v>31</v>
      </c>
      <c r="S769">
        <v>31</v>
      </c>
      <c r="T769">
        <v>31</v>
      </c>
      <c r="U769">
        <v>31</v>
      </c>
      <c r="V769">
        <v>31</v>
      </c>
      <c r="AB769" t="str">
        <f ca="1">OFFSET(Damage!$A$1,(MATCH($C769,Damage!$C:$C,0)+RANDBETWEEN(1,COUNTIF(Damage!$C:$C,Sheet1!$C769)))-1,0,1,1)</f>
        <v>aGrassPledge</v>
      </c>
      <c r="AC769" t="str">
        <f ca="1">OFFSET(Damage!$A$1,(MATCH(IF($D769&lt;&gt;"",$D769,"Normal"),Damage!$C:$C,0)+RANDBETWEEN(1,COUNTIF(Damage!$C:$C,IF($D769&lt;&gt;"",$D769,"Normal"))))-1,0,1,1)</f>
        <v>aRelicSong</v>
      </c>
      <c r="AD769" t="str">
        <f ca="1">OFFSET(NonDamage!$A$1,(MATCH($C769,NonDamage!$C:$C,0)+RANDBETWEEN(1,COUNTIF(NonDamage!$C:$C,Sheet1!$C769)))-1,0,1,1)</f>
        <v>aLeechSeed</v>
      </c>
      <c r="AE769" t="str">
        <f ca="1">OFFSET(DB!$A$1,RANDBETWEEN(1,COUNTA(DB!$C:$C))-1,0,1,1)</f>
        <v>aPollenPuff</v>
      </c>
      <c r="AG769" t="str">
        <f t="shared" si="83"/>
        <v>var pBounsweet= new Pokemon('Bounsweet',761,'Grass','',[,,,],[42,30,38,30,38,32],true,'assets/images/761Bounsweet.png');</v>
      </c>
    </row>
    <row r="770" spans="1:33" x14ac:dyDescent="0.3">
      <c r="A770" t="s">
        <v>942</v>
      </c>
      <c r="B770">
        <v>762</v>
      </c>
      <c r="C770" t="s">
        <v>2</v>
      </c>
      <c r="E770">
        <v>52</v>
      </c>
      <c r="F770">
        <v>40</v>
      </c>
      <c r="G770">
        <v>48</v>
      </c>
      <c r="H770">
        <v>40</v>
      </c>
      <c r="I770">
        <v>48</v>
      </c>
      <c r="J770">
        <v>62</v>
      </c>
      <c r="K770">
        <f t="shared" ref="K770:K810" si="84">ROUNDDOWN((((2*E770)+Q770+(0/4))/100)+$R$1+10,0)</f>
        <v>61</v>
      </c>
      <c r="L770">
        <f t="shared" ref="L770:L810" si="85">ROUNDDOWN(((((2*F770)+R770+(0/4))*$R$1)/100)+5,0)</f>
        <v>60</v>
      </c>
      <c r="M770">
        <f t="shared" ref="M770:M810" si="86">ROUNDDOWN(((((2*G770)+S770+(0/4))*$R$1)/100)+5,0)</f>
        <v>68</v>
      </c>
      <c r="N770">
        <f t="shared" ref="N770:N810" si="87">ROUNDDOWN(((((2*H770)+T770+(0/4))*$R$1)/100)+5,0)</f>
        <v>60</v>
      </c>
      <c r="O770">
        <f t="shared" ref="O770:O810" si="88">ROUNDDOWN(((((2*I770)+U770+(0/4))*$R$1)/100)+5,0)</f>
        <v>68</v>
      </c>
      <c r="P770">
        <f t="shared" ref="P770:P810" si="89">ROUNDDOWN(((((2*J770)+V770+(0/4))*$R$1)/100)+5,0)</f>
        <v>82</v>
      </c>
      <c r="Q770">
        <v>31</v>
      </c>
      <c r="R770">
        <v>31</v>
      </c>
      <c r="S770">
        <v>31</v>
      </c>
      <c r="T770">
        <v>31</v>
      </c>
      <c r="U770">
        <v>31</v>
      </c>
      <c r="V770">
        <v>31</v>
      </c>
      <c r="AB770" t="str">
        <f ca="1">OFFSET(Damage!$A$1,(MATCH($C770,Damage!$C:$C,0)+RANDBETWEEN(1,COUNTIF(Damage!$C:$C,Sheet1!$C770)))-1,0,1,1)</f>
        <v>aSolarBlade</v>
      </c>
      <c r="AC770" t="str">
        <f ca="1">OFFSET(Damage!$A$1,(MATCH(IF($D770&lt;&gt;"",$D770,"Normal"),Damage!$C:$C,0)+RANDBETWEEN(1,COUNTIF(Damage!$C:$C,IF($D770&lt;&gt;"",$D770,"Normal"))))-1,0,1,1)</f>
        <v>aCovet</v>
      </c>
      <c r="AD770" t="str">
        <f ca="1">OFFSET(NonDamage!$A$1,(MATCH($C770,NonDamage!$C:$C,0)+RANDBETWEEN(1,COUNTIF(NonDamage!$C:$C,Sheet1!$C770)))-1,0,1,1)</f>
        <v>aIngrain</v>
      </c>
      <c r="AE770" t="str">
        <f ca="1">OFFSET(DB!$A$1,RANDBETWEEN(1,COUNTA(DB!$C:$C))-1,0,1,1)</f>
        <v>aGrassyTerrain</v>
      </c>
      <c r="AG770" t="str">
        <f t="shared" si="83"/>
        <v>var pSteenee= new Pokemon('Steenee',762,'Grass','',[,,,],[52,40,48,40,48,62],true,'assets/images/762Steenee.png');</v>
      </c>
    </row>
    <row r="771" spans="1:33" x14ac:dyDescent="0.3">
      <c r="A771" t="s">
        <v>943</v>
      </c>
      <c r="B771">
        <v>763</v>
      </c>
      <c r="C771" t="s">
        <v>2</v>
      </c>
      <c r="E771">
        <v>72</v>
      </c>
      <c r="F771">
        <v>120</v>
      </c>
      <c r="G771">
        <v>98</v>
      </c>
      <c r="H771">
        <v>50</v>
      </c>
      <c r="I771">
        <v>98</v>
      </c>
      <c r="J771">
        <v>72</v>
      </c>
      <c r="K771">
        <f t="shared" si="84"/>
        <v>61</v>
      </c>
      <c r="L771">
        <f t="shared" si="85"/>
        <v>140</v>
      </c>
      <c r="M771">
        <f t="shared" si="86"/>
        <v>118</v>
      </c>
      <c r="N771">
        <f t="shared" si="87"/>
        <v>70</v>
      </c>
      <c r="O771">
        <f t="shared" si="88"/>
        <v>118</v>
      </c>
      <c r="P771">
        <f t="shared" si="89"/>
        <v>92</v>
      </c>
      <c r="Q771">
        <v>31</v>
      </c>
      <c r="R771">
        <v>31</v>
      </c>
      <c r="S771">
        <v>31</v>
      </c>
      <c r="T771">
        <v>31</v>
      </c>
      <c r="U771">
        <v>31</v>
      </c>
      <c r="V771">
        <v>31</v>
      </c>
      <c r="AB771" t="str">
        <f ca="1">OFFSET(Damage!$A$1,(MATCH($C771,Damage!$C:$C,0)+RANDBETWEEN(1,COUNTIF(Damage!$C:$C,Sheet1!$C771)))-1,0,1,1)</f>
        <v>aPetalDance</v>
      </c>
      <c r="AC771" t="str">
        <f ca="1">OFFSET(Damage!$A$1,(MATCH(IF($D771&lt;&gt;"",$D771,"Normal"),Damage!$C:$C,0)+RANDBETWEEN(1,COUNTIF(Damage!$C:$C,IF($D771&lt;&gt;"",$D771,"Normal"))))-1,0,1,1)</f>
        <v>aFacade</v>
      </c>
      <c r="AD771" t="str">
        <f ca="1">OFFSET(NonDamage!$A$1,(MATCH($C771,NonDamage!$C:$C,0)+RANDBETWEEN(1,COUNTIF(NonDamage!$C:$C,Sheet1!$C771)))-1,0,1,1)</f>
        <v>aForestsCurse</v>
      </c>
      <c r="AE771" t="str">
        <f ca="1">OFFSET(DB!$A$1,RANDBETWEEN(1,COUNTA(DB!$C:$C))-1,0,1,1)</f>
        <v>aFuryCutter</v>
      </c>
      <c r="AG771" t="str">
        <f t="shared" ref="AG771:AG810" si="90">CONCATENATE("var p",A771,"= new Pokemon(",$S$1,A771,$S$1,$Q$1,B771,$Q$1,$S$1,C771,$S$1,$Q$1,$S$1,D771,$S$1,$Q$1,"[",X771,$Q$1,Y771,$Q$1,Z771,$Q$1,AA771,"]",$Q$1,"[",E771,$Q$1,F771,$Q$1,G771,$Q$1,H771,$Q$1,I771,$Q$1,J771,"]",$Q$1,"true,'assets/images/",B771,,A771,".png');")</f>
        <v>var pTsareena= new Pokemon('Tsareena',763,'Grass','',[,,,],[72,120,98,50,98,72],true,'assets/images/763Tsareena.png');</v>
      </c>
    </row>
    <row r="772" spans="1:33" x14ac:dyDescent="0.3">
      <c r="A772" t="s">
        <v>944</v>
      </c>
      <c r="B772">
        <v>764</v>
      </c>
      <c r="C772" t="s">
        <v>56</v>
      </c>
      <c r="E772">
        <v>51</v>
      </c>
      <c r="F772">
        <v>52</v>
      </c>
      <c r="G772">
        <v>90</v>
      </c>
      <c r="H772">
        <v>82</v>
      </c>
      <c r="I772">
        <v>110</v>
      </c>
      <c r="J772">
        <v>100</v>
      </c>
      <c r="K772">
        <f t="shared" si="84"/>
        <v>61</v>
      </c>
      <c r="L772">
        <f t="shared" si="85"/>
        <v>72</v>
      </c>
      <c r="M772">
        <f t="shared" si="86"/>
        <v>110</v>
      </c>
      <c r="N772">
        <f t="shared" si="87"/>
        <v>102</v>
      </c>
      <c r="O772">
        <f t="shared" si="88"/>
        <v>130</v>
      </c>
      <c r="P772">
        <f t="shared" si="89"/>
        <v>120</v>
      </c>
      <c r="Q772">
        <v>31</v>
      </c>
      <c r="R772">
        <v>31</v>
      </c>
      <c r="S772">
        <v>31</v>
      </c>
      <c r="T772">
        <v>31</v>
      </c>
      <c r="U772">
        <v>31</v>
      </c>
      <c r="V772">
        <v>31</v>
      </c>
      <c r="AB772" t="str">
        <f ca="1">OFFSET(Damage!$A$1,(MATCH($C772,Damage!$C:$C,0)+RANDBETWEEN(1,COUNTIF(Damage!$C:$C,Sheet1!$C772)))-1,0,1,1)</f>
        <v>aTripleKick</v>
      </c>
      <c r="AC772" t="str">
        <f ca="1">OFFSET(Damage!$A$1,(MATCH(IF($D772&lt;&gt;"",$D772,"Normal"),Damage!$C:$C,0)+RANDBETWEEN(1,COUNTIF(Damage!$C:$C,IF($D772&lt;&gt;"",$D772,"Normal"))))-1,0,1,1)</f>
        <v>aPayDay</v>
      </c>
      <c r="AD772" t="str">
        <f ca="1">OFFSET(NonDamage!$A$1,(MATCH($C772,NonDamage!$C:$C,0)+RANDBETWEEN(1,COUNTIF(NonDamage!$C:$C,Sheet1!$C772)))-1,0,1,1)</f>
        <v>aBaby-DollEyes</v>
      </c>
      <c r="AE772" t="str">
        <f ca="1">OFFSET(DB!$A$1,RANDBETWEEN(1,COUNTA(DB!$C:$C))-1,0,1,1)</f>
        <v>aRevelationDance</v>
      </c>
      <c r="AG772" t="str">
        <f t="shared" si="90"/>
        <v>var pComfey= new Pokemon('Comfey',764,'Fairy','',[,,,],[51,52,90,82,110,100],true,'assets/images/764Comfey.png');</v>
      </c>
    </row>
    <row r="773" spans="1:33" x14ac:dyDescent="0.3">
      <c r="A773" t="s">
        <v>945</v>
      </c>
      <c r="B773">
        <v>765</v>
      </c>
      <c r="C773" t="s">
        <v>28</v>
      </c>
      <c r="D773" t="s">
        <v>94</v>
      </c>
      <c r="E773">
        <v>90</v>
      </c>
      <c r="F773">
        <v>60</v>
      </c>
      <c r="G773">
        <v>80</v>
      </c>
      <c r="H773">
        <v>90</v>
      </c>
      <c r="I773">
        <v>110</v>
      </c>
      <c r="J773">
        <v>60</v>
      </c>
      <c r="K773">
        <f t="shared" si="84"/>
        <v>62</v>
      </c>
      <c r="L773">
        <f t="shared" si="85"/>
        <v>80</v>
      </c>
      <c r="M773">
        <f t="shared" si="86"/>
        <v>100</v>
      </c>
      <c r="N773">
        <f t="shared" si="87"/>
        <v>110</v>
      </c>
      <c r="O773">
        <f t="shared" si="88"/>
        <v>130</v>
      </c>
      <c r="P773">
        <f t="shared" si="89"/>
        <v>80</v>
      </c>
      <c r="Q773">
        <v>31</v>
      </c>
      <c r="R773">
        <v>31</v>
      </c>
      <c r="S773">
        <v>31</v>
      </c>
      <c r="T773">
        <v>31</v>
      </c>
      <c r="U773">
        <v>31</v>
      </c>
      <c r="V773">
        <v>31</v>
      </c>
      <c r="AB773" t="str">
        <f ca="1">OFFSET(Damage!$A$1,(MATCH($C773,Damage!$C:$C,0)+RANDBETWEEN(1,COUNTIF(Damage!$C:$C,Sheet1!$C773)))-1,0,1,1)</f>
        <v>aFalseSwipe</v>
      </c>
      <c r="AC773" t="str">
        <f ca="1">OFFSET(Damage!$A$1,(MATCH(IF($D773&lt;&gt;"",$D773,"Normal"),Damage!$C:$C,0)+RANDBETWEEN(1,COUNTIF(Damage!$C:$C,IF($D773&lt;&gt;"",$D773,"Normal"))))-1,0,1,1)</f>
        <v>aSynchronoise</v>
      </c>
      <c r="AD773" t="str">
        <f ca="1">OFFSET(NonDamage!$A$1,(MATCH($C773,NonDamage!$C:$C,0)+RANDBETWEEN(1,COUNTIF(NonDamage!$C:$C,Sheet1!$C773)))-1,0,1,1)</f>
        <v>aTeeterDance</v>
      </c>
      <c r="AE773" t="str">
        <f ca="1">OFFSET(DB!$A$1,RANDBETWEEN(1,COUNTA(DB!$C:$C))-1,0,1,1)</f>
        <v>aDevastatingDrake</v>
      </c>
      <c r="AG773" t="str">
        <f t="shared" si="90"/>
        <v>var pOranguru= new Pokemon('Oranguru',765,'Normal','Psychic',[,,,],[90,60,80,90,110,60],true,'assets/images/765Oranguru.png');</v>
      </c>
    </row>
    <row r="774" spans="1:33" x14ac:dyDescent="0.3">
      <c r="A774" t="s">
        <v>946</v>
      </c>
      <c r="B774">
        <v>766</v>
      </c>
      <c r="C774" t="s">
        <v>1051</v>
      </c>
      <c r="E774">
        <v>100</v>
      </c>
      <c r="F774">
        <v>120</v>
      </c>
      <c r="G774">
        <v>90</v>
      </c>
      <c r="H774">
        <v>40</v>
      </c>
      <c r="I774">
        <v>60</v>
      </c>
      <c r="J774">
        <v>80</v>
      </c>
      <c r="K774">
        <f t="shared" si="84"/>
        <v>62</v>
      </c>
      <c r="L774">
        <f t="shared" si="85"/>
        <v>140</v>
      </c>
      <c r="M774">
        <f t="shared" si="86"/>
        <v>110</v>
      </c>
      <c r="N774">
        <f t="shared" si="87"/>
        <v>60</v>
      </c>
      <c r="O774">
        <f t="shared" si="88"/>
        <v>80</v>
      </c>
      <c r="P774">
        <f t="shared" si="89"/>
        <v>100</v>
      </c>
      <c r="Q774">
        <v>31</v>
      </c>
      <c r="R774">
        <v>31</v>
      </c>
      <c r="S774">
        <v>31</v>
      </c>
      <c r="T774">
        <v>31</v>
      </c>
      <c r="U774">
        <v>31</v>
      </c>
      <c r="V774">
        <v>31</v>
      </c>
      <c r="AB774" t="str">
        <f ca="1">OFFSET(Damage!$A$1,(MATCH($C774,Damage!$C:$C,0)+RANDBETWEEN(1,COUNTIF(Damage!$C:$C,Sheet1!$C774)))-1,0,1,1)</f>
        <v>aSacredSword</v>
      </c>
      <c r="AC774" t="str">
        <f ca="1">OFFSET(Damage!$A$1,(MATCH(IF($D774&lt;&gt;"",$D774,"Normal"),Damage!$C:$C,0)+RANDBETWEEN(1,COUNTIF(Damage!$C:$C,IF($D774&lt;&gt;"",$D774,"Normal"))))-1,0,1,1)</f>
        <v>aThrash</v>
      </c>
      <c r="AD774" t="str">
        <f ca="1">OFFSET(NonDamage!$A$1,(MATCH($C774,NonDamage!$C:$C,0)+RANDBETWEEN(1,COUNTIF(NonDamage!$C:$C,Sheet1!$C774)))-1,0,1,1)</f>
        <v>aQuickGuard</v>
      </c>
      <c r="AE774" t="str">
        <f ca="1">OFFSET(DB!$A$1,RANDBETWEEN(1,COUNTA(DB!$C:$C))-1,0,1,1)</f>
        <v>aAcidSpray</v>
      </c>
      <c r="AG774" t="str">
        <f t="shared" si="90"/>
        <v>var pPassimian= new Pokemon('Passimian',766,'Fighting','',[,,,],[100,120,90,40,60,80],true,'assets/images/766Passimian.png');</v>
      </c>
    </row>
    <row r="775" spans="1:33" x14ac:dyDescent="0.3">
      <c r="A775" t="s">
        <v>947</v>
      </c>
      <c r="B775">
        <v>767</v>
      </c>
      <c r="C775" t="s">
        <v>19</v>
      </c>
      <c r="D775" t="s">
        <v>15</v>
      </c>
      <c r="E775">
        <v>25</v>
      </c>
      <c r="F775">
        <v>35</v>
      </c>
      <c r="G775">
        <v>40</v>
      </c>
      <c r="H775">
        <v>20</v>
      </c>
      <c r="I775">
        <v>30</v>
      </c>
      <c r="J775">
        <v>80</v>
      </c>
      <c r="K775">
        <f t="shared" si="84"/>
        <v>60</v>
      </c>
      <c r="L775">
        <f t="shared" si="85"/>
        <v>55</v>
      </c>
      <c r="M775">
        <f t="shared" si="86"/>
        <v>60</v>
      </c>
      <c r="N775">
        <f t="shared" si="87"/>
        <v>40</v>
      </c>
      <c r="O775">
        <f t="shared" si="88"/>
        <v>50</v>
      </c>
      <c r="P775">
        <f t="shared" si="89"/>
        <v>100</v>
      </c>
      <c r="Q775">
        <v>31</v>
      </c>
      <c r="R775">
        <v>31</v>
      </c>
      <c r="S775">
        <v>31</v>
      </c>
      <c r="T775">
        <v>31</v>
      </c>
      <c r="U775">
        <v>31</v>
      </c>
      <c r="V775">
        <v>31</v>
      </c>
      <c r="AB775" t="str">
        <f ca="1">OFFSET(Damage!$A$1,(MATCH($C775,Damage!$C:$C,0)+RANDBETWEEN(1,COUNTIF(Damage!$C:$C,Sheet1!$C775)))-1,0,1,1)</f>
        <v>aStruggleBug</v>
      </c>
      <c r="AC775" t="str">
        <f ca="1">OFFSET(Damage!$A$1,(MATCH(IF($D775&lt;&gt;"",$D775,"Normal"),Damage!$C:$C,0)+RANDBETWEEN(1,COUNTIF(Damage!$C:$C,IF($D775&lt;&gt;"",$D775,"Normal"))))-1,0,1,1)</f>
        <v>aSurf</v>
      </c>
      <c r="AD775" t="str">
        <f ca="1">OFFSET(NonDamage!$A$1,(MATCH($C775,NonDamage!$C:$C,0)+RANDBETWEEN(1,COUNTIF(NonDamage!$C:$C,Sheet1!$C775)))-1,0,1,1)</f>
        <v>aPowder</v>
      </c>
      <c r="AE775" t="str">
        <f ca="1">OFFSET(DB!$A$1,RANDBETWEEN(1,COUNTA(DB!$C:$C))-1,0,1,1)</f>
        <v>aVenoshock</v>
      </c>
      <c r="AG775" t="str">
        <f t="shared" si="90"/>
        <v>var pWimpod= new Pokemon('Wimpod',767,'Bug','Water',[,,,],[25,35,40,20,30,80],true,'assets/images/767Wimpod.png');</v>
      </c>
    </row>
    <row r="776" spans="1:33" x14ac:dyDescent="0.3">
      <c r="A776" t="s">
        <v>948</v>
      </c>
      <c r="B776">
        <v>768</v>
      </c>
      <c r="C776" t="s">
        <v>19</v>
      </c>
      <c r="D776" t="s">
        <v>15</v>
      </c>
      <c r="E776">
        <v>75</v>
      </c>
      <c r="F776">
        <v>125</v>
      </c>
      <c r="G776">
        <v>140</v>
      </c>
      <c r="H776">
        <v>60</v>
      </c>
      <c r="I776">
        <v>90</v>
      </c>
      <c r="J776">
        <v>40</v>
      </c>
      <c r="K776">
        <f t="shared" si="84"/>
        <v>61</v>
      </c>
      <c r="L776">
        <f t="shared" si="85"/>
        <v>145</v>
      </c>
      <c r="M776">
        <f t="shared" si="86"/>
        <v>160</v>
      </c>
      <c r="N776">
        <f t="shared" si="87"/>
        <v>80</v>
      </c>
      <c r="O776">
        <f t="shared" si="88"/>
        <v>110</v>
      </c>
      <c r="P776">
        <f t="shared" si="89"/>
        <v>60</v>
      </c>
      <c r="Q776">
        <v>31</v>
      </c>
      <c r="R776">
        <v>31</v>
      </c>
      <c r="S776">
        <v>31</v>
      </c>
      <c r="T776">
        <v>31</v>
      </c>
      <c r="U776">
        <v>31</v>
      </c>
      <c r="V776">
        <v>31</v>
      </c>
      <c r="AB776" t="str">
        <f ca="1">OFFSET(Damage!$A$1,(MATCH($C776,Damage!$C:$C,0)+RANDBETWEEN(1,COUNTIF(Damage!$C:$C,Sheet1!$C776)))-1,0,1,1)</f>
        <v>aLeechLife</v>
      </c>
      <c r="AC776" t="str">
        <f ca="1">OFFSET(Damage!$A$1,(MATCH(IF($D776&lt;&gt;"",$D776,"Normal"),Damage!$C:$C,0)+RANDBETWEEN(1,COUNTIF(Damage!$C:$C,IF($D776&lt;&gt;"",$D776,"Normal"))))-1,0,1,1)</f>
        <v>aBubbleBeam</v>
      </c>
      <c r="AD776" t="str">
        <f ca="1">OFFSET(NonDamage!$A$1,(MATCH($C776,NonDamage!$C:$C,0)+RANDBETWEEN(1,COUNTIF(NonDamage!$C:$C,Sheet1!$C776)))-1,0,1,1)</f>
        <v>aBeatUp</v>
      </c>
      <c r="AE776" t="str">
        <f ca="1">OFFSET(DB!$A$1,RANDBETWEEN(1,COUNTA(DB!$C:$C))-1,0,1,1)</f>
        <v>aSearingSunrazeSmash</v>
      </c>
      <c r="AG776" t="str">
        <f t="shared" si="90"/>
        <v>var pGolisopod= new Pokemon('Golisopod',768,'Bug','Water',[,,,],[75,125,140,60,90,40],true,'assets/images/768Golisopod.png');</v>
      </c>
    </row>
    <row r="777" spans="1:33" x14ac:dyDescent="0.3">
      <c r="A777" t="s">
        <v>949</v>
      </c>
      <c r="B777">
        <v>769</v>
      </c>
      <c r="C777" t="s">
        <v>134</v>
      </c>
      <c r="D777" t="s">
        <v>46</v>
      </c>
      <c r="E777">
        <v>55</v>
      </c>
      <c r="F777">
        <v>55</v>
      </c>
      <c r="G777">
        <v>80</v>
      </c>
      <c r="H777">
        <v>70</v>
      </c>
      <c r="I777">
        <v>45</v>
      </c>
      <c r="J777">
        <v>15</v>
      </c>
      <c r="K777">
        <f t="shared" si="84"/>
        <v>61</v>
      </c>
      <c r="L777">
        <f t="shared" si="85"/>
        <v>75</v>
      </c>
      <c r="M777">
        <f t="shared" si="86"/>
        <v>100</v>
      </c>
      <c r="N777">
        <f t="shared" si="87"/>
        <v>90</v>
      </c>
      <c r="O777">
        <f t="shared" si="88"/>
        <v>65</v>
      </c>
      <c r="P777">
        <f t="shared" si="89"/>
        <v>35</v>
      </c>
      <c r="Q777">
        <v>31</v>
      </c>
      <c r="R777">
        <v>31</v>
      </c>
      <c r="S777">
        <v>31</v>
      </c>
      <c r="T777">
        <v>31</v>
      </c>
      <c r="U777">
        <v>31</v>
      </c>
      <c r="V777">
        <v>31</v>
      </c>
      <c r="AB777" t="str">
        <f ca="1">OFFSET(Damage!$A$1,(MATCH($C777,Damage!$C:$C,0)+RANDBETWEEN(1,COUNTIF(Damage!$C:$C,Sheet1!$C777)))-1,0,1,1)</f>
        <v>aAbsorb</v>
      </c>
      <c r="AC777" t="str">
        <f ca="1">OFFSET(Damage!$A$1,(MATCH(IF($D777&lt;&gt;"",$D777,"Normal"),Damage!$C:$C,0)+RANDBETWEEN(1,COUNTIF(Damage!$C:$C,IF($D777&lt;&gt;"",$D777,"Normal"))))-1,0,1,1)</f>
        <v>aBoneClub</v>
      </c>
      <c r="AD777" t="str">
        <f ca="1">OFFSET(NonDamage!$A$1,(MATCH($C777,NonDamage!$C:$C,0)+RANDBETWEEN(1,COUNTIF(NonDamage!$C:$C,Sheet1!$C777)))-1,0,1,1)</f>
        <v>aNightShade</v>
      </c>
      <c r="AE777" t="str">
        <f ca="1">OFFSET(DB!$A$1,RANDBETWEEN(1,COUNTA(DB!$C:$C))-1,0,1,1)</f>
        <v>aAuroraVeil</v>
      </c>
      <c r="AG777" t="str">
        <f t="shared" si="90"/>
        <v>var pSandygast= new Pokemon('Sandygast',769,'Ghost','Ground',[,,,],[55,55,80,70,45,15],true,'assets/images/769Sandygast.png');</v>
      </c>
    </row>
    <row r="778" spans="1:33" x14ac:dyDescent="0.3">
      <c r="A778" t="s">
        <v>950</v>
      </c>
      <c r="B778">
        <v>770</v>
      </c>
      <c r="C778" t="s">
        <v>134</v>
      </c>
      <c r="D778" t="s">
        <v>46</v>
      </c>
      <c r="E778">
        <v>85</v>
      </c>
      <c r="F778">
        <v>75</v>
      </c>
      <c r="G778">
        <v>110</v>
      </c>
      <c r="H778">
        <v>100</v>
      </c>
      <c r="I778">
        <v>75</v>
      </c>
      <c r="J778">
        <v>35</v>
      </c>
      <c r="K778">
        <f t="shared" si="84"/>
        <v>62</v>
      </c>
      <c r="L778">
        <f t="shared" si="85"/>
        <v>95</v>
      </c>
      <c r="M778">
        <f t="shared" si="86"/>
        <v>130</v>
      </c>
      <c r="N778">
        <f t="shared" si="87"/>
        <v>120</v>
      </c>
      <c r="O778">
        <f t="shared" si="88"/>
        <v>95</v>
      </c>
      <c r="P778">
        <f t="shared" si="89"/>
        <v>55</v>
      </c>
      <c r="Q778">
        <v>31</v>
      </c>
      <c r="R778">
        <v>31</v>
      </c>
      <c r="S778">
        <v>31</v>
      </c>
      <c r="T778">
        <v>31</v>
      </c>
      <c r="U778">
        <v>31</v>
      </c>
      <c r="V778">
        <v>31</v>
      </c>
      <c r="AB778" t="str">
        <f ca="1">OFFSET(Damage!$A$1,(MATCH($C778,Damage!$C:$C,0)+RANDBETWEEN(1,COUNTIF(Damage!$C:$C,Sheet1!$C778)))-1,0,1,1)</f>
        <v>aLick</v>
      </c>
      <c r="AC778" t="str">
        <f ca="1">OFFSET(Damage!$A$1,(MATCH(IF($D778&lt;&gt;"",$D778,"Normal"),Damage!$C:$C,0)+RANDBETWEEN(1,COUNTIF(Damage!$C:$C,IF($D778&lt;&gt;"",$D778,"Normal"))))-1,0,1,1)</f>
        <v>aLandsWrath</v>
      </c>
      <c r="AD778" t="str">
        <f ca="1">OFFSET(NonDamage!$A$1,(MATCH($C778,NonDamage!$C:$C,0)+RANDBETWEEN(1,COUNTIF(NonDamage!$C:$C,Sheet1!$C778)))-1,0,1,1)</f>
        <v>aTrick-or-Treat</v>
      </c>
      <c r="AE778" t="str">
        <f ca="1">OFFSET(DB!$A$1,RANDBETWEEN(1,COUNTA(DB!$C:$C))-1,0,1,1)</f>
        <v>aTopsy_Turvy</v>
      </c>
      <c r="AG778" t="str">
        <f t="shared" si="90"/>
        <v>var pPalossand= new Pokemon('Palossand',770,'Ghost','Ground',[,,,],[85,75,110,100,75,35],true,'assets/images/770Palossand.png');</v>
      </c>
    </row>
    <row r="779" spans="1:33" x14ac:dyDescent="0.3">
      <c r="A779" t="s">
        <v>951</v>
      </c>
      <c r="B779">
        <v>771</v>
      </c>
      <c r="C779" t="s">
        <v>15</v>
      </c>
      <c r="E779">
        <v>55</v>
      </c>
      <c r="F779">
        <v>60</v>
      </c>
      <c r="G779">
        <v>130</v>
      </c>
      <c r="H779">
        <v>30</v>
      </c>
      <c r="I779">
        <v>130</v>
      </c>
      <c r="J779">
        <v>5</v>
      </c>
      <c r="K779">
        <f t="shared" si="84"/>
        <v>61</v>
      </c>
      <c r="L779">
        <f t="shared" si="85"/>
        <v>80</v>
      </c>
      <c r="M779">
        <f t="shared" si="86"/>
        <v>150</v>
      </c>
      <c r="N779">
        <f t="shared" si="87"/>
        <v>50</v>
      </c>
      <c r="O779">
        <f t="shared" si="88"/>
        <v>150</v>
      </c>
      <c r="P779">
        <f t="shared" si="89"/>
        <v>25</v>
      </c>
      <c r="Q779">
        <v>31</v>
      </c>
      <c r="R779">
        <v>31</v>
      </c>
      <c r="S779">
        <v>31</v>
      </c>
      <c r="T779">
        <v>31</v>
      </c>
      <c r="U779">
        <v>31</v>
      </c>
      <c r="V779">
        <v>31</v>
      </c>
      <c r="AB779">
        <f ca="1">OFFSET(Damage!$A$1,(MATCH($C779,Damage!$C:$C,0)+RANDBETWEEN(1,COUNTIF(Damage!$C:$C,Sheet1!$C779)))-1,0,1,1)</f>
        <v>0</v>
      </c>
      <c r="AC779" t="str">
        <f ca="1">OFFSET(Damage!$A$1,(MATCH(IF($D779&lt;&gt;"",$D779,"Normal"),Damage!$C:$C,0)+RANDBETWEEN(1,COUNTIF(Damage!$C:$C,IF($D779&lt;&gt;"",$D779,"Normal"))))-1,0,1,1)</f>
        <v>aHiddenPower</v>
      </c>
      <c r="AD779" t="str">
        <f ca="1">OFFSET(NonDamage!$A$1,(MATCH($C779,NonDamage!$C:$C,0)+RANDBETWEEN(1,COUNTIF(NonDamage!$C:$C,Sheet1!$C779)))-1,0,1,1)</f>
        <v>aWithdraw</v>
      </c>
      <c r="AE779" t="str">
        <f ca="1">OFFSET(DB!$A$1,RANDBETWEEN(1,COUNTA(DB!$C:$C))-1,0,1,1)</f>
        <v>aZenHeadbutt</v>
      </c>
      <c r="AG779" t="str">
        <f t="shared" si="90"/>
        <v>var pPyukumuku= new Pokemon('Pyukumuku',771,'Water','',[,,,],[55,60,130,30,130,5],true,'assets/images/771Pyukumuku.png');</v>
      </c>
    </row>
    <row r="780" spans="1:33" x14ac:dyDescent="0.3">
      <c r="A780" t="s">
        <v>952</v>
      </c>
      <c r="B780">
        <v>772</v>
      </c>
      <c r="C780" t="s">
        <v>28</v>
      </c>
      <c r="E780">
        <v>95</v>
      </c>
      <c r="F780">
        <v>95</v>
      </c>
      <c r="G780">
        <v>95</v>
      </c>
      <c r="H780">
        <v>95</v>
      </c>
      <c r="I780">
        <v>95</v>
      </c>
      <c r="J780">
        <v>59</v>
      </c>
      <c r="K780">
        <f t="shared" si="84"/>
        <v>62</v>
      </c>
      <c r="L780">
        <f t="shared" si="85"/>
        <v>115</v>
      </c>
      <c r="M780">
        <f t="shared" si="86"/>
        <v>115</v>
      </c>
      <c r="N780">
        <f t="shared" si="87"/>
        <v>115</v>
      </c>
      <c r="O780">
        <f t="shared" si="88"/>
        <v>115</v>
      </c>
      <c r="P780">
        <f t="shared" si="89"/>
        <v>79</v>
      </c>
      <c r="Q780">
        <v>31</v>
      </c>
      <c r="R780">
        <v>31</v>
      </c>
      <c r="S780">
        <v>31</v>
      </c>
      <c r="T780">
        <v>31</v>
      </c>
      <c r="U780">
        <v>31</v>
      </c>
      <c r="V780">
        <v>31</v>
      </c>
      <c r="AB780" t="str">
        <f ca="1">OFFSET(Damage!$A$1,(MATCH($C780,Damage!$C:$C,0)+RANDBETWEEN(1,COUNTIF(Damage!$C:$C,Sheet1!$C780)))-1,0,1,1)</f>
        <v>aBarrage</v>
      </c>
      <c r="AC780" t="str">
        <f ca="1">OFFSET(Damage!$A$1,(MATCH(IF($D780&lt;&gt;"",$D780,"Normal"),Damage!$C:$C,0)+RANDBETWEEN(1,COUNTIF(Damage!$C:$C,IF($D780&lt;&gt;"",$D780,"Normal"))))-1,0,1,1)</f>
        <v>aSwift</v>
      </c>
      <c r="AD780" t="str">
        <f ca="1">OFFSET(NonDamage!$A$1,(MATCH($C780,NonDamage!$C:$C,0)+RANDBETWEEN(1,COUNTIF(NonDamage!$C:$C,Sheet1!$C780)))-1,0,1,1)</f>
        <v>aFlash</v>
      </c>
      <c r="AE780" t="str">
        <f ca="1">OFFSET(DB!$A$1,RANDBETWEEN(1,COUNTA(DB!$C:$C))-1,0,1,1)</f>
        <v>aLightScreen</v>
      </c>
      <c r="AG780" t="str">
        <f t="shared" si="90"/>
        <v>var pType: Null= new Pokemon('Type: Null',772,'Normal','',[,,,],[95,95,95,95,95,59],true,'assets/images/772Type: Null.png');</v>
      </c>
    </row>
    <row r="781" spans="1:33" x14ac:dyDescent="0.3">
      <c r="A781" t="s">
        <v>953</v>
      </c>
      <c r="B781">
        <v>773</v>
      </c>
      <c r="C781" t="s">
        <v>28</v>
      </c>
      <c r="E781">
        <v>95</v>
      </c>
      <c r="F781">
        <v>95</v>
      </c>
      <c r="G781">
        <v>95</v>
      </c>
      <c r="H781">
        <v>95</v>
      </c>
      <c r="I781">
        <v>95</v>
      </c>
      <c r="J781">
        <v>95</v>
      </c>
      <c r="K781">
        <f t="shared" si="84"/>
        <v>62</v>
      </c>
      <c r="L781">
        <f t="shared" si="85"/>
        <v>115</v>
      </c>
      <c r="M781">
        <f t="shared" si="86"/>
        <v>115</v>
      </c>
      <c r="N781">
        <f t="shared" si="87"/>
        <v>115</v>
      </c>
      <c r="O781">
        <f t="shared" si="88"/>
        <v>115</v>
      </c>
      <c r="P781">
        <f t="shared" si="89"/>
        <v>115</v>
      </c>
      <c r="Q781">
        <v>31</v>
      </c>
      <c r="R781">
        <v>31</v>
      </c>
      <c r="S781">
        <v>31</v>
      </c>
      <c r="T781">
        <v>31</v>
      </c>
      <c r="U781">
        <v>31</v>
      </c>
      <c r="V781">
        <v>31</v>
      </c>
      <c r="AB781" t="str">
        <f ca="1">OFFSET(Damage!$A$1,(MATCH($C781,Damage!$C:$C,0)+RANDBETWEEN(1,COUNTIF(Damage!$C:$C,Sheet1!$C781)))-1,0,1,1)</f>
        <v>aRevelationDance</v>
      </c>
      <c r="AC781" t="str">
        <f ca="1">OFFSET(Damage!$A$1,(MATCH(IF($D781&lt;&gt;"",$D781,"Normal"),Damage!$C:$C,0)+RANDBETWEEN(1,COUNTIF(Damage!$C:$C,IF($D781&lt;&gt;"",$D781,"Normal"))))-1,0,1,1)</f>
        <v>aFakeOut</v>
      </c>
      <c r="AD781" t="str">
        <f ca="1">OFFSET(NonDamage!$A$1,(MATCH($C781,NonDamage!$C:$C,0)+RANDBETWEEN(1,COUNTIF(NonDamage!$C:$C,Sheet1!$C781)))-1,0,1,1)</f>
        <v>aAfterYou</v>
      </c>
      <c r="AE781" t="str">
        <f ca="1">OFFSET(DB!$A$1,RANDBETWEEN(1,COUNTA(DB!$C:$C))-1,0,1,1)</f>
        <v>aFirePunch</v>
      </c>
      <c r="AG781" t="str">
        <f t="shared" si="90"/>
        <v>var pSilvally= new Pokemon('Silvally',773,'Normal','',[,,,],[95,95,95,95,95,95],true,'assets/images/773Silvally.png');</v>
      </c>
    </row>
    <row r="782" spans="1:33" x14ac:dyDescent="0.3">
      <c r="A782" t="s">
        <v>954</v>
      </c>
      <c r="B782">
        <v>774</v>
      </c>
      <c r="C782" t="s">
        <v>109</v>
      </c>
      <c r="D782" t="s">
        <v>12</v>
      </c>
      <c r="E782">
        <v>60</v>
      </c>
      <c r="F782">
        <v>60</v>
      </c>
      <c r="G782">
        <v>100</v>
      </c>
      <c r="H782">
        <v>60</v>
      </c>
      <c r="I782">
        <v>100</v>
      </c>
      <c r="J782">
        <v>60</v>
      </c>
      <c r="K782">
        <f t="shared" si="84"/>
        <v>61</v>
      </c>
      <c r="L782">
        <f t="shared" si="85"/>
        <v>80</v>
      </c>
      <c r="M782">
        <f t="shared" si="86"/>
        <v>120</v>
      </c>
      <c r="N782">
        <f t="shared" si="87"/>
        <v>80</v>
      </c>
      <c r="O782">
        <f t="shared" si="88"/>
        <v>120</v>
      </c>
      <c r="P782">
        <f t="shared" si="89"/>
        <v>80</v>
      </c>
      <c r="Q782">
        <v>31</v>
      </c>
      <c r="R782">
        <v>31</v>
      </c>
      <c r="S782">
        <v>31</v>
      </c>
      <c r="T782">
        <v>31</v>
      </c>
      <c r="U782">
        <v>31</v>
      </c>
      <c r="V782">
        <v>31</v>
      </c>
      <c r="AB782" t="str">
        <f ca="1">OFFSET(Damage!$A$1,(MATCH($C782,Damage!$C:$C,0)+RANDBETWEEN(1,COUNTIF(Damage!$C:$C,Sheet1!$C782)))-1,0,1,1)</f>
        <v>aRockThrow</v>
      </c>
      <c r="AC782" t="str">
        <f ca="1">OFFSET(Damage!$A$1,(MATCH(IF($D782&lt;&gt;"",$D782,"Normal"),Damage!$C:$C,0)+RANDBETWEEN(1,COUNTIF(Damage!$C:$C,IF($D782&lt;&gt;"",$D782,"Normal"))))-1,0,1,1)</f>
        <v>aAeroblast</v>
      </c>
      <c r="AD782" t="str">
        <f ca="1">OFFSET(NonDamage!$A$1,(MATCH($C782,NonDamage!$C:$C,0)+RANDBETWEEN(1,COUNTIF(NonDamage!$C:$C,Sheet1!$C782)))-1,0,1,1)</f>
        <v>aSandstorm</v>
      </c>
      <c r="AE782" t="str">
        <f ca="1">OFFSET(DB!$A$1,RANDBETWEEN(1,COUNTA(DB!$C:$C))-1,0,1,1)</f>
        <v>aBounce</v>
      </c>
      <c r="AG782" t="str">
        <f t="shared" si="90"/>
        <v>var pMinior= new Pokemon('Minior',774,'Rock','Flying',[,,,],[60,60,100,60,100,60],true,'assets/images/774Minior.png');</v>
      </c>
    </row>
    <row r="783" spans="1:33" x14ac:dyDescent="0.3">
      <c r="A783" t="s">
        <v>955</v>
      </c>
      <c r="B783">
        <v>775</v>
      </c>
      <c r="C783" t="s">
        <v>28</v>
      </c>
      <c r="E783">
        <v>65</v>
      </c>
      <c r="F783">
        <v>115</v>
      </c>
      <c r="G783">
        <v>65</v>
      </c>
      <c r="H783">
        <v>75</v>
      </c>
      <c r="I783">
        <v>95</v>
      </c>
      <c r="J783">
        <v>65</v>
      </c>
      <c r="K783">
        <f t="shared" si="84"/>
        <v>61</v>
      </c>
      <c r="L783">
        <f t="shared" si="85"/>
        <v>135</v>
      </c>
      <c r="M783">
        <f t="shared" si="86"/>
        <v>85</v>
      </c>
      <c r="N783">
        <f t="shared" si="87"/>
        <v>95</v>
      </c>
      <c r="O783">
        <f t="shared" si="88"/>
        <v>115</v>
      </c>
      <c r="P783">
        <f t="shared" si="89"/>
        <v>85</v>
      </c>
      <c r="Q783">
        <v>31</v>
      </c>
      <c r="R783">
        <v>31</v>
      </c>
      <c r="S783">
        <v>31</v>
      </c>
      <c r="T783">
        <v>31</v>
      </c>
      <c r="U783">
        <v>31</v>
      </c>
      <c r="V783">
        <v>31</v>
      </c>
      <c r="AB783" t="str">
        <f ca="1">OFFSET(Damage!$A$1,(MATCH($C783,Damage!$C:$C,0)+RANDBETWEEN(1,COUNTIF(Damage!$C:$C,Sheet1!$C783)))-1,0,1,1)</f>
        <v>aBoomburst</v>
      </c>
      <c r="AC783" t="str">
        <f ca="1">OFFSET(Damage!$A$1,(MATCH(IF($D783&lt;&gt;"",$D783,"Normal"),Damage!$C:$C,0)+RANDBETWEEN(1,COUNTIF(Damage!$C:$C,IF($D783&lt;&gt;"",$D783,"Normal"))))-1,0,1,1)</f>
        <v>aFurySwipes</v>
      </c>
      <c r="AD783" t="str">
        <f ca="1">OFFSET(NonDamage!$A$1,(MATCH($C783,NonDamage!$C:$C,0)+RANDBETWEEN(1,COUNTIF(NonDamage!$C:$C,Sheet1!$C783)))-1,0,1,1)</f>
        <v>aMimic</v>
      </c>
      <c r="AE783" t="str">
        <f ca="1">OFFSET(DB!$A$1,RANDBETWEEN(1,COUNTA(DB!$C:$C))-1,0,1,1)</f>
        <v>aSwallow</v>
      </c>
      <c r="AG783" t="str">
        <f t="shared" si="90"/>
        <v>var pKomala= new Pokemon('Komala',775,'Normal','',[,,,],[65,115,65,75,95,65],true,'assets/images/775Komala.png');</v>
      </c>
    </row>
    <row r="784" spans="1:33" x14ac:dyDescent="0.3">
      <c r="A784" t="s">
        <v>956</v>
      </c>
      <c r="B784">
        <v>776</v>
      </c>
      <c r="C784" t="s">
        <v>9</v>
      </c>
      <c r="D784" t="s">
        <v>196</v>
      </c>
      <c r="E784">
        <v>60</v>
      </c>
      <c r="F784">
        <v>78</v>
      </c>
      <c r="G784">
        <v>135</v>
      </c>
      <c r="H784">
        <v>91</v>
      </c>
      <c r="I784">
        <v>85</v>
      </c>
      <c r="J784">
        <v>36</v>
      </c>
      <c r="K784">
        <f t="shared" si="84"/>
        <v>61</v>
      </c>
      <c r="L784">
        <f t="shared" si="85"/>
        <v>98</v>
      </c>
      <c r="M784">
        <f t="shared" si="86"/>
        <v>155</v>
      </c>
      <c r="N784">
        <f t="shared" si="87"/>
        <v>111</v>
      </c>
      <c r="O784">
        <f t="shared" si="88"/>
        <v>105</v>
      </c>
      <c r="P784">
        <f t="shared" si="89"/>
        <v>56</v>
      </c>
      <c r="Q784">
        <v>31</v>
      </c>
      <c r="R784">
        <v>31</v>
      </c>
      <c r="S784">
        <v>31</v>
      </c>
      <c r="T784">
        <v>31</v>
      </c>
      <c r="U784">
        <v>31</v>
      </c>
      <c r="V784">
        <v>31</v>
      </c>
      <c r="AB784" t="str">
        <f ca="1">OFFSET(Damage!$A$1,(MATCH($C784,Damage!$C:$C,0)+RANDBETWEEN(1,COUNTIF(Damage!$C:$C,Sheet1!$C784)))-1,0,1,1)</f>
        <v>aSearingShot</v>
      </c>
      <c r="AC784" t="str">
        <f ca="1">OFFSET(Damage!$A$1,(MATCH(IF($D784&lt;&gt;"",$D784,"Normal"),Damage!$C:$C,0)+RANDBETWEEN(1,COUNTIF(Damage!$C:$C,IF($D784&lt;&gt;"",$D784,"Normal"))))-1,0,1,1)</f>
        <v>aClangingScales</v>
      </c>
      <c r="AD784" t="str">
        <f ca="1">OFFSET(NonDamage!$A$1,(MATCH($C784,NonDamage!$C:$C,0)+RANDBETWEEN(1,COUNTIF(NonDamage!$C:$C,Sheet1!$C784)))-1,0,1,1)</f>
        <v>aInfernoOverdrive</v>
      </c>
      <c r="AE784" t="str">
        <f ca="1">OFFSET(DB!$A$1,RANDBETWEEN(1,COUNTA(DB!$C:$C))-1,0,1,1)</f>
        <v>aFuryCutter</v>
      </c>
      <c r="AG784" t="str">
        <f t="shared" si="90"/>
        <v>var pTurtonator= new Pokemon('Turtonator',776,'Fire','Dragon',[,,,],[60,78,135,91,85,36],true,'assets/images/776Turtonator.png');</v>
      </c>
    </row>
    <row r="785" spans="1:33" x14ac:dyDescent="0.3">
      <c r="A785" t="s">
        <v>957</v>
      </c>
      <c r="B785">
        <v>777</v>
      </c>
      <c r="C785" t="s">
        <v>41</v>
      </c>
      <c r="D785" t="s">
        <v>119</v>
      </c>
      <c r="E785">
        <v>65</v>
      </c>
      <c r="F785">
        <v>98</v>
      </c>
      <c r="G785">
        <v>63</v>
      </c>
      <c r="H785">
        <v>40</v>
      </c>
      <c r="I785">
        <v>73</v>
      </c>
      <c r="J785">
        <v>96</v>
      </c>
      <c r="K785">
        <f t="shared" si="84"/>
        <v>61</v>
      </c>
      <c r="L785">
        <f t="shared" si="85"/>
        <v>118</v>
      </c>
      <c r="M785">
        <f t="shared" si="86"/>
        <v>83</v>
      </c>
      <c r="N785">
        <f t="shared" si="87"/>
        <v>60</v>
      </c>
      <c r="O785">
        <f t="shared" si="88"/>
        <v>93</v>
      </c>
      <c r="P785">
        <f t="shared" si="89"/>
        <v>116</v>
      </c>
      <c r="Q785">
        <v>31</v>
      </c>
      <c r="R785">
        <v>31</v>
      </c>
      <c r="S785">
        <v>31</v>
      </c>
      <c r="T785">
        <v>31</v>
      </c>
      <c r="U785">
        <v>31</v>
      </c>
      <c r="V785">
        <v>31</v>
      </c>
      <c r="AB785" t="str">
        <f ca="1">OFFSET(Damage!$A$1,(MATCH($C785,Damage!$C:$C,0)+RANDBETWEEN(1,COUNTIF(Damage!$C:$C,Sheet1!$C785)))-1,0,1,1)</f>
        <v>aDisarmingVoice</v>
      </c>
      <c r="AC785" t="str">
        <f ca="1">OFFSET(Damage!$A$1,(MATCH(IF($D785&lt;&gt;"",$D785,"Normal"),Damage!$C:$C,0)+RANDBETWEEN(1,COUNTIF(Damage!$C:$C,IF($D785&lt;&gt;"",$D785,"Normal"))))-1,0,1,1)</f>
        <v>aGearGrind</v>
      </c>
      <c r="AD785" t="str">
        <f ca="1">OFFSET(NonDamage!$A$1,(MATCH($C785,NonDamage!$C:$C,0)+RANDBETWEEN(1,COUNTIF(NonDamage!$C:$C,Sheet1!$C785)))-1,0,1,1)</f>
        <v>aIonDeluge</v>
      </c>
      <c r="AE785" t="str">
        <f ca="1">OFFSET(DB!$A$1,RANDBETWEEN(1,COUNTA(DB!$C:$C))-1,0,1,1)</f>
        <v>aIcicleCrash</v>
      </c>
      <c r="AG785" t="str">
        <f t="shared" si="90"/>
        <v>var pTogedemaru= new Pokemon('Togedemaru',777,'Electric','Steel',[,,,],[65,98,63,40,73,96],true,'assets/images/777Togedemaru.png');</v>
      </c>
    </row>
    <row r="786" spans="1:33" x14ac:dyDescent="0.3">
      <c r="A786" t="s">
        <v>958</v>
      </c>
      <c r="B786">
        <v>778</v>
      </c>
      <c r="C786" t="s">
        <v>134</v>
      </c>
      <c r="D786" t="s">
        <v>56</v>
      </c>
      <c r="E786">
        <v>55</v>
      </c>
      <c r="F786">
        <v>90</v>
      </c>
      <c r="G786">
        <v>80</v>
      </c>
      <c r="H786">
        <v>50</v>
      </c>
      <c r="I786">
        <v>105</v>
      </c>
      <c r="J786">
        <v>96</v>
      </c>
      <c r="K786">
        <f t="shared" si="84"/>
        <v>61</v>
      </c>
      <c r="L786">
        <f t="shared" si="85"/>
        <v>110</v>
      </c>
      <c r="M786">
        <f t="shared" si="86"/>
        <v>100</v>
      </c>
      <c r="N786">
        <f t="shared" si="87"/>
        <v>70</v>
      </c>
      <c r="O786">
        <f t="shared" si="88"/>
        <v>125</v>
      </c>
      <c r="P786">
        <f t="shared" si="89"/>
        <v>116</v>
      </c>
      <c r="Q786">
        <v>31</v>
      </c>
      <c r="R786">
        <v>31</v>
      </c>
      <c r="S786">
        <v>31</v>
      </c>
      <c r="T786">
        <v>31</v>
      </c>
      <c r="U786">
        <v>31</v>
      </c>
      <c r="V786">
        <v>31</v>
      </c>
      <c r="AB786" t="str">
        <f ca="1">OFFSET(Damage!$A$1,(MATCH($C786,Damage!$C:$C,0)+RANDBETWEEN(1,COUNTIF(Damage!$C:$C,Sheet1!$C786)))-1,0,1,1)</f>
        <v>aHex</v>
      </c>
      <c r="AC786" t="str">
        <f ca="1">OFFSET(Damage!$A$1,(MATCH(IF($D786&lt;&gt;"",$D786,"Normal"),Damage!$C:$C,0)+RANDBETWEEN(1,COUNTIF(Damage!$C:$C,IF($D786&lt;&gt;"",$D786,"Normal"))))-1,0,1,1)</f>
        <v>aFleurCannon</v>
      </c>
      <c r="AD786" t="str">
        <f ca="1">OFFSET(NonDamage!$A$1,(MATCH($C786,NonDamage!$C:$C,0)+RANDBETWEEN(1,COUNTIF(NonDamage!$C:$C,Sheet1!$C786)))-1,0,1,1)</f>
        <v>aNightShade</v>
      </c>
      <c r="AE786" t="str">
        <f ca="1">OFFSET(DB!$A$1,RANDBETWEEN(1,COUNTA(DB!$C:$C))-1,0,1,1)</f>
        <v>aStoneEdge</v>
      </c>
      <c r="AG786" t="str">
        <f t="shared" si="90"/>
        <v>var pMimikyu= new Pokemon('Mimikyu',778,'Ghost','Fairy',[,,,],[55,90,80,50,105,96],true,'assets/images/778Mimikyu.png');</v>
      </c>
    </row>
    <row r="787" spans="1:33" x14ac:dyDescent="0.3">
      <c r="A787" t="s">
        <v>959</v>
      </c>
      <c r="B787">
        <v>779</v>
      </c>
      <c r="C787" t="s">
        <v>15</v>
      </c>
      <c r="D787" t="s">
        <v>94</v>
      </c>
      <c r="E787">
        <v>68</v>
      </c>
      <c r="F787">
        <v>105</v>
      </c>
      <c r="G787">
        <v>70</v>
      </c>
      <c r="H787">
        <v>70</v>
      </c>
      <c r="I787">
        <v>70</v>
      </c>
      <c r="J787">
        <v>92</v>
      </c>
      <c r="K787">
        <f t="shared" si="84"/>
        <v>61</v>
      </c>
      <c r="L787">
        <f t="shared" si="85"/>
        <v>125</v>
      </c>
      <c r="M787">
        <f t="shared" si="86"/>
        <v>90</v>
      </c>
      <c r="N787">
        <f t="shared" si="87"/>
        <v>90</v>
      </c>
      <c r="O787">
        <f t="shared" si="88"/>
        <v>90</v>
      </c>
      <c r="P787">
        <f t="shared" si="89"/>
        <v>112</v>
      </c>
      <c r="Q787">
        <v>31</v>
      </c>
      <c r="R787">
        <v>31</v>
      </c>
      <c r="S787">
        <v>31</v>
      </c>
      <c r="T787">
        <v>31</v>
      </c>
      <c r="U787">
        <v>31</v>
      </c>
      <c r="V787">
        <v>31</v>
      </c>
      <c r="AB787" t="str">
        <f ca="1">OFFSET(Damage!$A$1,(MATCH($C787,Damage!$C:$C,0)+RANDBETWEEN(1,COUNTIF(Damage!$C:$C,Sheet1!$C787)))-1,0,1,1)</f>
        <v>aBubbleBeam</v>
      </c>
      <c r="AC787" t="str">
        <f ca="1">OFFSET(Damage!$A$1,(MATCH(IF($D787&lt;&gt;"",$D787,"Normal"),Damage!$C:$C,0)+RANDBETWEEN(1,COUNTIF(Damage!$C:$C,IF($D787&lt;&gt;"",$D787,"Normal"))))-1,0,1,1)</f>
        <v>aPsybeam</v>
      </c>
      <c r="AD787" t="str">
        <f ca="1">OFFSET(NonDamage!$A$1,(MATCH($C787,NonDamage!$C:$C,0)+RANDBETWEEN(1,COUNTIF(NonDamage!$C:$C,Sheet1!$C787)))-1,0,1,1)</f>
        <v>aWithdraw</v>
      </c>
      <c r="AE787" t="str">
        <f ca="1">OFFSET(DB!$A$1,RANDBETWEEN(1,COUNTA(DB!$C:$C))-1,0,1,1)</f>
        <v>aRazorLeaf</v>
      </c>
      <c r="AG787" t="str">
        <f t="shared" si="90"/>
        <v>var pBruxish= new Pokemon('Bruxish',779,'Water','Psychic',[,,,],[68,105,70,70,70,92],true,'assets/images/779Bruxish.png');</v>
      </c>
    </row>
    <row r="788" spans="1:33" x14ac:dyDescent="0.3">
      <c r="A788" t="s">
        <v>960</v>
      </c>
      <c r="B788">
        <v>780</v>
      </c>
      <c r="C788" t="s">
        <v>28</v>
      </c>
      <c r="D788" t="s">
        <v>196</v>
      </c>
      <c r="E788">
        <v>78</v>
      </c>
      <c r="F788">
        <v>60</v>
      </c>
      <c r="G788">
        <v>85</v>
      </c>
      <c r="H788">
        <v>135</v>
      </c>
      <c r="I788">
        <v>91</v>
      </c>
      <c r="J788">
        <v>36</v>
      </c>
      <c r="K788">
        <f t="shared" si="84"/>
        <v>61</v>
      </c>
      <c r="L788">
        <f t="shared" si="85"/>
        <v>80</v>
      </c>
      <c r="M788">
        <f t="shared" si="86"/>
        <v>105</v>
      </c>
      <c r="N788">
        <f t="shared" si="87"/>
        <v>155</v>
      </c>
      <c r="O788">
        <f t="shared" si="88"/>
        <v>111</v>
      </c>
      <c r="P788">
        <f t="shared" si="89"/>
        <v>56</v>
      </c>
      <c r="Q788">
        <v>31</v>
      </c>
      <c r="R788">
        <v>31</v>
      </c>
      <c r="S788">
        <v>31</v>
      </c>
      <c r="T788">
        <v>31</v>
      </c>
      <c r="U788">
        <v>31</v>
      </c>
      <c r="V788">
        <v>31</v>
      </c>
      <c r="AB788" t="str">
        <f ca="1">OFFSET(Damage!$A$1,(MATCH($C788,Damage!$C:$C,0)+RANDBETWEEN(1,COUNTIF(Damage!$C:$C,Sheet1!$C788)))-1,0,1,1)</f>
        <v>aFakeOut</v>
      </c>
      <c r="AC788" t="str">
        <f ca="1">OFFSET(Damage!$A$1,(MATCH(IF($D788&lt;&gt;"",$D788,"Normal"),Damage!$C:$C,0)+RANDBETWEEN(1,COUNTIF(Damage!$C:$C,IF($D788&lt;&gt;"",$D788,"Normal"))))-1,0,1,1)</f>
        <v>aClangingScales</v>
      </c>
      <c r="AD788" t="str">
        <f ca="1">OFFSET(NonDamage!$A$1,(MATCH($C788,NonDamage!$C:$C,0)+RANDBETWEEN(1,COUNTIF(NonDamage!$C:$C,Sheet1!$C788)))-1,0,1,1)</f>
        <v>aEncore</v>
      </c>
      <c r="AE788" t="str">
        <f ca="1">OFFSET(DB!$A$1,RANDBETWEEN(1,COUNTA(DB!$C:$C))-1,0,1,1)</f>
        <v>aEerieImpulse</v>
      </c>
      <c r="AG788" t="str">
        <f t="shared" si="90"/>
        <v>var pDrampa= new Pokemon('Drampa',780,'Normal','Dragon',[,,,],[78,60,85,135,91,36],true,'assets/images/780Drampa.png');</v>
      </c>
    </row>
    <row r="789" spans="1:33" x14ac:dyDescent="0.3">
      <c r="A789" t="s">
        <v>961</v>
      </c>
      <c r="B789">
        <v>781</v>
      </c>
      <c r="C789" t="s">
        <v>134</v>
      </c>
      <c r="D789" t="s">
        <v>2</v>
      </c>
      <c r="E789">
        <v>70</v>
      </c>
      <c r="F789">
        <v>131</v>
      </c>
      <c r="G789">
        <v>100</v>
      </c>
      <c r="H789">
        <v>86</v>
      </c>
      <c r="I789">
        <v>90</v>
      </c>
      <c r="J789">
        <v>40</v>
      </c>
      <c r="K789">
        <f t="shared" si="84"/>
        <v>61</v>
      </c>
      <c r="L789">
        <f t="shared" si="85"/>
        <v>151</v>
      </c>
      <c r="M789">
        <f t="shared" si="86"/>
        <v>120</v>
      </c>
      <c r="N789">
        <f t="shared" si="87"/>
        <v>106</v>
      </c>
      <c r="O789">
        <f t="shared" si="88"/>
        <v>110</v>
      </c>
      <c r="P789">
        <f t="shared" si="89"/>
        <v>60</v>
      </c>
      <c r="Q789">
        <v>31</v>
      </c>
      <c r="R789">
        <v>31</v>
      </c>
      <c r="S789">
        <v>31</v>
      </c>
      <c r="T789">
        <v>31</v>
      </c>
      <c r="U789">
        <v>31</v>
      </c>
      <c r="V789">
        <v>31</v>
      </c>
      <c r="AB789" t="str">
        <f ca="1">OFFSET(Damage!$A$1,(MATCH($C789,Damage!$C:$C,0)+RANDBETWEEN(1,COUNTIF(Damage!$C:$C,Sheet1!$C789)))-1,0,1,1)</f>
        <v>aSpiritShackle</v>
      </c>
      <c r="AC789" t="str">
        <f ca="1">OFFSET(Damage!$A$1,(MATCH(IF($D789&lt;&gt;"",$D789,"Normal"),Damage!$C:$C,0)+RANDBETWEEN(1,COUNTIF(Damage!$C:$C,IF($D789&lt;&gt;"",$D789,"Normal"))))-1,0,1,1)</f>
        <v>aGrassPledge</v>
      </c>
      <c r="AD789" t="str">
        <f ca="1">OFFSET(NonDamage!$A$1,(MATCH($C789,NonDamage!$C:$C,0)+RANDBETWEEN(1,COUNTIF(NonDamage!$C:$C,Sheet1!$C789)))-1,0,1,1)</f>
        <v>aGrudge</v>
      </c>
      <c r="AE789" t="str">
        <f ca="1">OFFSET(DB!$A$1,RANDBETWEEN(1,COUNTA(DB!$C:$C))-1,0,1,1)</f>
        <v>aRockSmash</v>
      </c>
      <c r="AG789" t="str">
        <f t="shared" si="90"/>
        <v>var pDhelmise= new Pokemon('Dhelmise',781,'Ghost','Grass',[,,,],[70,131,100,86,90,40],true,'assets/images/781Dhelmise.png');</v>
      </c>
    </row>
    <row r="790" spans="1:33" x14ac:dyDescent="0.3">
      <c r="A790" t="s">
        <v>2832</v>
      </c>
      <c r="B790">
        <v>782</v>
      </c>
      <c r="C790" t="s">
        <v>196</v>
      </c>
      <c r="E790">
        <v>45</v>
      </c>
      <c r="F790">
        <v>55</v>
      </c>
      <c r="G790">
        <v>65</v>
      </c>
      <c r="H790">
        <v>45</v>
      </c>
      <c r="I790">
        <v>45</v>
      </c>
      <c r="J790">
        <v>45</v>
      </c>
      <c r="K790">
        <f t="shared" si="84"/>
        <v>61</v>
      </c>
      <c r="L790">
        <f t="shared" si="85"/>
        <v>75</v>
      </c>
      <c r="M790">
        <f t="shared" si="86"/>
        <v>85</v>
      </c>
      <c r="N790">
        <f t="shared" si="87"/>
        <v>65</v>
      </c>
      <c r="O790">
        <f t="shared" si="88"/>
        <v>65</v>
      </c>
      <c r="P790">
        <f t="shared" si="89"/>
        <v>65</v>
      </c>
      <c r="Q790">
        <v>31</v>
      </c>
      <c r="R790">
        <v>31</v>
      </c>
      <c r="S790">
        <v>31</v>
      </c>
      <c r="T790">
        <v>31</v>
      </c>
      <c r="U790">
        <v>31</v>
      </c>
      <c r="V790">
        <v>31</v>
      </c>
      <c r="AB790" t="str">
        <f ca="1">OFFSET(Damage!$A$1,(MATCH($C790,Damage!$C:$C,0)+RANDBETWEEN(1,COUNTIF(Damage!$C:$C,Sheet1!$C790)))-1,0,1,1)</f>
        <v>aDragonBreath</v>
      </c>
      <c r="AC790" t="str">
        <f ca="1">OFFSET(Damage!$A$1,(MATCH(IF($D790&lt;&gt;"",$D790,"Normal"),Damage!$C:$C,0)+RANDBETWEEN(1,COUNTIF(Damage!$C:$C,IF($D790&lt;&gt;"",$D790,"Normal"))))-1,0,1,1)</f>
        <v>aRage</v>
      </c>
      <c r="AD790" t="str">
        <f ca="1">OFFSET(NonDamage!$A$1,(MATCH($C790,NonDamage!$C:$C,0)+RANDBETWEEN(1,COUNTIF(NonDamage!$C:$C,Sheet1!$C790)))-1,0,1,1)</f>
        <v>aDragonDance</v>
      </c>
      <c r="AE790" t="str">
        <f ca="1">OFFSET(DB!$A$1,RANDBETWEEN(1,COUNTA(DB!$C:$C))-1,0,1,1)</f>
        <v>aWaterPulse</v>
      </c>
      <c r="AG790" t="str">
        <f t="shared" si="90"/>
        <v>var pJangmo_o= new Pokemon('Jangmo_o',782,'Dragon','',[,,,],[45,55,65,45,45,45],true,'assets/images/782Jangmo_o.png');</v>
      </c>
    </row>
    <row r="791" spans="1:33" x14ac:dyDescent="0.3">
      <c r="A791" t="s">
        <v>2833</v>
      </c>
      <c r="B791">
        <v>783</v>
      </c>
      <c r="C791" t="s">
        <v>196</v>
      </c>
      <c r="D791" t="s">
        <v>1051</v>
      </c>
      <c r="E791">
        <v>55</v>
      </c>
      <c r="F791">
        <v>75</v>
      </c>
      <c r="G791">
        <v>90</v>
      </c>
      <c r="H791">
        <v>65</v>
      </c>
      <c r="I791">
        <v>70</v>
      </c>
      <c r="J791">
        <v>65</v>
      </c>
      <c r="K791">
        <f t="shared" si="84"/>
        <v>61</v>
      </c>
      <c r="L791">
        <f t="shared" si="85"/>
        <v>95</v>
      </c>
      <c r="M791">
        <f t="shared" si="86"/>
        <v>110</v>
      </c>
      <c r="N791">
        <f t="shared" si="87"/>
        <v>85</v>
      </c>
      <c r="O791">
        <f t="shared" si="88"/>
        <v>90</v>
      </c>
      <c r="P791">
        <f t="shared" si="89"/>
        <v>85</v>
      </c>
      <c r="Q791">
        <v>31</v>
      </c>
      <c r="R791">
        <v>31</v>
      </c>
      <c r="S791">
        <v>31</v>
      </c>
      <c r="T791">
        <v>31</v>
      </c>
      <c r="U791">
        <v>31</v>
      </c>
      <c r="V791">
        <v>31</v>
      </c>
      <c r="AB791" t="str">
        <f ca="1">OFFSET(Damage!$A$1,(MATCH($C791,Damage!$C:$C,0)+RANDBETWEEN(1,COUNTIF(Damage!$C:$C,Sheet1!$C791)))-1,0,1,1)</f>
        <v>aSpacialRend</v>
      </c>
      <c r="AC791" t="str">
        <f ca="1">OFFSET(Damage!$A$1,(MATCH(IF($D791&lt;&gt;"",$D791,"Normal"),Damage!$C:$C,0)+RANDBETWEEN(1,COUNTIF(Damage!$C:$C,IF($D791&lt;&gt;"",$D791,"Normal"))))-1,0,1,1)</f>
        <v>aWake-UpSlap</v>
      </c>
      <c r="AD791" t="str">
        <f ca="1">OFFSET(NonDamage!$A$1,(MATCH($C791,NonDamage!$C:$C,0)+RANDBETWEEN(1,COUNTIF(NonDamage!$C:$C,Sheet1!$C791)))-1,0,1,1)</f>
        <v>aDragonDance</v>
      </c>
      <c r="AE791" t="str">
        <f ca="1">OFFSET(DB!$A$1,RANDBETWEEN(1,COUNTA(DB!$C:$C))-1,0,1,1)</f>
        <v>aChipAway</v>
      </c>
      <c r="AG791" t="str">
        <f t="shared" si="90"/>
        <v>var pHakamo_o= new Pokemon('Hakamo_o',783,'Dragon','Fighting',[,,,],[55,75,90,65,70,65],true,'assets/images/783Hakamo_o.png');</v>
      </c>
    </row>
    <row r="792" spans="1:33" x14ac:dyDescent="0.3">
      <c r="A792" t="s">
        <v>2834</v>
      </c>
      <c r="B792">
        <v>784</v>
      </c>
      <c r="C792" t="s">
        <v>196</v>
      </c>
      <c r="D792" t="s">
        <v>1051</v>
      </c>
      <c r="E792">
        <v>75</v>
      </c>
      <c r="F792">
        <v>110</v>
      </c>
      <c r="G792">
        <v>125</v>
      </c>
      <c r="H792">
        <v>100</v>
      </c>
      <c r="I792">
        <v>105</v>
      </c>
      <c r="J792">
        <v>85</v>
      </c>
      <c r="K792">
        <f t="shared" si="84"/>
        <v>61</v>
      </c>
      <c r="L792">
        <f t="shared" si="85"/>
        <v>130</v>
      </c>
      <c r="M792">
        <f t="shared" si="86"/>
        <v>145</v>
      </c>
      <c r="N792">
        <f t="shared" si="87"/>
        <v>120</v>
      </c>
      <c r="O792">
        <f t="shared" si="88"/>
        <v>125</v>
      </c>
      <c r="P792">
        <f t="shared" si="89"/>
        <v>105</v>
      </c>
      <c r="Q792">
        <v>31</v>
      </c>
      <c r="R792">
        <v>31</v>
      </c>
      <c r="S792">
        <v>31</v>
      </c>
      <c r="T792">
        <v>31</v>
      </c>
      <c r="U792">
        <v>31</v>
      </c>
      <c r="V792">
        <v>31</v>
      </c>
      <c r="AB792" t="str">
        <f ca="1">OFFSET(Damage!$A$1,(MATCH($C792,Damage!$C:$C,0)+RANDBETWEEN(1,COUNTIF(Damage!$C:$C,Sheet1!$C792)))-1,0,1,1)</f>
        <v>aTwister</v>
      </c>
      <c r="AC792" t="str">
        <f ca="1">OFFSET(Damage!$A$1,(MATCH(IF($D792&lt;&gt;"",$D792,"Normal"),Damage!$C:$C,0)+RANDBETWEEN(1,COUNTIF(Damage!$C:$C,IF($D792&lt;&gt;"",$D792,"Normal"))))-1,0,1,1)</f>
        <v>aVacuumWave</v>
      </c>
      <c r="AD792" t="str">
        <f ca="1">OFFSET(NonDamage!$A$1,(MATCH($C792,NonDamage!$C:$C,0)+RANDBETWEEN(1,COUNTIF(NonDamage!$C:$C,Sheet1!$C792)))-1,0,1,1)</f>
        <v>aDragonDance</v>
      </c>
      <c r="AE792" t="str">
        <f ca="1">OFFSET(DB!$A$1,RANDBETWEEN(1,COUNTA(DB!$C:$C))-1,0,1,1)</f>
        <v>aMoonblast</v>
      </c>
      <c r="AG792" t="str">
        <f t="shared" si="90"/>
        <v>var pKommo_o= new Pokemon('Kommo_o',784,'Dragon','Fighting',[,,,],[75,110,125,100,105,85],true,'assets/images/784Kommo_o.png');</v>
      </c>
    </row>
    <row r="793" spans="1:33" x14ac:dyDescent="0.3">
      <c r="A793" t="s">
        <v>965</v>
      </c>
      <c r="B793">
        <v>785</v>
      </c>
      <c r="C793" t="s">
        <v>41</v>
      </c>
      <c r="D793" t="s">
        <v>56</v>
      </c>
      <c r="E793">
        <v>70</v>
      </c>
      <c r="F793">
        <v>115</v>
      </c>
      <c r="G793">
        <v>85</v>
      </c>
      <c r="H793">
        <v>95</v>
      </c>
      <c r="I793">
        <v>75</v>
      </c>
      <c r="J793">
        <v>130</v>
      </c>
      <c r="K793">
        <f t="shared" si="84"/>
        <v>61</v>
      </c>
      <c r="L793">
        <f t="shared" si="85"/>
        <v>135</v>
      </c>
      <c r="M793">
        <f t="shared" si="86"/>
        <v>105</v>
      </c>
      <c r="N793">
        <f t="shared" si="87"/>
        <v>115</v>
      </c>
      <c r="O793">
        <f t="shared" si="88"/>
        <v>95</v>
      </c>
      <c r="P793">
        <f t="shared" si="89"/>
        <v>150</v>
      </c>
      <c r="Q793">
        <v>31</v>
      </c>
      <c r="R793">
        <v>31</v>
      </c>
      <c r="S793">
        <v>31</v>
      </c>
      <c r="T793">
        <v>31</v>
      </c>
      <c r="U793">
        <v>31</v>
      </c>
      <c r="V793">
        <v>31</v>
      </c>
      <c r="AB793" t="str">
        <f ca="1">OFFSET(Damage!$A$1,(MATCH($C793,Damage!$C:$C,0)+RANDBETWEEN(1,COUNTIF(Damage!$C:$C,Sheet1!$C793)))-1,0,1,1)</f>
        <v>aBoltStrike</v>
      </c>
      <c r="AC793" t="str">
        <f ca="1">OFFSET(Damage!$A$1,(MATCH(IF($D793&lt;&gt;"",$D793,"Normal"),Damage!$C:$C,0)+RANDBETWEEN(1,COUNTIF(Damage!$C:$C,IF($D793&lt;&gt;"",$D793,"Normal"))))-1,0,1,1)</f>
        <v>aFleurCannon</v>
      </c>
      <c r="AD793" t="str">
        <f ca="1">OFFSET(NonDamage!$A$1,(MATCH($C793,NonDamage!$C:$C,0)+RANDBETWEEN(1,COUNTIF(NonDamage!$C:$C,Sheet1!$C793)))-1,0,1,1)</f>
        <v>aAromaticMist</v>
      </c>
      <c r="AE793" t="str">
        <f ca="1">OFFSET(DB!$A$1,RANDBETWEEN(1,COUNTA(DB!$C:$C))-1,0,1,1)</f>
        <v>aIceHammer</v>
      </c>
      <c r="AG793" t="str">
        <f t="shared" si="90"/>
        <v>var pTapu Koko= new Pokemon('Tapu Koko',785,'Electric','Fairy',[,,,],[70,115,85,95,75,130],true,'assets/images/785Tapu Koko.png');</v>
      </c>
    </row>
    <row r="794" spans="1:33" x14ac:dyDescent="0.3">
      <c r="A794" t="s">
        <v>966</v>
      </c>
      <c r="B794">
        <v>786</v>
      </c>
      <c r="C794" t="s">
        <v>94</v>
      </c>
      <c r="D794" t="s">
        <v>56</v>
      </c>
      <c r="E794">
        <v>70</v>
      </c>
      <c r="F794">
        <v>85</v>
      </c>
      <c r="G794">
        <v>75</v>
      </c>
      <c r="H794">
        <v>130</v>
      </c>
      <c r="I794">
        <v>115</v>
      </c>
      <c r="J794">
        <v>95</v>
      </c>
      <c r="K794">
        <f t="shared" si="84"/>
        <v>61</v>
      </c>
      <c r="L794">
        <f t="shared" si="85"/>
        <v>105</v>
      </c>
      <c r="M794">
        <f t="shared" si="86"/>
        <v>95</v>
      </c>
      <c r="N794">
        <f t="shared" si="87"/>
        <v>150</v>
      </c>
      <c r="O794">
        <f t="shared" si="88"/>
        <v>135</v>
      </c>
      <c r="P794">
        <f t="shared" si="89"/>
        <v>115</v>
      </c>
      <c r="Q794">
        <v>31</v>
      </c>
      <c r="R794">
        <v>31</v>
      </c>
      <c r="S794">
        <v>31</v>
      </c>
      <c r="T794">
        <v>31</v>
      </c>
      <c r="U794">
        <v>31</v>
      </c>
      <c r="V794">
        <v>31</v>
      </c>
      <c r="AB794" t="str">
        <f ca="1">OFFSET(Damage!$A$1,(MATCH($C794,Damage!$C:$C,0)+RANDBETWEEN(1,COUNTIF(Damage!$C:$C,Sheet1!$C794)))-1,0,1,1)</f>
        <v>aFutureSight</v>
      </c>
      <c r="AC794" t="str">
        <f ca="1">OFFSET(Damage!$A$1,(MATCH(IF($D794&lt;&gt;"",$D794,"Normal"),Damage!$C:$C,0)+RANDBETWEEN(1,COUNTIF(Damage!$C:$C,IF($D794&lt;&gt;"",$D794,"Normal"))))-1,0,1,1)</f>
        <v>aFairyWind</v>
      </c>
      <c r="AD794" t="str">
        <f ca="1">OFFSET(NonDamage!$A$1,(MATCH($C794,NonDamage!$C:$C,0)+RANDBETWEEN(1,COUNTIF(NonDamage!$C:$C,Sheet1!$C794)))-1,0,1,1)</f>
        <v>aPowerTrick</v>
      </c>
      <c r="AE794" t="str">
        <f ca="1">OFFSET(DB!$A$1,RANDBETWEEN(1,COUNTA(DB!$C:$C))-1,0,1,1)</f>
        <v>aAutotomize</v>
      </c>
      <c r="AG794" t="str">
        <f t="shared" si="90"/>
        <v>var pTapu Lele= new Pokemon('Tapu Lele',786,'Psychic','Fairy',[,,,],[70,85,75,130,115,95],true,'assets/images/786Tapu Lele.png');</v>
      </c>
    </row>
    <row r="795" spans="1:33" x14ac:dyDescent="0.3">
      <c r="A795" t="s">
        <v>967</v>
      </c>
      <c r="B795">
        <v>787</v>
      </c>
      <c r="C795" t="s">
        <v>2</v>
      </c>
      <c r="D795" t="s">
        <v>56</v>
      </c>
      <c r="E795">
        <v>70</v>
      </c>
      <c r="F795">
        <v>130</v>
      </c>
      <c r="G795">
        <v>115</v>
      </c>
      <c r="H795">
        <v>85</v>
      </c>
      <c r="I795">
        <v>95</v>
      </c>
      <c r="J795">
        <v>75</v>
      </c>
      <c r="K795">
        <f t="shared" si="84"/>
        <v>61</v>
      </c>
      <c r="L795">
        <f t="shared" si="85"/>
        <v>150</v>
      </c>
      <c r="M795">
        <f t="shared" si="86"/>
        <v>135</v>
      </c>
      <c r="N795">
        <f t="shared" si="87"/>
        <v>105</v>
      </c>
      <c r="O795">
        <f t="shared" si="88"/>
        <v>115</v>
      </c>
      <c r="P795">
        <f t="shared" si="89"/>
        <v>95</v>
      </c>
      <c r="Q795">
        <v>31</v>
      </c>
      <c r="R795">
        <v>31</v>
      </c>
      <c r="S795">
        <v>31</v>
      </c>
      <c r="T795">
        <v>31</v>
      </c>
      <c r="U795">
        <v>31</v>
      </c>
      <c r="V795">
        <v>31</v>
      </c>
      <c r="AB795" t="str">
        <f ca="1">OFFSET(Damage!$A$1,(MATCH($C795,Damage!$C:$C,0)+RANDBETWEEN(1,COUNTIF(Damage!$C:$C,Sheet1!$C795)))-1,0,1,1)</f>
        <v>aGigaDrain</v>
      </c>
      <c r="AC795" t="str">
        <f ca="1">OFFSET(Damage!$A$1,(MATCH(IF($D795&lt;&gt;"",$D795,"Normal"),Damage!$C:$C,0)+RANDBETWEEN(1,COUNTIF(Damage!$C:$C,IF($D795&lt;&gt;"",$D795,"Normal"))))-1,0,1,1)</f>
        <v>aDazzlingGleam</v>
      </c>
      <c r="AD795" t="str">
        <f ca="1">OFFSET(NonDamage!$A$1,(MATCH($C795,NonDamage!$C:$C,0)+RANDBETWEEN(1,COUNTIF(NonDamage!$C:$C,Sheet1!$C795)))-1,0,1,1)</f>
        <v>aFissure</v>
      </c>
      <c r="AE795" t="str">
        <f ca="1">OFFSET(DB!$A$1,RANDBETWEEN(1,COUNTA(DB!$C:$C))-1,0,1,1)</f>
        <v>aIngrain</v>
      </c>
      <c r="AG795" t="str">
        <f t="shared" si="90"/>
        <v>var pTapu Bulu= new Pokemon('Tapu Bulu',787,'Grass','Fairy',[,,,],[70,130,115,85,95,75],true,'assets/images/787Tapu Bulu.png');</v>
      </c>
    </row>
    <row r="796" spans="1:33" x14ac:dyDescent="0.3">
      <c r="A796" t="s">
        <v>968</v>
      </c>
      <c r="B796">
        <v>788</v>
      </c>
      <c r="C796" t="s">
        <v>15</v>
      </c>
      <c r="D796" t="s">
        <v>56</v>
      </c>
      <c r="E796">
        <v>70</v>
      </c>
      <c r="F796">
        <v>75</v>
      </c>
      <c r="G796">
        <v>115</v>
      </c>
      <c r="H796">
        <v>95</v>
      </c>
      <c r="I796">
        <v>130</v>
      </c>
      <c r="J796">
        <v>85</v>
      </c>
      <c r="K796">
        <f t="shared" si="84"/>
        <v>61</v>
      </c>
      <c r="L796">
        <f t="shared" si="85"/>
        <v>95</v>
      </c>
      <c r="M796">
        <f t="shared" si="86"/>
        <v>135</v>
      </c>
      <c r="N796">
        <f t="shared" si="87"/>
        <v>115</v>
      </c>
      <c r="O796">
        <f t="shared" si="88"/>
        <v>150</v>
      </c>
      <c r="P796">
        <f t="shared" si="89"/>
        <v>105</v>
      </c>
      <c r="Q796">
        <v>31</v>
      </c>
      <c r="R796">
        <v>31</v>
      </c>
      <c r="S796">
        <v>31</v>
      </c>
      <c r="T796">
        <v>31</v>
      </c>
      <c r="U796">
        <v>31</v>
      </c>
      <c r="V796">
        <v>31</v>
      </c>
      <c r="AB796" t="str">
        <f ca="1">OFFSET(Damage!$A$1,(MATCH($C796,Damage!$C:$C,0)+RANDBETWEEN(1,COUNTIF(Damage!$C:$C,Sheet1!$C796)))-1,0,1,1)</f>
        <v>aWaterPledge</v>
      </c>
      <c r="AC796" t="str">
        <f ca="1">OFFSET(Damage!$A$1,(MATCH(IF($D796&lt;&gt;"",$D796,"Normal"),Damage!$C:$C,0)+RANDBETWEEN(1,COUNTIF(Damage!$C:$C,IF($D796&lt;&gt;"",$D796,"Normal"))))-1,0,1,1)</f>
        <v>aLightofRuin</v>
      </c>
      <c r="AD796" t="str">
        <f ca="1">OFFSET(NonDamage!$A$1,(MATCH($C796,NonDamage!$C:$C,0)+RANDBETWEEN(1,COUNTIF(NonDamage!$C:$C,Sheet1!$C796)))-1,0,1,1)</f>
        <v>aWithdraw</v>
      </c>
      <c r="AE796" t="str">
        <f ca="1">OFFSET(DB!$A$1,RANDBETWEEN(1,COUNTA(DB!$C:$C))-1,0,1,1)</f>
        <v>aWildCharge</v>
      </c>
      <c r="AG796" t="str">
        <f t="shared" si="90"/>
        <v>var pTapu Fini= new Pokemon('Tapu Fini',788,'Water','Fairy',[,,,],[70,75,115,95,130,85],true,'assets/images/788Tapu Fini.png');</v>
      </c>
    </row>
    <row r="797" spans="1:33" x14ac:dyDescent="0.3">
      <c r="A797" t="s">
        <v>969</v>
      </c>
      <c r="B797">
        <v>789</v>
      </c>
      <c r="C797" t="s">
        <v>94</v>
      </c>
      <c r="E797">
        <v>43</v>
      </c>
      <c r="F797">
        <v>29</v>
      </c>
      <c r="G797">
        <v>31</v>
      </c>
      <c r="H797">
        <v>29</v>
      </c>
      <c r="I797">
        <v>31</v>
      </c>
      <c r="J797">
        <v>37</v>
      </c>
      <c r="K797">
        <f t="shared" si="84"/>
        <v>61</v>
      </c>
      <c r="L797">
        <f t="shared" si="85"/>
        <v>49</v>
      </c>
      <c r="M797">
        <f t="shared" si="86"/>
        <v>51</v>
      </c>
      <c r="N797">
        <f t="shared" si="87"/>
        <v>49</v>
      </c>
      <c r="O797">
        <f t="shared" si="88"/>
        <v>51</v>
      </c>
      <c r="P797">
        <f t="shared" si="89"/>
        <v>57</v>
      </c>
      <c r="Q797">
        <v>31</v>
      </c>
      <c r="R797">
        <v>31</v>
      </c>
      <c r="S797">
        <v>31</v>
      </c>
      <c r="T797">
        <v>31</v>
      </c>
      <c r="U797">
        <v>31</v>
      </c>
      <c r="V797">
        <v>31</v>
      </c>
      <c r="AB797" t="str">
        <f ca="1">OFFSET(Damage!$A$1,(MATCH($C797,Damage!$C:$C,0)+RANDBETWEEN(1,COUNTIF(Damage!$C:$C,Sheet1!$C797)))-1,0,1,1)</f>
        <v>aMistBall</v>
      </c>
      <c r="AC797" t="str">
        <f ca="1">OFFSET(Damage!$A$1,(MATCH(IF($D797&lt;&gt;"",$D797,"Normal"),Damage!$C:$C,0)+RANDBETWEEN(1,COUNTIF(Damage!$C:$C,IF($D797&lt;&gt;"",$D797,"Normal"))))-1,0,1,1)</f>
        <v>aTakeDown</v>
      </c>
      <c r="AD797" t="str">
        <f ca="1">OFFSET(NonDamage!$A$1,(MATCH($C797,NonDamage!$C:$C,0)+RANDBETWEEN(1,COUNTIF(NonDamage!$C:$C,Sheet1!$C797)))-1,0,1,1)</f>
        <v>aHealPulse</v>
      </c>
      <c r="AE797" t="str">
        <f ca="1">OFFSET(DB!$A$1,RANDBETWEEN(1,COUNTA(DB!$C:$C))-1,0,1,1)</f>
        <v>aSubmission</v>
      </c>
      <c r="AG797" t="str">
        <f t="shared" si="90"/>
        <v>var pCosmog= new Pokemon('Cosmog',789,'Psychic','',[,,,],[43,29,31,29,31,37],true,'assets/images/789Cosmog.png');</v>
      </c>
    </row>
    <row r="798" spans="1:33" x14ac:dyDescent="0.3">
      <c r="A798" t="s">
        <v>970</v>
      </c>
      <c r="B798">
        <v>790</v>
      </c>
      <c r="C798" t="s">
        <v>94</v>
      </c>
      <c r="E798">
        <v>43</v>
      </c>
      <c r="F798">
        <v>29</v>
      </c>
      <c r="G798">
        <v>131</v>
      </c>
      <c r="H798">
        <v>29</v>
      </c>
      <c r="I798">
        <v>131</v>
      </c>
      <c r="J798">
        <v>37</v>
      </c>
      <c r="K798">
        <f t="shared" si="84"/>
        <v>61</v>
      </c>
      <c r="L798">
        <f t="shared" si="85"/>
        <v>49</v>
      </c>
      <c r="M798">
        <f t="shared" si="86"/>
        <v>151</v>
      </c>
      <c r="N798">
        <f t="shared" si="87"/>
        <v>49</v>
      </c>
      <c r="O798">
        <f t="shared" si="88"/>
        <v>151</v>
      </c>
      <c r="P798">
        <f t="shared" si="89"/>
        <v>57</v>
      </c>
      <c r="Q798">
        <v>31</v>
      </c>
      <c r="R798">
        <v>31</v>
      </c>
      <c r="S798">
        <v>31</v>
      </c>
      <c r="T798">
        <v>31</v>
      </c>
      <c r="U798">
        <v>31</v>
      </c>
      <c r="V798">
        <v>31</v>
      </c>
      <c r="AB798" t="str">
        <f ca="1">OFFSET(Damage!$A$1,(MATCH($C798,Damage!$C:$C,0)+RANDBETWEEN(1,COUNTIF(Damage!$C:$C,Sheet1!$C798)))-1,0,1,1)</f>
        <v>aLightThatBurnstheSky</v>
      </c>
      <c r="AC798" t="str">
        <f ca="1">OFFSET(Damage!$A$1,(MATCH(IF($D798&lt;&gt;"",$D798,"Normal"),Damage!$C:$C,0)+RANDBETWEEN(1,COUNTIF(Damage!$C:$C,IF($D798&lt;&gt;"",$D798,"Normal"))))-1,0,1,1)</f>
        <v>aSwift</v>
      </c>
      <c r="AD798" t="str">
        <f ca="1">OFFSET(NonDamage!$A$1,(MATCH($C798,NonDamage!$C:$C,0)+RANDBETWEEN(1,COUNTIF(NonDamage!$C:$C,Sheet1!$C798)))-1,0,1,1)</f>
        <v>aPsychoShift</v>
      </c>
      <c r="AE798" t="str">
        <f ca="1">OFFSET(DB!$A$1,RANDBETWEEN(1,COUNTA(DB!$C:$C))-1,0,1,1)</f>
        <v>aShellSmash</v>
      </c>
      <c r="AG798" t="str">
        <f t="shared" si="90"/>
        <v>var pCosmoem= new Pokemon('Cosmoem',790,'Psychic','',[,,,],[43,29,131,29,131,37],true,'assets/images/790Cosmoem.png');</v>
      </c>
    </row>
    <row r="799" spans="1:33" x14ac:dyDescent="0.3">
      <c r="A799" t="s">
        <v>971</v>
      </c>
      <c r="B799">
        <v>791</v>
      </c>
      <c r="C799" t="s">
        <v>94</v>
      </c>
      <c r="D799" t="s">
        <v>119</v>
      </c>
      <c r="E799">
        <v>137</v>
      </c>
      <c r="F799">
        <v>137</v>
      </c>
      <c r="G799">
        <v>107</v>
      </c>
      <c r="H799">
        <v>113</v>
      </c>
      <c r="I799">
        <v>89</v>
      </c>
      <c r="J799">
        <v>97</v>
      </c>
      <c r="K799">
        <f t="shared" si="84"/>
        <v>63</v>
      </c>
      <c r="L799">
        <f t="shared" si="85"/>
        <v>157</v>
      </c>
      <c r="M799">
        <f t="shared" si="86"/>
        <v>127</v>
      </c>
      <c r="N799">
        <f t="shared" si="87"/>
        <v>133</v>
      </c>
      <c r="O799">
        <f t="shared" si="88"/>
        <v>109</v>
      </c>
      <c r="P799">
        <f t="shared" si="89"/>
        <v>117</v>
      </c>
      <c r="Q799">
        <v>31</v>
      </c>
      <c r="R799">
        <v>31</v>
      </c>
      <c r="S799">
        <v>31</v>
      </c>
      <c r="T799">
        <v>31</v>
      </c>
      <c r="U799">
        <v>31</v>
      </c>
      <c r="V799">
        <v>31</v>
      </c>
      <c r="AB799" t="str">
        <f ca="1">OFFSET(Damage!$A$1,(MATCH($C799,Damage!$C:$C,0)+RANDBETWEEN(1,COUNTIF(Damage!$C:$C,Sheet1!$C799)))-1,0,1,1)</f>
        <v>aExtrasensory</v>
      </c>
      <c r="AC799" t="str">
        <f ca="1">OFFSET(Damage!$A$1,(MATCH(IF($D799&lt;&gt;"",$D799,"Normal"),Damage!$C:$C,0)+RANDBETWEEN(1,COUNTIF(Damage!$C:$C,IF($D799&lt;&gt;"",$D799,"Normal"))))-1,0,1,1)</f>
        <v>aDoomDesire</v>
      </c>
      <c r="AD799" t="str">
        <f ca="1">OFFSET(NonDamage!$A$1,(MATCH($C799,NonDamage!$C:$C,0)+RANDBETWEEN(1,COUNTIF(NonDamage!$C:$C,Sheet1!$C799)))-1,0,1,1)</f>
        <v>aSkillSwap</v>
      </c>
      <c r="AE799" t="str">
        <f ca="1">OFFSET(DB!$A$1,RANDBETWEEN(1,COUNTA(DB!$C:$C))-1,0,1,1)</f>
        <v>aStruggle</v>
      </c>
      <c r="AG799" t="str">
        <f t="shared" si="90"/>
        <v>var pSolgaleo= new Pokemon('Solgaleo',791,'Psychic','Steel',[,,,],[137,137,107,113,89,97],true,'assets/images/791Solgaleo.png');</v>
      </c>
    </row>
    <row r="800" spans="1:33" x14ac:dyDescent="0.3">
      <c r="A800" t="s">
        <v>972</v>
      </c>
      <c r="B800">
        <v>792</v>
      </c>
      <c r="C800" t="s">
        <v>94</v>
      </c>
      <c r="D800" t="s">
        <v>134</v>
      </c>
      <c r="E800">
        <v>137</v>
      </c>
      <c r="F800">
        <v>113</v>
      </c>
      <c r="G800">
        <v>89</v>
      </c>
      <c r="H800">
        <v>137</v>
      </c>
      <c r="I800">
        <v>107</v>
      </c>
      <c r="J800">
        <v>97</v>
      </c>
      <c r="K800">
        <f t="shared" si="84"/>
        <v>63</v>
      </c>
      <c r="L800">
        <f t="shared" si="85"/>
        <v>133</v>
      </c>
      <c r="M800">
        <f t="shared" si="86"/>
        <v>109</v>
      </c>
      <c r="N800">
        <f t="shared" si="87"/>
        <v>157</v>
      </c>
      <c r="O800">
        <f t="shared" si="88"/>
        <v>127</v>
      </c>
      <c r="P800">
        <f t="shared" si="89"/>
        <v>117</v>
      </c>
      <c r="Q800">
        <v>31</v>
      </c>
      <c r="R800">
        <v>31</v>
      </c>
      <c r="S800">
        <v>31</v>
      </c>
      <c r="T800">
        <v>31</v>
      </c>
      <c r="U800">
        <v>31</v>
      </c>
      <c r="V800">
        <v>31</v>
      </c>
      <c r="AB800" t="str">
        <f ca="1">OFFSET(Damage!$A$1,(MATCH($C800,Damage!$C:$C,0)+RANDBETWEEN(1,COUNTIF(Damage!$C:$C,Sheet1!$C800)))-1,0,1,1)</f>
        <v>aExtrasensory</v>
      </c>
      <c r="AC800" t="str">
        <f ca="1">OFFSET(Damage!$A$1,(MATCH(IF($D800&lt;&gt;"",$D800,"Normal"),Damage!$C:$C,0)+RANDBETWEEN(1,COUNTIF(Damage!$C:$C,IF($D800&lt;&gt;"",$D800,"Normal"))))-1,0,1,1)</f>
        <v>aShadowSneak</v>
      </c>
      <c r="AD800" t="str">
        <f ca="1">OFFSET(NonDamage!$A$1,(MATCH($C800,NonDamage!$C:$C,0)+RANDBETWEEN(1,COUNTIF(NonDamage!$C:$C,Sheet1!$C800)))-1,0,1,1)</f>
        <v>aKinesis</v>
      </c>
      <c r="AE800" t="str">
        <f ca="1">OFFSET(DB!$A$1,RANDBETWEEN(1,COUNTA(DB!$C:$C))-1,0,1,1)</f>
        <v>aPrecipiceBlades</v>
      </c>
      <c r="AG800" t="str">
        <f t="shared" si="90"/>
        <v>var pLunala= new Pokemon('Lunala',792,'Psychic','Ghost',[,,,],[137,113,89,137,107,97],true,'assets/images/792Lunala.png');</v>
      </c>
    </row>
    <row r="801" spans="1:33" x14ac:dyDescent="0.3">
      <c r="A801" t="s">
        <v>973</v>
      </c>
      <c r="B801">
        <v>793</v>
      </c>
      <c r="C801" t="s">
        <v>109</v>
      </c>
      <c r="D801" t="s">
        <v>3</v>
      </c>
      <c r="E801">
        <v>109</v>
      </c>
      <c r="F801">
        <v>53</v>
      </c>
      <c r="G801">
        <v>47</v>
      </c>
      <c r="H801">
        <v>127</v>
      </c>
      <c r="I801">
        <v>131</v>
      </c>
      <c r="J801">
        <v>103</v>
      </c>
      <c r="K801">
        <f t="shared" si="84"/>
        <v>62</v>
      </c>
      <c r="L801">
        <f t="shared" si="85"/>
        <v>73</v>
      </c>
      <c r="M801">
        <f t="shared" si="86"/>
        <v>67</v>
      </c>
      <c r="N801">
        <f t="shared" si="87"/>
        <v>147</v>
      </c>
      <c r="O801">
        <f t="shared" si="88"/>
        <v>151</v>
      </c>
      <c r="P801">
        <f t="shared" si="89"/>
        <v>123</v>
      </c>
      <c r="Q801">
        <v>31</v>
      </c>
      <c r="R801">
        <v>31</v>
      </c>
      <c r="S801">
        <v>31</v>
      </c>
      <c r="T801">
        <v>31</v>
      </c>
      <c r="U801">
        <v>31</v>
      </c>
      <c r="V801">
        <v>31</v>
      </c>
      <c r="AB801" t="str">
        <f ca="1">OFFSET(Damage!$A$1,(MATCH($C801,Damage!$C:$C,0)+RANDBETWEEN(1,COUNTIF(Damage!$C:$C,Sheet1!$C801)))-1,0,1,1)</f>
        <v>aRockWrecker</v>
      </c>
      <c r="AC801" t="str">
        <f ca="1">OFFSET(Damage!$A$1,(MATCH(IF($D801&lt;&gt;"",$D801,"Normal"),Damage!$C:$C,0)+RANDBETWEEN(1,COUNTIF(Damage!$C:$C,IF($D801&lt;&gt;"",$D801,"Normal"))))-1,0,1,1)</f>
        <v>aSmog</v>
      </c>
      <c r="AD801" t="str">
        <f ca="1">OFFSET(NonDamage!$A$1,(MATCH($C801,NonDamage!$C:$C,0)+RANDBETWEEN(1,COUNTIF(NonDamage!$C:$C,Sheet1!$C801)))-1,0,1,1)</f>
        <v>aStealthRock</v>
      </c>
      <c r="AE801" t="str">
        <f ca="1">OFFSET(DB!$A$1,RANDBETWEEN(1,COUNTA(DB!$C:$C))-1,0,1,1)</f>
        <v>aLeafBlade</v>
      </c>
      <c r="AG801" t="str">
        <f t="shared" si="90"/>
        <v>var pNihilego= new Pokemon('Nihilego',793,'Rock','Poison',[,,,],[109,53,47,127,131,103],true,'assets/images/793Nihilego.png');</v>
      </c>
    </row>
    <row r="802" spans="1:33" x14ac:dyDescent="0.3">
      <c r="A802" t="s">
        <v>974</v>
      </c>
      <c r="B802">
        <v>794</v>
      </c>
      <c r="C802" t="s">
        <v>19</v>
      </c>
      <c r="D802" t="s">
        <v>1051</v>
      </c>
      <c r="E802">
        <v>107</v>
      </c>
      <c r="F802">
        <v>139</v>
      </c>
      <c r="G802">
        <v>139</v>
      </c>
      <c r="H802">
        <v>53</v>
      </c>
      <c r="I802">
        <v>53</v>
      </c>
      <c r="J802">
        <v>79</v>
      </c>
      <c r="K802">
        <f t="shared" si="84"/>
        <v>62</v>
      </c>
      <c r="L802">
        <f t="shared" si="85"/>
        <v>159</v>
      </c>
      <c r="M802">
        <f t="shared" si="86"/>
        <v>159</v>
      </c>
      <c r="N802">
        <f t="shared" si="87"/>
        <v>73</v>
      </c>
      <c r="O802">
        <f t="shared" si="88"/>
        <v>73</v>
      </c>
      <c r="P802">
        <f t="shared" si="89"/>
        <v>99</v>
      </c>
      <c r="Q802">
        <v>31</v>
      </c>
      <c r="R802">
        <v>31</v>
      </c>
      <c r="S802">
        <v>31</v>
      </c>
      <c r="T802">
        <v>31</v>
      </c>
      <c r="U802">
        <v>31</v>
      </c>
      <c r="V802">
        <v>31</v>
      </c>
      <c r="AB802" t="str">
        <f ca="1">OFFSET(Damage!$A$1,(MATCH($C802,Damage!$C:$C,0)+RANDBETWEEN(1,COUNTIF(Damage!$C:$C,Sheet1!$C802)))-1,0,1,1)</f>
        <v>aPowerTrip</v>
      </c>
      <c r="AC802" t="str">
        <f ca="1">OFFSET(Damage!$A$1,(MATCH(IF($D802&lt;&gt;"",$D802,"Normal"),Damage!$C:$C,0)+RANDBETWEEN(1,COUNTIF(Damage!$C:$C,IF($D802&lt;&gt;"",$D802,"Normal"))))-1,0,1,1)</f>
        <v>aPower-UpPunch</v>
      </c>
      <c r="AD802" t="str">
        <f ca="1">OFFSET(NonDamage!$A$1,(MATCH($C802,NonDamage!$C:$C,0)+RANDBETWEEN(1,COUNTIF(NonDamage!$C:$C,Sheet1!$C802)))-1,0,1,1)</f>
        <v>aStickyWeb</v>
      </c>
      <c r="AE802" t="str">
        <f ca="1">OFFSET(DB!$A$1,RANDBETWEEN(1,COUNTA(DB!$C:$C))-1,0,1,1)</f>
        <v>aTorment</v>
      </c>
      <c r="AG802" t="str">
        <f t="shared" si="90"/>
        <v>var pBuzzwole= new Pokemon('Buzzwole',794,'Bug','Fighting',[,,,],[107,139,139,53,53,79],true,'assets/images/794Buzzwole.png');</v>
      </c>
    </row>
    <row r="803" spans="1:33" x14ac:dyDescent="0.3">
      <c r="A803" t="s">
        <v>975</v>
      </c>
      <c r="B803">
        <v>795</v>
      </c>
      <c r="C803" t="s">
        <v>19</v>
      </c>
      <c r="D803" t="s">
        <v>1051</v>
      </c>
      <c r="E803">
        <v>71</v>
      </c>
      <c r="F803">
        <v>137</v>
      </c>
      <c r="G803">
        <v>37</v>
      </c>
      <c r="H803">
        <v>137</v>
      </c>
      <c r="I803">
        <v>37</v>
      </c>
      <c r="J803">
        <v>151</v>
      </c>
      <c r="K803">
        <f t="shared" si="84"/>
        <v>61</v>
      </c>
      <c r="L803">
        <f t="shared" si="85"/>
        <v>157</v>
      </c>
      <c r="M803">
        <f t="shared" si="86"/>
        <v>57</v>
      </c>
      <c r="N803">
        <f t="shared" si="87"/>
        <v>157</v>
      </c>
      <c r="O803">
        <f t="shared" si="88"/>
        <v>57</v>
      </c>
      <c r="P803">
        <f t="shared" si="89"/>
        <v>171</v>
      </c>
      <c r="Q803">
        <v>31</v>
      </c>
      <c r="R803">
        <v>31</v>
      </c>
      <c r="S803">
        <v>31</v>
      </c>
      <c r="T803">
        <v>31</v>
      </c>
      <c r="U803">
        <v>31</v>
      </c>
      <c r="V803">
        <v>31</v>
      </c>
      <c r="AB803" t="str">
        <f ca="1">OFFSET(Damage!$A$1,(MATCH($C803,Damage!$C:$C,0)+RANDBETWEEN(1,COUNTIF(Damage!$C:$C,Sheet1!$C803)))-1,0,1,1)</f>
        <v>aFellStinger</v>
      </c>
      <c r="AC803" t="str">
        <f ca="1">OFFSET(Damage!$A$1,(MATCH(IF($D803&lt;&gt;"",$D803,"Normal"),Damage!$C:$C,0)+RANDBETWEEN(1,COUNTIF(Damage!$C:$C,IF($D803&lt;&gt;"",$D803,"Normal"))))-1,0,1,1)</f>
        <v>aArmThrust</v>
      </c>
      <c r="AD803" t="str">
        <f ca="1">OFFSET(NonDamage!$A$1,(MATCH($C803,NonDamage!$C:$C,0)+RANDBETWEEN(1,COUNTIF(NonDamage!$C:$C,Sheet1!$C803)))-1,0,1,1)</f>
        <v>aTailGlow</v>
      </c>
      <c r="AE803" t="str">
        <f ca="1">OFFSET(DB!$A$1,RANDBETWEEN(1,COUNTA(DB!$C:$C))-1,0,1,1)</f>
        <v>aFlameWheel</v>
      </c>
      <c r="AG803" t="str">
        <f t="shared" si="90"/>
        <v>var pPheromosa= new Pokemon('Pheromosa',795,'Bug','Fighting',[,,,],[71,137,37,137,37,151],true,'assets/images/795Pheromosa.png');</v>
      </c>
    </row>
    <row r="804" spans="1:33" x14ac:dyDescent="0.3">
      <c r="A804" t="s">
        <v>976</v>
      </c>
      <c r="B804">
        <v>796</v>
      </c>
      <c r="C804" t="s">
        <v>41</v>
      </c>
      <c r="E804">
        <v>83</v>
      </c>
      <c r="F804">
        <v>89</v>
      </c>
      <c r="G804">
        <v>71</v>
      </c>
      <c r="H804">
        <v>173</v>
      </c>
      <c r="I804">
        <v>71</v>
      </c>
      <c r="J804">
        <v>83</v>
      </c>
      <c r="K804">
        <f t="shared" si="84"/>
        <v>61</v>
      </c>
      <c r="L804">
        <f t="shared" si="85"/>
        <v>109</v>
      </c>
      <c r="M804">
        <f t="shared" si="86"/>
        <v>91</v>
      </c>
      <c r="N804">
        <f t="shared" si="87"/>
        <v>193</v>
      </c>
      <c r="O804">
        <f t="shared" si="88"/>
        <v>91</v>
      </c>
      <c r="P804">
        <f t="shared" si="89"/>
        <v>103</v>
      </c>
      <c r="Q804">
        <v>31</v>
      </c>
      <c r="R804">
        <v>31</v>
      </c>
      <c r="S804">
        <v>31</v>
      </c>
      <c r="T804">
        <v>31</v>
      </c>
      <c r="U804">
        <v>31</v>
      </c>
      <c r="V804">
        <v>31</v>
      </c>
      <c r="AB804" t="str">
        <f ca="1">OFFSET(Damage!$A$1,(MATCH($C804,Damage!$C:$C,0)+RANDBETWEEN(1,COUNTIF(Damage!$C:$C,Sheet1!$C804)))-1,0,1,1)</f>
        <v>aThunderShock</v>
      </c>
      <c r="AC804" t="str">
        <f ca="1">OFFSET(Damage!$A$1,(MATCH(IF($D804&lt;&gt;"",$D804,"Normal"),Damage!$C:$C,0)+RANDBETWEEN(1,COUNTIF(Damage!$C:$C,IF($D804&lt;&gt;"",$D804,"Normal"))))-1,0,1,1)</f>
        <v>aDoubleSlap</v>
      </c>
      <c r="AD804" t="str">
        <f ca="1">OFFSET(NonDamage!$A$1,(MATCH($C804,NonDamage!$C:$C,0)+RANDBETWEEN(1,COUNTIF(NonDamage!$C:$C,Sheet1!$C804)))-1,0,1,1)</f>
        <v>aEerieImpulse</v>
      </c>
      <c r="AE804" t="str">
        <f ca="1">OFFSET(DB!$A$1,RANDBETWEEN(1,COUNTA(DB!$C:$C))-1,0,1,1)</f>
        <v>aMegaPunch</v>
      </c>
      <c r="AG804" t="str">
        <f t="shared" si="90"/>
        <v>var pXurkitree= new Pokemon('Xurkitree',796,'Electric','',[,,,],[83,89,71,173,71,83],true,'assets/images/796Xurkitree.png');</v>
      </c>
    </row>
    <row r="805" spans="1:33" x14ac:dyDescent="0.3">
      <c r="A805" t="s">
        <v>977</v>
      </c>
      <c r="B805">
        <v>797</v>
      </c>
      <c r="C805" t="s">
        <v>119</v>
      </c>
      <c r="D805" t="s">
        <v>12</v>
      </c>
      <c r="E805">
        <v>97</v>
      </c>
      <c r="F805">
        <v>101</v>
      </c>
      <c r="G805">
        <v>103</v>
      </c>
      <c r="H805">
        <v>107</v>
      </c>
      <c r="I805">
        <v>101</v>
      </c>
      <c r="J805">
        <v>61</v>
      </c>
      <c r="K805">
        <f t="shared" si="84"/>
        <v>62</v>
      </c>
      <c r="L805">
        <f t="shared" si="85"/>
        <v>121</v>
      </c>
      <c r="M805">
        <f t="shared" si="86"/>
        <v>123</v>
      </c>
      <c r="N805">
        <f t="shared" si="87"/>
        <v>127</v>
      </c>
      <c r="O805">
        <f t="shared" si="88"/>
        <v>121</v>
      </c>
      <c r="P805">
        <f t="shared" si="89"/>
        <v>81</v>
      </c>
      <c r="Q805">
        <v>31</v>
      </c>
      <c r="R805">
        <v>31</v>
      </c>
      <c r="S805">
        <v>31</v>
      </c>
      <c r="T805">
        <v>31</v>
      </c>
      <c r="U805">
        <v>31</v>
      </c>
      <c r="V805">
        <v>31</v>
      </c>
      <c r="AB805" t="str">
        <f ca="1">OFFSET(Damage!$A$1,(MATCH($C805,Damage!$C:$C,0)+RANDBETWEEN(1,COUNTIF(Damage!$C:$C,Sheet1!$C805)))-1,0,1,1)</f>
        <v>aGearGrind</v>
      </c>
      <c r="AC805" t="str">
        <f ca="1">OFFSET(Damage!$A$1,(MATCH(IF($D805&lt;&gt;"",$D805,"Normal"),Damage!$C:$C,0)+RANDBETWEEN(1,COUNTIF(Damage!$C:$C,IF($D805&lt;&gt;"",$D805,"Normal"))))-1,0,1,1)</f>
        <v>aSkyDrop</v>
      </c>
      <c r="AD805" t="str">
        <f ca="1">OFFSET(NonDamage!$A$1,(MATCH($C805,NonDamage!$C:$C,0)+RANDBETWEEN(1,COUNTIF(NonDamage!$C:$C,Sheet1!$C805)))-1,0,1,1)</f>
        <v>aCorkscrewCrash</v>
      </c>
      <c r="AE805" t="str">
        <f ca="1">OFFSET(DB!$A$1,RANDBETWEEN(1,COUNTA(DB!$C:$C))-1,0,1,1)</f>
        <v>aPowerSwap</v>
      </c>
      <c r="AG805" t="str">
        <f t="shared" si="90"/>
        <v>var pCelesteela= new Pokemon('Celesteela',797,'Steel','Flying',[,,,],[97,101,103,107,101,61],true,'assets/images/797Celesteela.png');</v>
      </c>
    </row>
    <row r="806" spans="1:33" x14ac:dyDescent="0.3">
      <c r="A806" t="s">
        <v>978</v>
      </c>
      <c r="B806">
        <v>798</v>
      </c>
      <c r="C806" t="s">
        <v>2</v>
      </c>
      <c r="D806" t="s">
        <v>119</v>
      </c>
      <c r="E806">
        <v>59</v>
      </c>
      <c r="F806">
        <v>181</v>
      </c>
      <c r="G806">
        <v>131</v>
      </c>
      <c r="H806">
        <v>59</v>
      </c>
      <c r="I806">
        <v>31</v>
      </c>
      <c r="J806">
        <v>109</v>
      </c>
      <c r="K806">
        <f t="shared" si="84"/>
        <v>61</v>
      </c>
      <c r="L806">
        <f t="shared" si="85"/>
        <v>201</v>
      </c>
      <c r="M806">
        <f t="shared" si="86"/>
        <v>151</v>
      </c>
      <c r="N806">
        <f t="shared" si="87"/>
        <v>79</v>
      </c>
      <c r="O806">
        <f t="shared" si="88"/>
        <v>51</v>
      </c>
      <c r="P806">
        <f t="shared" si="89"/>
        <v>129</v>
      </c>
      <c r="Q806">
        <v>31</v>
      </c>
      <c r="R806">
        <v>31</v>
      </c>
      <c r="S806">
        <v>31</v>
      </c>
      <c r="T806">
        <v>31</v>
      </c>
      <c r="U806">
        <v>31</v>
      </c>
      <c r="V806">
        <v>31</v>
      </c>
      <c r="AB806" t="str">
        <f ca="1">OFFSET(Damage!$A$1,(MATCH($C806,Damage!$C:$C,0)+RANDBETWEEN(1,COUNTIF(Damage!$C:$C,Sheet1!$C806)))-1,0,1,1)</f>
        <v>aSeedBomb</v>
      </c>
      <c r="AC806" t="str">
        <f ca="1">OFFSET(Damage!$A$1,(MATCH(IF($D806&lt;&gt;"",$D806,"Normal"),Damage!$C:$C,0)+RANDBETWEEN(1,COUNTIF(Damage!$C:$C,IF($D806&lt;&gt;"",$D806,"Normal"))))-1,0,1,1)</f>
        <v>aWaterShuriken</v>
      </c>
      <c r="AD806" t="str">
        <f ca="1">OFFSET(NonDamage!$A$1,(MATCH($C806,NonDamage!$C:$C,0)+RANDBETWEEN(1,COUNTIF(NonDamage!$C:$C,Sheet1!$C806)))-1,0,1,1)</f>
        <v>aForestsCurse</v>
      </c>
      <c r="AE806" t="str">
        <f ca="1">OFFSET(DB!$A$1,RANDBETWEEN(1,COUNTA(DB!$C:$C))-1,0,1,1)</f>
        <v>aStruggle</v>
      </c>
      <c r="AG806" t="str">
        <f t="shared" si="90"/>
        <v>var pKartana= new Pokemon('Kartana',798,'Grass','Steel',[,,,],[59,181,131,59,31,109],true,'assets/images/798Kartana.png');</v>
      </c>
    </row>
    <row r="807" spans="1:33" x14ac:dyDescent="0.3">
      <c r="A807" t="s">
        <v>979</v>
      </c>
      <c r="B807">
        <v>799</v>
      </c>
      <c r="C807" t="s">
        <v>254</v>
      </c>
      <c r="D807" t="s">
        <v>196</v>
      </c>
      <c r="E807">
        <v>223</v>
      </c>
      <c r="F807">
        <v>101</v>
      </c>
      <c r="G807">
        <v>53</v>
      </c>
      <c r="H807">
        <v>97</v>
      </c>
      <c r="I807">
        <v>53</v>
      </c>
      <c r="J807">
        <v>43</v>
      </c>
      <c r="K807">
        <f t="shared" si="84"/>
        <v>64</v>
      </c>
      <c r="L807">
        <f t="shared" si="85"/>
        <v>121</v>
      </c>
      <c r="M807">
        <f t="shared" si="86"/>
        <v>73</v>
      </c>
      <c r="N807">
        <f t="shared" si="87"/>
        <v>117</v>
      </c>
      <c r="O807">
        <f t="shared" si="88"/>
        <v>73</v>
      </c>
      <c r="P807">
        <f t="shared" si="89"/>
        <v>63</v>
      </c>
      <c r="Q807">
        <v>31</v>
      </c>
      <c r="R807">
        <v>31</v>
      </c>
      <c r="S807">
        <v>31</v>
      </c>
      <c r="T807">
        <v>31</v>
      </c>
      <c r="U807">
        <v>31</v>
      </c>
      <c r="V807">
        <v>31</v>
      </c>
      <c r="AB807" t="str">
        <f ca="1">OFFSET(Damage!$A$1,(MATCH($C807,Damage!$C:$C,0)+RANDBETWEEN(1,COUNTIF(Damage!$C:$C,Sheet1!$C807)))-1,0,1,1)</f>
        <v>aNightSlash</v>
      </c>
      <c r="AC807" t="str">
        <f ca="1">OFFSET(Damage!$A$1,(MATCH(IF($D807&lt;&gt;"",$D807,"Normal"),Damage!$C:$C,0)+RANDBETWEEN(1,COUNTIF(Damage!$C:$C,IF($D807&lt;&gt;"",$D807,"Normal"))))-1,0,1,1)</f>
        <v>aNuzzle</v>
      </c>
      <c r="AD807" t="str">
        <f ca="1">OFFSET(NonDamage!$A$1,(MATCH($C807,NonDamage!$C:$C,0)+RANDBETWEEN(1,COUNTIF(NonDamage!$C:$C,Sheet1!$C807)))-1,0,1,1)</f>
        <v>aNastyPlot</v>
      </c>
      <c r="AE807" t="str">
        <f ca="1">OFFSET(DB!$A$1,RANDBETWEEN(1,COUNTA(DB!$C:$C))-1,0,1,1)</f>
        <v>aFlameBurst</v>
      </c>
      <c r="AG807" t="str">
        <f t="shared" si="90"/>
        <v>var pGuzzlord= new Pokemon('Guzzlord',799,'Dark','Dragon',[,,,],[223,101,53,97,53,43],true,'assets/images/799Guzzlord.png');</v>
      </c>
    </row>
    <row r="808" spans="1:33" x14ac:dyDescent="0.3">
      <c r="A808" t="s">
        <v>980</v>
      </c>
      <c r="B808">
        <v>800</v>
      </c>
      <c r="C808" t="s">
        <v>94</v>
      </c>
      <c r="E808">
        <v>97</v>
      </c>
      <c r="F808">
        <v>107</v>
      </c>
      <c r="G808">
        <v>101</v>
      </c>
      <c r="H808">
        <v>127</v>
      </c>
      <c r="I808">
        <v>89</v>
      </c>
      <c r="J808">
        <v>79</v>
      </c>
      <c r="K808">
        <f t="shared" si="84"/>
        <v>62</v>
      </c>
      <c r="L808">
        <f t="shared" si="85"/>
        <v>127</v>
      </c>
      <c r="M808">
        <f t="shared" si="86"/>
        <v>121</v>
      </c>
      <c r="N808">
        <f t="shared" si="87"/>
        <v>147</v>
      </c>
      <c r="O808">
        <f t="shared" si="88"/>
        <v>109</v>
      </c>
      <c r="P808">
        <f t="shared" si="89"/>
        <v>99</v>
      </c>
      <c r="Q808">
        <v>31</v>
      </c>
      <c r="R808">
        <v>31</v>
      </c>
      <c r="S808">
        <v>31</v>
      </c>
      <c r="T808">
        <v>31</v>
      </c>
      <c r="U808">
        <v>31</v>
      </c>
      <c r="V808">
        <v>31</v>
      </c>
      <c r="AB808" t="str">
        <f ca="1">OFFSET(Damage!$A$1,(MATCH($C808,Damage!$C:$C,0)+RANDBETWEEN(1,COUNTIF(Damage!$C:$C,Sheet1!$C808)))-1,0,1,1)</f>
        <v>aLightThatBurnstheSky</v>
      </c>
      <c r="AC808" t="str">
        <f ca="1">OFFSET(Damage!$A$1,(MATCH(IF($D808&lt;&gt;"",$D808,"Normal"),Damage!$C:$C,0)+RANDBETWEEN(1,COUNTIF(Damage!$C:$C,IF($D808&lt;&gt;"",$D808,"Normal"))))-1,0,1,1)</f>
        <v>aSlam</v>
      </c>
      <c r="AD808" t="str">
        <f ca="1">OFFSET(NonDamage!$A$1,(MATCH($C808,NonDamage!$C:$C,0)+RANDBETWEEN(1,COUNTIF(NonDamage!$C:$C,Sheet1!$C808)))-1,0,1,1)</f>
        <v>aBarrier</v>
      </c>
      <c r="AE808" t="str">
        <f ca="1">OFFSET(DB!$A$1,RANDBETWEEN(1,COUNTA(DB!$C:$C))-1,0,1,1)</f>
        <v>aGrassWhistle</v>
      </c>
      <c r="AG808" t="str">
        <f t="shared" si="90"/>
        <v>var pNecrozma= new Pokemon('Necrozma',800,'Psychic','',[,,,],[97,107,101,127,89,79],true,'assets/images/800Necrozma.png');</v>
      </c>
    </row>
    <row r="809" spans="1:33" x14ac:dyDescent="0.3">
      <c r="A809" t="s">
        <v>981</v>
      </c>
      <c r="B809">
        <v>801</v>
      </c>
      <c r="C809" t="s">
        <v>119</v>
      </c>
      <c r="D809" t="s">
        <v>56</v>
      </c>
      <c r="E809">
        <v>80</v>
      </c>
      <c r="F809">
        <v>95</v>
      </c>
      <c r="G809">
        <v>115</v>
      </c>
      <c r="H809">
        <v>130</v>
      </c>
      <c r="I809">
        <v>115</v>
      </c>
      <c r="J809">
        <v>65</v>
      </c>
      <c r="K809">
        <f t="shared" si="84"/>
        <v>61</v>
      </c>
      <c r="L809">
        <f t="shared" si="85"/>
        <v>115</v>
      </c>
      <c r="M809">
        <f t="shared" si="86"/>
        <v>135</v>
      </c>
      <c r="N809">
        <f t="shared" si="87"/>
        <v>150</v>
      </c>
      <c r="O809">
        <f t="shared" si="88"/>
        <v>135</v>
      </c>
      <c r="P809">
        <f t="shared" si="89"/>
        <v>85</v>
      </c>
      <c r="Q809">
        <v>31</v>
      </c>
      <c r="R809">
        <v>31</v>
      </c>
      <c r="S809">
        <v>31</v>
      </c>
      <c r="T809">
        <v>31</v>
      </c>
      <c r="U809">
        <v>31</v>
      </c>
      <c r="V809">
        <v>31</v>
      </c>
      <c r="AB809" t="str">
        <f ca="1">OFFSET(Damage!$A$1,(MATCH($C809,Damage!$C:$C,0)+RANDBETWEEN(1,COUNTIF(Damage!$C:$C,Sheet1!$C809)))-1,0,1,1)</f>
        <v>aSteelWing</v>
      </c>
      <c r="AC809" t="str">
        <f ca="1">OFFSET(Damage!$A$1,(MATCH(IF($D809&lt;&gt;"",$D809,"Normal"),Damage!$C:$C,0)+RANDBETWEEN(1,COUNTIF(Damage!$C:$C,IF($D809&lt;&gt;"",$D809,"Normal"))))-1,0,1,1)</f>
        <v>aDrainingKiss</v>
      </c>
      <c r="AD809" t="str">
        <f ca="1">OFFSET(NonDamage!$A$1,(MATCH($C809,NonDamage!$C:$C,0)+RANDBETWEEN(1,COUNTIF(NonDamage!$C:$C,Sheet1!$C809)))-1,0,1,1)</f>
        <v>aGearUp</v>
      </c>
      <c r="AE809" t="str">
        <f ca="1">OFFSET(DB!$A$1,RANDBETWEEN(1,COUNTA(DB!$C:$C))-1,0,1,1)</f>
        <v>aFloralHealing</v>
      </c>
      <c r="AG809" t="str">
        <f t="shared" si="90"/>
        <v>var pMagearna= new Pokemon('Magearna',801,'Steel','Fairy',[,,,],[80,95,115,130,115,65],true,'assets/images/801Magearna.png');</v>
      </c>
    </row>
    <row r="810" spans="1:33" x14ac:dyDescent="0.3">
      <c r="A810" t="s">
        <v>994</v>
      </c>
      <c r="B810">
        <v>802</v>
      </c>
      <c r="C810" t="s">
        <v>1051</v>
      </c>
      <c r="D810" t="s">
        <v>134</v>
      </c>
      <c r="E810">
        <v>0</v>
      </c>
      <c r="F810">
        <v>2</v>
      </c>
      <c r="G810">
        <v>0</v>
      </c>
      <c r="H810">
        <v>0</v>
      </c>
      <c r="I810">
        <v>0</v>
      </c>
      <c r="J810">
        <v>1</v>
      </c>
      <c r="K810">
        <f t="shared" si="84"/>
        <v>60</v>
      </c>
      <c r="L810">
        <f t="shared" si="85"/>
        <v>22</v>
      </c>
      <c r="M810">
        <f t="shared" si="86"/>
        <v>20</v>
      </c>
      <c r="N810">
        <f t="shared" si="87"/>
        <v>20</v>
      </c>
      <c r="O810">
        <f t="shared" si="88"/>
        <v>20</v>
      </c>
      <c r="P810">
        <f t="shared" si="89"/>
        <v>21</v>
      </c>
      <c r="Q810">
        <v>31</v>
      </c>
      <c r="R810">
        <v>31</v>
      </c>
      <c r="S810">
        <v>31</v>
      </c>
      <c r="T810">
        <v>31</v>
      </c>
      <c r="U810">
        <v>31</v>
      </c>
      <c r="V810">
        <v>31</v>
      </c>
      <c r="AB810" t="str">
        <f ca="1">OFFSET(Damage!$A$1,(MATCH($C810,Damage!$C:$C,0)+RANDBETWEEN(1,COUNTIF(Damage!$C:$C,Sheet1!$C810)))-1,0,1,1)</f>
        <v>aHammerArm</v>
      </c>
      <c r="AC810" t="str">
        <f ca="1">OFFSET(Damage!$A$1,(MATCH(IF($D810&lt;&gt;"",$D810,"Normal"),Damage!$C:$C,0)+RANDBETWEEN(1,COUNTIF(Damage!$C:$C,IF($D810&lt;&gt;"",$D810,"Normal"))))-1,0,1,1)</f>
        <v>aOminousWind</v>
      </c>
      <c r="AD810" t="str">
        <f ca="1">OFFSET(NonDamage!$A$1,(MATCH($C810,NonDamage!$C:$C,0)+RANDBETWEEN(1,COUNTIF(NonDamage!$C:$C,Sheet1!$C810)))-1,0,1,1)</f>
        <v>aHeatCrash</v>
      </c>
      <c r="AE810" t="str">
        <f ca="1">OFFSET(DB!$A$1,RANDBETWEEN(1,COUNTA(DB!$C:$C))-1,0,1,1)</f>
        <v>aNightSlash</v>
      </c>
      <c r="AG810" t="str">
        <f t="shared" si="90"/>
        <v>var pMarshadow= new Pokemon('Marshadow',802,'Fighting','Ghost',[,,,],[0,2,0,0,0,1],true,'assets/images/802Marshadow.png');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F06D-D6A0-4470-8EFC-1EB2934D35FF}">
  <dimension ref="A1:BJ171"/>
  <sheetViews>
    <sheetView workbookViewId="0">
      <selection activeCell="I2" sqref="I2"/>
    </sheetView>
  </sheetViews>
  <sheetFormatPr defaultRowHeight="14.4" x14ac:dyDescent="0.3"/>
  <sheetData>
    <row r="1" spans="1:62" x14ac:dyDescent="0.3">
      <c r="A1" t="s">
        <v>2572</v>
      </c>
      <c r="B1" t="str">
        <f>VLOOKUP(A1,DB!$A$1:$M$711,13,FALSE)</f>
        <v>const aWoodHammer = new PokemonAttack('Wood Hammer',120,'grass',false,1);</v>
      </c>
      <c r="D1" t="s">
        <v>1</v>
      </c>
      <c r="E1" t="str">
        <f>CONCATENATE("p",D1)</f>
        <v>pBulbasaur</v>
      </c>
      <c r="F1" t="s">
        <v>1012</v>
      </c>
      <c r="G1" t="str">
        <f>CONCATENATE(E1,F1)</f>
        <v>pBulbasaur,</v>
      </c>
      <c r="H1" t="s">
        <v>3085</v>
      </c>
      <c r="I1" t="s">
        <v>3085</v>
      </c>
      <c r="J1" t="s">
        <v>3086</v>
      </c>
      <c r="K1" t="s">
        <v>3087</v>
      </c>
      <c r="L1" t="s">
        <v>3088</v>
      </c>
      <c r="M1" t="s">
        <v>3089</v>
      </c>
      <c r="N1" t="s">
        <v>3090</v>
      </c>
      <c r="O1" t="s">
        <v>3091</v>
      </c>
      <c r="P1" t="s">
        <v>3092</v>
      </c>
      <c r="Q1" t="s">
        <v>3093</v>
      </c>
      <c r="R1" t="s">
        <v>3094</v>
      </c>
      <c r="S1" t="s">
        <v>3095</v>
      </c>
      <c r="T1" t="s">
        <v>3096</v>
      </c>
      <c r="U1" t="s">
        <v>3097</v>
      </c>
      <c r="V1" t="s">
        <v>3098</v>
      </c>
      <c r="W1" t="s">
        <v>3099</v>
      </c>
      <c r="X1" t="s">
        <v>3100</v>
      </c>
      <c r="Y1" t="s">
        <v>3101</v>
      </c>
      <c r="Z1" t="s">
        <v>3102</v>
      </c>
      <c r="AA1" t="s">
        <v>3103</v>
      </c>
      <c r="AB1" t="s">
        <v>3104</v>
      </c>
      <c r="AC1" t="s">
        <v>3105</v>
      </c>
      <c r="AD1" t="s">
        <v>3106</v>
      </c>
      <c r="AE1" t="s">
        <v>3107</v>
      </c>
      <c r="AF1" t="s">
        <v>3108</v>
      </c>
      <c r="AG1" t="s">
        <v>3109</v>
      </c>
      <c r="AH1" t="s">
        <v>3110</v>
      </c>
      <c r="AI1" t="s">
        <v>3111</v>
      </c>
      <c r="AJ1" t="s">
        <v>3112</v>
      </c>
      <c r="AK1" t="s">
        <v>3113</v>
      </c>
      <c r="AL1" t="s">
        <v>3114</v>
      </c>
      <c r="AM1" t="s">
        <v>3115</v>
      </c>
      <c r="AN1" t="s">
        <v>3116</v>
      </c>
      <c r="AO1" t="s">
        <v>3117</v>
      </c>
      <c r="AP1" t="s">
        <v>3118</v>
      </c>
      <c r="AQ1" t="s">
        <v>3119</v>
      </c>
      <c r="AR1" t="s">
        <v>3120</v>
      </c>
      <c r="AS1" t="s">
        <v>3121</v>
      </c>
      <c r="AT1" t="s">
        <v>3122</v>
      </c>
      <c r="AU1" t="s">
        <v>3123</v>
      </c>
      <c r="AV1" t="s">
        <v>3124</v>
      </c>
      <c r="AW1" t="s">
        <v>3125</v>
      </c>
      <c r="AX1" t="s">
        <v>3126</v>
      </c>
      <c r="AY1" t="s">
        <v>3127</v>
      </c>
      <c r="AZ1" t="s">
        <v>3128</v>
      </c>
      <c r="BA1" t="s">
        <v>3129</v>
      </c>
      <c r="BB1" t="s">
        <v>3130</v>
      </c>
      <c r="BC1" t="s">
        <v>3131</v>
      </c>
      <c r="BD1" t="s">
        <v>3132</v>
      </c>
      <c r="BE1" t="s">
        <v>3133</v>
      </c>
      <c r="BF1" t="s">
        <v>3134</v>
      </c>
      <c r="BG1" t="s">
        <v>3135</v>
      </c>
      <c r="BH1" t="s">
        <v>3136</v>
      </c>
      <c r="BI1" t="s">
        <v>3137</v>
      </c>
      <c r="BJ1" t="s">
        <v>3138</v>
      </c>
    </row>
    <row r="2" spans="1:62" x14ac:dyDescent="0.3">
      <c r="A2" t="s">
        <v>2554</v>
      </c>
      <c r="B2" t="str">
        <f>VLOOKUP(A2,DB!$A$1:$M$711,13,FALSE)</f>
        <v>const aMegaDrain = new PokemonAttack('Mega Drain',40,'grass',true,1);</v>
      </c>
      <c r="D2" t="s">
        <v>4</v>
      </c>
      <c r="E2" t="str">
        <f t="shared" ref="E2:E54" si="0">CONCATENATE("p",D2)</f>
        <v>pIvysaur</v>
      </c>
      <c r="F2" t="s">
        <v>1012</v>
      </c>
      <c r="G2" t="str">
        <f t="shared" ref="G2:H54" si="1">CONCATENATE(E2,F2)</f>
        <v>pIvysaur,</v>
      </c>
      <c r="H2" t="s">
        <v>3086</v>
      </c>
    </row>
    <row r="3" spans="1:62" x14ac:dyDescent="0.3">
      <c r="A3" t="s">
        <v>2566</v>
      </c>
      <c r="B3" t="str">
        <f>VLOOKUP(A3,DB!$A$1:$M$711,13,FALSE)</f>
        <v>const aLeafBlade = new PokemonAttack('Leaf Blade',90,'grass',false,1);</v>
      </c>
      <c r="D3" t="s">
        <v>6</v>
      </c>
      <c r="E3" t="str">
        <f t="shared" si="0"/>
        <v>pVenusaur</v>
      </c>
      <c r="F3" t="s">
        <v>1012</v>
      </c>
      <c r="G3" t="str">
        <f t="shared" si="1"/>
        <v>pVenusaur,</v>
      </c>
      <c r="H3" t="s">
        <v>3087</v>
      </c>
    </row>
    <row r="4" spans="1:62" x14ac:dyDescent="0.3">
      <c r="A4" t="s">
        <v>2503</v>
      </c>
      <c r="B4" t="str">
        <f>VLOOKUP(A4,DB!$A$1:$M$711,13,FALSE)</f>
        <v>const aFlareBlitz = new PokemonAttack('Flare Blitz',120,'fire',false,1);</v>
      </c>
      <c r="D4" t="s">
        <v>8</v>
      </c>
      <c r="E4" t="str">
        <f t="shared" si="0"/>
        <v>pCharmander</v>
      </c>
      <c r="F4" t="s">
        <v>1012</v>
      </c>
      <c r="G4" t="str">
        <f t="shared" si="1"/>
        <v>pCharmander,</v>
      </c>
      <c r="H4" t="s">
        <v>3088</v>
      </c>
    </row>
    <row r="5" spans="1:62" x14ac:dyDescent="0.3">
      <c r="A5" t="s">
        <v>2497</v>
      </c>
      <c r="B5" t="str">
        <f>VLOOKUP(A5,DB!$A$1:$M$711,13,FALSE)</f>
        <v>const aBlazeKick = new PokemonAttack('Blaze Kick',85,'fire',false,0.9);</v>
      </c>
      <c r="D5" t="s">
        <v>10</v>
      </c>
      <c r="E5" t="str">
        <f t="shared" si="0"/>
        <v>pCharmeleon</v>
      </c>
      <c r="F5" t="s">
        <v>1012</v>
      </c>
      <c r="G5" t="str">
        <f t="shared" si="1"/>
        <v>pCharmeleon,</v>
      </c>
      <c r="H5" t="s">
        <v>3089</v>
      </c>
    </row>
    <row r="6" spans="1:62" x14ac:dyDescent="0.3">
      <c r="A6" t="s">
        <v>2488</v>
      </c>
      <c r="B6" t="str">
        <f>VLOOKUP(A6,DB!$A$1:$M$711,13,FALSE)</f>
        <v>const aFlameWheel = new PokemonAttack('Flame Wheel',60,'fire',false,1);</v>
      </c>
      <c r="D6" t="s">
        <v>11</v>
      </c>
      <c r="E6" t="str">
        <f t="shared" si="0"/>
        <v>pCharizard</v>
      </c>
      <c r="F6" t="s">
        <v>1012</v>
      </c>
      <c r="G6" t="str">
        <f t="shared" si="1"/>
        <v>pCharizard,</v>
      </c>
      <c r="H6" t="s">
        <v>3090</v>
      </c>
    </row>
    <row r="7" spans="1:62" x14ac:dyDescent="0.3">
      <c r="A7" t="s">
        <v>2346</v>
      </c>
      <c r="B7" t="str">
        <f>VLOOKUP(A7,DB!$A$1:$M$711,13,FALSE)</f>
        <v>const aSurf = new PokemonAttack('Surf',90,'water',true,1);</v>
      </c>
      <c r="D7" t="s">
        <v>14</v>
      </c>
      <c r="E7" t="str">
        <f t="shared" si="0"/>
        <v>pSquirtle</v>
      </c>
      <c r="F7" t="s">
        <v>1012</v>
      </c>
      <c r="G7" t="str">
        <f t="shared" si="1"/>
        <v>pSquirtle,</v>
      </c>
      <c r="H7" t="s">
        <v>3091</v>
      </c>
    </row>
    <row r="8" spans="1:62" x14ac:dyDescent="0.3">
      <c r="A8" t="s">
        <v>2811</v>
      </c>
      <c r="B8" t="str">
        <f>VLOOKUP(A8,DB!$A$1:$M$711,13,FALSE)</f>
        <v>const aAquaTail = new PokemonAttack('Aqua Tail',90,'water',false,0.9);</v>
      </c>
      <c r="D8" t="s">
        <v>16</v>
      </c>
      <c r="E8" t="str">
        <f t="shared" si="0"/>
        <v>pWartortle</v>
      </c>
      <c r="F8" t="s">
        <v>1012</v>
      </c>
      <c r="G8" t="str">
        <f t="shared" si="1"/>
        <v>pWartortle,</v>
      </c>
      <c r="H8" t="s">
        <v>3092</v>
      </c>
    </row>
    <row r="9" spans="1:62" x14ac:dyDescent="0.3">
      <c r="A9" t="s">
        <v>2807</v>
      </c>
      <c r="B9" t="str">
        <f>VLOOKUP(A9,DB!$A$1:$M$711,13,FALSE)</f>
        <v>const aWaterPulse = new PokemonAttack('Water Pulse',60,'water',true,1);</v>
      </c>
      <c r="D9" t="s">
        <v>17</v>
      </c>
      <c r="E9" t="str">
        <f t="shared" si="0"/>
        <v>pBlastoise</v>
      </c>
      <c r="F9" t="s">
        <v>1012</v>
      </c>
      <c r="G9" t="str">
        <f t="shared" si="1"/>
        <v>pBlastoise,</v>
      </c>
      <c r="H9" t="s">
        <v>3093</v>
      </c>
    </row>
    <row r="10" spans="1:62" x14ac:dyDescent="0.3">
      <c r="A10" t="s">
        <v>2123</v>
      </c>
      <c r="B10" t="str">
        <f>VLOOKUP(A10,DB!$A$1:$M$711,13,FALSE)</f>
        <v>const aMegahorn = new PokemonAttack('Megahorn',120,'bug',false,0.85);</v>
      </c>
      <c r="D10" t="s">
        <v>18</v>
      </c>
      <c r="E10" t="str">
        <f t="shared" si="0"/>
        <v>pCaterpie</v>
      </c>
      <c r="F10" t="s">
        <v>1012</v>
      </c>
      <c r="G10" t="str">
        <f t="shared" si="1"/>
        <v>pCaterpie,</v>
      </c>
      <c r="H10" t="s">
        <v>3094</v>
      </c>
    </row>
    <row r="11" spans="1:62" x14ac:dyDescent="0.3">
      <c r="A11" t="s">
        <v>2359</v>
      </c>
      <c r="B11" t="str">
        <f>VLOOKUP(A11,DB!$A$1:$M$711,13,FALSE)</f>
        <v>const aFellStinger = new PokemonAttack('Fell Stinger',50,'bug',false,1);</v>
      </c>
      <c r="D11" t="s">
        <v>20</v>
      </c>
      <c r="E11" t="str">
        <f t="shared" si="0"/>
        <v>pMetapod</v>
      </c>
      <c r="F11" t="s">
        <v>1012</v>
      </c>
      <c r="G11" t="str">
        <f t="shared" si="1"/>
        <v>pMetapod,</v>
      </c>
      <c r="H11" t="s">
        <v>3095</v>
      </c>
    </row>
    <row r="12" spans="1:62" x14ac:dyDescent="0.3">
      <c r="A12" t="s">
        <v>2367</v>
      </c>
      <c r="B12" t="str">
        <f>VLOOKUP(A12,DB!$A$1:$M$711,13,FALSE)</f>
        <v>const aFirstImpression = new PokemonAttack('First Impression',90,'bug',false,1);</v>
      </c>
      <c r="D12" t="s">
        <v>22</v>
      </c>
      <c r="E12" t="str">
        <f t="shared" si="0"/>
        <v>pButterfree</v>
      </c>
      <c r="F12" t="s">
        <v>1012</v>
      </c>
      <c r="G12" t="str">
        <f t="shared" si="1"/>
        <v>pButterfree,</v>
      </c>
      <c r="H12" t="s">
        <v>3096</v>
      </c>
    </row>
    <row r="13" spans="1:62" x14ac:dyDescent="0.3">
      <c r="A13" t="s">
        <v>2362</v>
      </c>
      <c r="B13" t="str">
        <f>VLOOKUP(A13,DB!$A$1:$M$711,13,FALSE)</f>
        <v>const aSilverWind = new PokemonAttack('Silver Wind',60,'bug',true,1);</v>
      </c>
      <c r="D13" t="s">
        <v>24</v>
      </c>
      <c r="E13" t="str">
        <f t="shared" si="0"/>
        <v>pWeedle</v>
      </c>
      <c r="F13" t="s">
        <v>1012</v>
      </c>
      <c r="G13" t="str">
        <f t="shared" si="1"/>
        <v>pWeedle,</v>
      </c>
      <c r="H13" t="s">
        <v>3097</v>
      </c>
    </row>
    <row r="14" spans="1:62" x14ac:dyDescent="0.3">
      <c r="A14" t="s">
        <v>2291</v>
      </c>
      <c r="B14" t="str">
        <f>VLOOKUP(A14,DB!$A$1:$M$711,13,FALSE)</f>
        <v>const aSlam = new PokemonAttack('Slam',80,'normal',false,0.75);</v>
      </c>
      <c r="D14" t="s">
        <v>25</v>
      </c>
      <c r="E14" t="str">
        <f t="shared" si="0"/>
        <v>pKakuna</v>
      </c>
      <c r="F14" t="s">
        <v>1012</v>
      </c>
      <c r="G14" t="str">
        <f t="shared" si="1"/>
        <v>pKakuna,</v>
      </c>
      <c r="H14" t="s">
        <v>3098</v>
      </c>
    </row>
    <row r="15" spans="1:62" x14ac:dyDescent="0.3">
      <c r="A15" t="s">
        <v>2272</v>
      </c>
      <c r="B15" t="str">
        <f>VLOOKUP(A15,DB!$A$1:$M$711,13,FALSE)</f>
        <v>const aBarrage = new PokemonAttack('Barrage',15,'normal',false,0.85);</v>
      </c>
      <c r="D15" t="s">
        <v>26</v>
      </c>
      <c r="E15" t="str">
        <f t="shared" si="0"/>
        <v>pBeedrill</v>
      </c>
      <c r="F15" t="s">
        <v>1012</v>
      </c>
      <c r="G15" t="str">
        <f t="shared" si="1"/>
        <v>pBeedrill,</v>
      </c>
      <c r="H15" t="s">
        <v>3099</v>
      </c>
    </row>
    <row r="16" spans="1:62" x14ac:dyDescent="0.3">
      <c r="A16" t="s">
        <v>2694</v>
      </c>
      <c r="B16" t="str">
        <f>VLOOKUP(A16,DB!$A$1:$M$711,13,FALSE)</f>
        <v>const aMegaKick = new PokemonAttack('Mega Kick',120,'normal',false,0.75);</v>
      </c>
      <c r="D16" t="s">
        <v>27</v>
      </c>
      <c r="E16" t="str">
        <f t="shared" si="0"/>
        <v>pPidgey</v>
      </c>
      <c r="F16" t="s">
        <v>1012</v>
      </c>
      <c r="G16" t="str">
        <f t="shared" si="1"/>
        <v>pPidgey,</v>
      </c>
      <c r="H16" t="s">
        <v>3100</v>
      </c>
    </row>
    <row r="17" spans="1:8" x14ac:dyDescent="0.3">
      <c r="A17" t="s">
        <v>2664</v>
      </c>
      <c r="B17" t="str">
        <f>VLOOKUP(A17,DB!$A$1:$M$711,13,FALSE)</f>
        <v>const aTailSlap = new PokemonAttack('Tail Slap',25,'normal',false,0.85);</v>
      </c>
      <c r="D17" t="s">
        <v>29</v>
      </c>
      <c r="E17" t="str">
        <f t="shared" si="0"/>
        <v>pPidgeotto</v>
      </c>
      <c r="F17" t="s">
        <v>1012</v>
      </c>
      <c r="G17" t="str">
        <f t="shared" si="1"/>
        <v>pPidgeotto,</v>
      </c>
      <c r="H17" t="s">
        <v>3101</v>
      </c>
    </row>
    <row r="18" spans="1:8" x14ac:dyDescent="0.3">
      <c r="A18" t="s">
        <v>2135</v>
      </c>
      <c r="B18" t="str">
        <f>VLOOKUP(A18,DB!$A$1:$M$711,13,FALSE)</f>
        <v>const aPursuit = new PokemonAttack('Pursuit',40,'dark',false,1);</v>
      </c>
      <c r="D18" t="s">
        <v>31</v>
      </c>
      <c r="E18" t="str">
        <f t="shared" si="0"/>
        <v>pPidgeot</v>
      </c>
      <c r="F18" t="s">
        <v>1012</v>
      </c>
      <c r="G18" t="str">
        <f t="shared" si="1"/>
        <v>pPidgeot,</v>
      </c>
      <c r="H18" t="s">
        <v>3102</v>
      </c>
    </row>
    <row r="19" spans="1:8" x14ac:dyDescent="0.3">
      <c r="A19" t="s">
        <v>2294</v>
      </c>
      <c r="B19" t="str">
        <f>VLOOKUP(A19,DB!$A$1:$M$711,13,FALSE)</f>
        <v>const aUproar = new PokemonAttack('Uproar',90,'normal',true,1);</v>
      </c>
      <c r="D19" t="s">
        <v>32</v>
      </c>
      <c r="E19" t="str">
        <f t="shared" si="0"/>
        <v>pRattata</v>
      </c>
      <c r="F19" t="s">
        <v>1012</v>
      </c>
      <c r="G19" t="str">
        <f t="shared" si="1"/>
        <v>pRattata,</v>
      </c>
      <c r="H19" t="s">
        <v>3103</v>
      </c>
    </row>
    <row r="20" spans="1:8" x14ac:dyDescent="0.3">
      <c r="A20" t="s">
        <v>2672</v>
      </c>
      <c r="B20" t="str">
        <f>VLOOKUP(A20,DB!$A$1:$M$711,13,FALSE)</f>
        <v>const aWeatherBall = new PokemonAttack('Weather Ball',50,'normal',true,1);</v>
      </c>
      <c r="D20" t="s">
        <v>2821</v>
      </c>
      <c r="E20" t="str">
        <f t="shared" si="0"/>
        <v>pRattata_alola</v>
      </c>
      <c r="F20" t="s">
        <v>1012</v>
      </c>
      <c r="G20" t="str">
        <f t="shared" si="1"/>
        <v>pRattata_alola,</v>
      </c>
      <c r="H20" t="s">
        <v>3104</v>
      </c>
    </row>
    <row r="21" spans="1:8" x14ac:dyDescent="0.3">
      <c r="A21" t="s">
        <v>2673</v>
      </c>
      <c r="B21" t="str">
        <f>VLOOKUP(A21,DB!$A$1:$M$711,13,FALSE)</f>
        <v>const aViceGrip = new PokemonAttack('Vice Grip',55,'normal',false,1);</v>
      </c>
      <c r="D21" t="s">
        <v>33</v>
      </c>
      <c r="E21" t="str">
        <f t="shared" si="0"/>
        <v>pRaticate</v>
      </c>
      <c r="F21" t="s">
        <v>1012</v>
      </c>
      <c r="G21" t="str">
        <f t="shared" si="1"/>
        <v>pRaticate,</v>
      </c>
      <c r="H21" t="s">
        <v>3105</v>
      </c>
    </row>
    <row r="22" spans="1:8" x14ac:dyDescent="0.3">
      <c r="A22" t="s">
        <v>2711</v>
      </c>
      <c r="B22" t="str">
        <f>VLOOKUP(A22,DB!$A$1:$M$711,13,FALSE)</f>
        <v>const aAcidSpray = new PokemonAttack('Acid Spray',40,'poison',true,1);</v>
      </c>
      <c r="D22" t="s">
        <v>2822</v>
      </c>
      <c r="E22" t="str">
        <f t="shared" si="0"/>
        <v>pRaticate_alola</v>
      </c>
      <c r="F22" t="s">
        <v>1012</v>
      </c>
      <c r="G22" t="str">
        <f t="shared" si="1"/>
        <v>pRaticate_alola,</v>
      </c>
      <c r="H22" t="s">
        <v>3106</v>
      </c>
    </row>
    <row r="23" spans="1:8" x14ac:dyDescent="0.3">
      <c r="A23" t="s">
        <v>2714</v>
      </c>
      <c r="B23" t="str">
        <f>VLOOKUP(A23,DB!$A$1:$M$711,13,FALSE)</f>
        <v>const aPoisonTail = new PokemonAttack('Poison Tail',50,'poison',false,1);</v>
      </c>
      <c r="D23" t="s">
        <v>35</v>
      </c>
      <c r="E23" t="str">
        <f t="shared" si="0"/>
        <v>pSpearow</v>
      </c>
      <c r="F23" t="s">
        <v>1012</v>
      </c>
      <c r="G23" t="str">
        <f t="shared" si="1"/>
        <v>pSpearow,</v>
      </c>
      <c r="H23" t="s">
        <v>3107</v>
      </c>
    </row>
    <row r="24" spans="1:8" x14ac:dyDescent="0.3">
      <c r="A24" t="s">
        <v>2425</v>
      </c>
      <c r="B24" t="str">
        <f>VLOOKUP(A24,DB!$A$1:$M$711,13,FALSE)</f>
        <v>const aZapCannon = new PokemonAttack('Zap Cannon',120,'electric',true,0.5);</v>
      </c>
      <c r="D24" t="s">
        <v>36</v>
      </c>
      <c r="E24" t="str">
        <f t="shared" si="0"/>
        <v>pFearow</v>
      </c>
      <c r="F24" t="s">
        <v>1012</v>
      </c>
      <c r="G24" t="str">
        <f t="shared" si="1"/>
        <v>pFearow,</v>
      </c>
      <c r="H24" t="s">
        <v>3108</v>
      </c>
    </row>
    <row r="25" spans="1:8" x14ac:dyDescent="0.3">
      <c r="A25" t="s">
        <v>2146</v>
      </c>
      <c r="B25" t="str">
        <f>VLOOKUP(A25,DB!$A$1:$M$711,13,FALSE)</f>
        <v>const aNuzzle = new PokemonAttack('Nuzzle',20,'electric',false,1);</v>
      </c>
      <c r="D25" t="s">
        <v>37</v>
      </c>
      <c r="E25" t="str">
        <f t="shared" si="0"/>
        <v>pEkans</v>
      </c>
      <c r="F25" t="s">
        <v>1012</v>
      </c>
      <c r="G25" t="str">
        <f t="shared" si="1"/>
        <v>pEkans,</v>
      </c>
      <c r="H25" t="s">
        <v>3109</v>
      </c>
    </row>
    <row r="26" spans="1:8" x14ac:dyDescent="0.3">
      <c r="A26" t="s">
        <v>2416</v>
      </c>
      <c r="B26" t="str">
        <f>VLOOKUP(A26,DB!$A$1:$M$711,13,FALSE)</f>
        <v>const aParabolicCharge = new PokemonAttack('Parabolic Charge',65,'electric',true,1);</v>
      </c>
      <c r="D26" t="s">
        <v>38</v>
      </c>
      <c r="E26" t="str">
        <f t="shared" si="0"/>
        <v>pArbok</v>
      </c>
      <c r="F26" t="s">
        <v>1012</v>
      </c>
      <c r="G26" t="str">
        <f t="shared" si="1"/>
        <v>pArbok,</v>
      </c>
      <c r="H26" t="s">
        <v>3110</v>
      </c>
    </row>
    <row r="27" spans="1:8" x14ac:dyDescent="0.3">
      <c r="A27" t="s">
        <v>2204</v>
      </c>
      <c r="B27" t="str">
        <f>VLOOKUP(A27,DB!$A$1:$M$711,13,FALSE)</f>
        <v>const aDig = new PokemonAttack('Dig',80,'ground',false,1);</v>
      </c>
      <c r="D27" t="s">
        <v>40</v>
      </c>
      <c r="E27" t="str">
        <f t="shared" si="0"/>
        <v>pPikachu</v>
      </c>
      <c r="F27" t="s">
        <v>1012</v>
      </c>
      <c r="G27" t="str">
        <f t="shared" si="1"/>
        <v>pPikachu,</v>
      </c>
      <c r="H27" t="s">
        <v>3111</v>
      </c>
    </row>
    <row r="28" spans="1:8" x14ac:dyDescent="0.3">
      <c r="A28" t="s">
        <v>2211</v>
      </c>
      <c r="B28" t="e">
        <f>VLOOKUP(A28,DB!$A$1:$M$711,13,FALSE)</f>
        <v>#N/A</v>
      </c>
      <c r="D28" t="s">
        <v>43</v>
      </c>
      <c r="E28" t="str">
        <f t="shared" si="0"/>
        <v>pRaichu</v>
      </c>
      <c r="F28" t="s">
        <v>1012</v>
      </c>
      <c r="G28" t="str">
        <f t="shared" si="1"/>
        <v>pRaichu,</v>
      </c>
      <c r="H28" t="s">
        <v>3112</v>
      </c>
    </row>
    <row r="29" spans="1:8" x14ac:dyDescent="0.3">
      <c r="A29" t="s">
        <v>2588</v>
      </c>
      <c r="B29" t="str">
        <f>VLOOKUP(A29,DB!$A$1:$M$711,13,FALSE)</f>
        <v>const aThousandArrows = new PokemonAttack('Thousand Arrows',90,'ground',false,1);</v>
      </c>
      <c r="D29" t="s">
        <v>2823</v>
      </c>
      <c r="E29" t="str">
        <f t="shared" si="0"/>
        <v>pRaichu_alola</v>
      </c>
      <c r="F29" t="s">
        <v>1012</v>
      </c>
      <c r="G29" t="str">
        <f t="shared" si="1"/>
        <v>pRaichu_alola,</v>
      </c>
      <c r="H29" t="s">
        <v>3113</v>
      </c>
    </row>
    <row r="30" spans="1:8" x14ac:dyDescent="0.3">
      <c r="A30" t="s">
        <v>2602</v>
      </c>
      <c r="B30" t="str">
        <f>VLOOKUP(A30,DB!$A$1:$M$711,13,FALSE)</f>
        <v>const aIceFang = new PokemonAttack('Ice Fang',65,'ice',false,0.95);</v>
      </c>
      <c r="D30" t="s">
        <v>45</v>
      </c>
      <c r="E30" t="str">
        <f t="shared" si="0"/>
        <v>pSandshrew</v>
      </c>
      <c r="F30" t="s">
        <v>1012</v>
      </c>
      <c r="G30" t="str">
        <f t="shared" si="1"/>
        <v>pSandshrew,</v>
      </c>
      <c r="H30" t="s">
        <v>3114</v>
      </c>
    </row>
    <row r="31" spans="1:8" x14ac:dyDescent="0.3">
      <c r="A31" t="s">
        <v>2710</v>
      </c>
      <c r="B31" t="str">
        <f>VLOOKUP(A31,DB!$A$1:$M$711,13,FALSE)</f>
        <v>const aPoisonSting = new PokemonAttack('Poison Sting',15,'poison',false,1);</v>
      </c>
      <c r="D31" t="s">
        <v>2824</v>
      </c>
      <c r="E31" t="str">
        <f t="shared" si="0"/>
        <v>pSandshrew_alola</v>
      </c>
      <c r="F31" t="s">
        <v>1012</v>
      </c>
      <c r="G31" t="str">
        <f t="shared" si="1"/>
        <v>pSandshrew_alola,</v>
      </c>
      <c r="H31" t="s">
        <v>3115</v>
      </c>
    </row>
    <row r="32" spans="1:8" x14ac:dyDescent="0.3">
      <c r="A32" t="s">
        <v>2713</v>
      </c>
      <c r="B32" t="str">
        <f>VLOOKUP(A32,DB!$A$1:$M$711,13,FALSE)</f>
        <v>const aPoisonFang = new PokemonAttack('Poison Fang',50,'poison',false,1);</v>
      </c>
      <c r="D32" t="s">
        <v>47</v>
      </c>
      <c r="E32" t="str">
        <f t="shared" si="0"/>
        <v>pSandslash</v>
      </c>
      <c r="F32" t="s">
        <v>1012</v>
      </c>
      <c r="G32" t="str">
        <f t="shared" si="1"/>
        <v>pSandslash,</v>
      </c>
      <c r="H32" t="s">
        <v>3116</v>
      </c>
    </row>
    <row r="33" spans="1:8" x14ac:dyDescent="0.3">
      <c r="A33" t="s">
        <v>2306</v>
      </c>
      <c r="B33" t="str">
        <f>VLOOKUP(A33,DB!$A$1:$M$711,13,FALSE)</f>
        <v>const aSludge = new PokemonAttack('Sludge',65,'poison',true,1);</v>
      </c>
      <c r="D33" t="s">
        <v>2825</v>
      </c>
      <c r="E33" t="str">
        <f t="shared" si="0"/>
        <v>pSandslash_alola</v>
      </c>
      <c r="F33" t="s">
        <v>1012</v>
      </c>
      <c r="G33" t="str">
        <f t="shared" si="1"/>
        <v>pSandslash_alola,</v>
      </c>
      <c r="H33" t="s">
        <v>3117</v>
      </c>
    </row>
    <row r="34" spans="1:8" x14ac:dyDescent="0.3">
      <c r="A34" t="s">
        <v>2715</v>
      </c>
      <c r="B34" t="str">
        <f>VLOOKUP(A34,DB!$A$1:$M$711,13,FALSE)</f>
        <v>const aCrossPoison = new PokemonAttack('Cross Poison',70,'poison',false,1);</v>
      </c>
      <c r="D34" t="s">
        <v>2826</v>
      </c>
      <c r="E34" t="str">
        <f t="shared" si="0"/>
        <v>pNidoran_f</v>
      </c>
      <c r="F34" t="s">
        <v>1012</v>
      </c>
      <c r="G34" t="str">
        <f t="shared" si="1"/>
        <v>pNidoran_f,</v>
      </c>
      <c r="H34" t="s">
        <v>3118</v>
      </c>
    </row>
    <row r="35" spans="1:8" x14ac:dyDescent="0.3">
      <c r="A35" t="s">
        <v>2453</v>
      </c>
      <c r="B35" t="str">
        <f>VLOOKUP(A35,DB!$A$1:$M$711,13,FALSE)</f>
        <v>const aTripleKick = new PokemonAttack('Triple Kick',10,'fighting',false,0.9);</v>
      </c>
      <c r="D35" t="s">
        <v>49</v>
      </c>
      <c r="E35" t="str">
        <f t="shared" si="0"/>
        <v>pNidorina</v>
      </c>
      <c r="F35" t="s">
        <v>1012</v>
      </c>
      <c r="G35" t="str">
        <f t="shared" si="1"/>
        <v>pNidorina,</v>
      </c>
      <c r="H35" t="s">
        <v>3119</v>
      </c>
    </row>
    <row r="36" spans="1:8" x14ac:dyDescent="0.3">
      <c r="A36" t="s">
        <v>2445</v>
      </c>
      <c r="B36" t="str">
        <f>VLOOKUP(A36,DB!$A$1:$M$711,13,FALSE)</f>
        <v>const aLightofRuin = new PokemonAttack('Light of Ruin',140,'fairy',true,0.9);</v>
      </c>
      <c r="D36" t="s">
        <v>50</v>
      </c>
      <c r="E36" t="str">
        <f t="shared" si="0"/>
        <v>pNidoqueen</v>
      </c>
      <c r="F36" t="s">
        <v>1012</v>
      </c>
      <c r="G36" t="str">
        <f t="shared" si="1"/>
        <v>pNidoqueen,</v>
      </c>
      <c r="H36" t="s">
        <v>3120</v>
      </c>
    </row>
    <row r="37" spans="1:8" x14ac:dyDescent="0.3">
      <c r="A37" t="s">
        <v>2168</v>
      </c>
      <c r="B37" t="str">
        <f>VLOOKUP(A37,DB!$A$1:$M$711,13,FALSE)</f>
        <v>const aOverheat = new PokemonAttack('Overheat',130,'fire',true,0.9);</v>
      </c>
      <c r="D37" t="s">
        <v>2827</v>
      </c>
      <c r="E37" t="str">
        <f t="shared" si="0"/>
        <v>pNidoran_m</v>
      </c>
      <c r="F37" t="s">
        <v>1012</v>
      </c>
      <c r="G37" t="str">
        <f t="shared" si="1"/>
        <v>pNidoran_m,</v>
      </c>
      <c r="H37" t="s">
        <v>3121</v>
      </c>
    </row>
    <row r="38" spans="1:8" x14ac:dyDescent="0.3">
      <c r="A38" t="s">
        <v>2603</v>
      </c>
      <c r="B38" t="str">
        <f>VLOOKUP(A38,DB!$A$1:$M$711,13,FALSE)</f>
        <v>const aIcePunch = new PokemonAttack('Ice Punch',75,'ice',false,1);</v>
      </c>
      <c r="D38" t="s">
        <v>53</v>
      </c>
      <c r="E38" t="str">
        <f t="shared" si="0"/>
        <v>pNidorino</v>
      </c>
      <c r="F38" t="s">
        <v>1012</v>
      </c>
      <c r="G38" t="str">
        <f t="shared" si="1"/>
        <v>pNidorino,</v>
      </c>
      <c r="H38" t="s">
        <v>3122</v>
      </c>
    </row>
    <row r="39" spans="1:8" x14ac:dyDescent="0.3">
      <c r="A39" t="s">
        <v>2271</v>
      </c>
      <c r="B39" t="str">
        <f>VLOOKUP(A39,DB!$A$1:$M$711,13,FALSE)</f>
        <v>const aConstrict = new PokemonAttack('Constrict',10,'normal',false,1);</v>
      </c>
      <c r="D39" t="s">
        <v>54</v>
      </c>
      <c r="E39" t="str">
        <f t="shared" si="0"/>
        <v>pNidoking</v>
      </c>
      <c r="F39" t="s">
        <v>1012</v>
      </c>
      <c r="G39" t="str">
        <f t="shared" si="1"/>
        <v>pNidoking,</v>
      </c>
      <c r="H39" t="s">
        <v>3123</v>
      </c>
    </row>
    <row r="40" spans="1:8" x14ac:dyDescent="0.3">
      <c r="A40" t="s">
        <v>2274</v>
      </c>
      <c r="B40" t="str">
        <f>VLOOKUP(A40,DB!$A$1:$M$711,13,FALSE)</f>
        <v>const aWrap = new PokemonAttack('Wrap',15,'normal',false,0.9);</v>
      </c>
      <c r="D40" t="s">
        <v>55</v>
      </c>
      <c r="E40" t="str">
        <f t="shared" si="0"/>
        <v>pClefairy</v>
      </c>
      <c r="F40" t="s">
        <v>1012</v>
      </c>
      <c r="G40" t="str">
        <f t="shared" si="1"/>
        <v>pClefairy,</v>
      </c>
      <c r="H40" t="s">
        <v>3124</v>
      </c>
    </row>
    <row r="41" spans="1:8" x14ac:dyDescent="0.3">
      <c r="A41" t="s">
        <v>2712</v>
      </c>
      <c r="B41" t="str">
        <f>VLOOKUP(A41,DB!$A$1:$M$711,13,FALSE)</f>
        <v>const aClearSmog = new PokemonAttack('Clear Smog',50,'poison',true,1.02);</v>
      </c>
      <c r="D41" t="s">
        <v>57</v>
      </c>
      <c r="E41" t="str">
        <f t="shared" si="0"/>
        <v>pClefable</v>
      </c>
      <c r="F41" t="s">
        <v>1012</v>
      </c>
      <c r="G41" t="str">
        <f t="shared" si="1"/>
        <v>pClefable,</v>
      </c>
      <c r="H41" t="s">
        <v>3125</v>
      </c>
    </row>
    <row r="42" spans="1:8" x14ac:dyDescent="0.3">
      <c r="A42" t="s">
        <v>2719</v>
      </c>
      <c r="B42" t="str">
        <f>VLOOKUP(A42,DB!$A$1:$M$711,13,FALSE)</f>
        <v>const aGunkShot = new PokemonAttack('Gunk Shot',120,'poison',false,0.8);</v>
      </c>
      <c r="D42" t="s">
        <v>58</v>
      </c>
      <c r="E42" t="str">
        <f t="shared" si="0"/>
        <v>pVulpix</v>
      </c>
      <c r="F42" t="s">
        <v>1012</v>
      </c>
      <c r="G42" t="str">
        <f t="shared" si="1"/>
        <v>pVulpix,</v>
      </c>
      <c r="H42" t="s">
        <v>3126</v>
      </c>
    </row>
    <row r="43" spans="1:8" x14ac:dyDescent="0.3">
      <c r="A43" t="s">
        <v>2561</v>
      </c>
      <c r="B43" t="str">
        <f>VLOOKUP(A43,DB!$A$1:$M$711,13,FALSE)</f>
        <v>const aGigaDrain = new PokemonAttack('Giga Drain',75,'grass',true,1);</v>
      </c>
      <c r="D43" t="s">
        <v>2828</v>
      </c>
      <c r="E43" t="str">
        <f t="shared" si="0"/>
        <v>pVulpix_alola</v>
      </c>
      <c r="F43" t="s">
        <v>1012</v>
      </c>
      <c r="G43" t="str">
        <f t="shared" si="1"/>
        <v>pVulpix_alola,</v>
      </c>
      <c r="H43" t="s">
        <v>3127</v>
      </c>
    </row>
    <row r="44" spans="1:8" x14ac:dyDescent="0.3">
      <c r="A44" t="s">
        <v>2571</v>
      </c>
      <c r="B44" t="str">
        <f>VLOOKUP(A44,DB!$A$1:$M$711,13,FALSE)</f>
        <v>const aSolarBeam = new PokemonAttack('Solar Beam',120,'grass',true,1);</v>
      </c>
      <c r="D44" t="s">
        <v>59</v>
      </c>
      <c r="E44" t="str">
        <f t="shared" si="0"/>
        <v>pNinetales</v>
      </c>
      <c r="F44" t="s">
        <v>1012</v>
      </c>
      <c r="G44" t="str">
        <f t="shared" si="1"/>
        <v>pNinetales,</v>
      </c>
      <c r="H44" t="s">
        <v>3128</v>
      </c>
    </row>
    <row r="45" spans="1:8" x14ac:dyDescent="0.3">
      <c r="A45" t="s">
        <v>2117</v>
      </c>
      <c r="B45" t="str">
        <f>VLOOKUP(A45,DB!$A$1:$M$711,13,FALSE)</f>
        <v>const aInfestation = new PokemonAttack('Infestation',20,'bug',true,1);</v>
      </c>
      <c r="D45" t="s">
        <v>2829</v>
      </c>
      <c r="E45" t="str">
        <f t="shared" si="0"/>
        <v>pNinetales_alola</v>
      </c>
      <c r="F45" t="s">
        <v>1012</v>
      </c>
      <c r="G45" t="str">
        <f t="shared" si="1"/>
        <v>pNinetales_alola,</v>
      </c>
      <c r="H45" t="s">
        <v>3129</v>
      </c>
    </row>
    <row r="46" spans="1:8" x14ac:dyDescent="0.3">
      <c r="A46" t="s">
        <v>2525</v>
      </c>
      <c r="B46" t="str">
        <f>VLOOKUP(A46,DB!$A$1:$M$711,13,FALSE)</f>
        <v>const aDestinyBond = new PokemonAttack('Destiny Bond',0,'ghost',false,1.02);</v>
      </c>
      <c r="D46" t="s">
        <v>61</v>
      </c>
      <c r="E46" t="str">
        <f t="shared" si="0"/>
        <v>pJigglypuff</v>
      </c>
      <c r="F46" t="s">
        <v>1012</v>
      </c>
      <c r="G46" t="str">
        <f t="shared" si="1"/>
        <v>pJigglypuff,</v>
      </c>
      <c r="H46" t="s">
        <v>3130</v>
      </c>
    </row>
    <row r="47" spans="1:8" x14ac:dyDescent="0.3">
      <c r="A47" t="s">
        <v>2241</v>
      </c>
      <c r="B47" t="e">
        <f>VLOOKUP(A47,DB!$A$1:$M$711,13,FALSE)</f>
        <v>#N/A</v>
      </c>
      <c r="D47" t="s">
        <v>62</v>
      </c>
      <c r="E47" t="str">
        <f t="shared" si="0"/>
        <v>pWigglytuff</v>
      </c>
      <c r="F47" t="s">
        <v>1012</v>
      </c>
      <c r="G47" t="str">
        <f t="shared" si="1"/>
        <v>pWigglytuff,</v>
      </c>
      <c r="H47" t="s">
        <v>3131</v>
      </c>
    </row>
    <row r="48" spans="1:8" x14ac:dyDescent="0.3">
      <c r="A48" t="s">
        <v>2744</v>
      </c>
      <c r="B48" t="str">
        <f>VLOOKUP(A48,DB!$A$1:$M$711,13,FALSE)</f>
        <v>const aTrickRoom = new PokemonAttack('Trick Room',0,'psychic',false,1.02);</v>
      </c>
      <c r="D48" t="s">
        <v>63</v>
      </c>
      <c r="E48" t="str">
        <f t="shared" si="0"/>
        <v>pZubat</v>
      </c>
      <c r="F48" t="s">
        <v>1012</v>
      </c>
      <c r="G48" t="str">
        <f t="shared" si="1"/>
        <v>pZubat,</v>
      </c>
      <c r="H48" t="s">
        <v>3132</v>
      </c>
    </row>
    <row r="49" spans="1:8" x14ac:dyDescent="0.3">
      <c r="A49" t="s">
        <v>2536</v>
      </c>
      <c r="B49" t="str">
        <f>VLOOKUP(A49,DB!$A$1:$M$711,13,FALSE)</f>
        <v>const aSpectralThief = new PokemonAttack('Spectral Thief',90,'ghost',false,1);</v>
      </c>
      <c r="D49" t="s">
        <v>64</v>
      </c>
      <c r="E49" t="str">
        <f t="shared" si="0"/>
        <v>pGolbat</v>
      </c>
      <c r="F49" t="s">
        <v>1012</v>
      </c>
      <c r="G49" t="str">
        <f t="shared" si="1"/>
        <v>pGolbat,</v>
      </c>
      <c r="H49" t="s">
        <v>3133</v>
      </c>
    </row>
    <row r="50" spans="1:8" x14ac:dyDescent="0.3">
      <c r="A50" t="s">
        <v>2128</v>
      </c>
      <c r="B50" t="str">
        <f>VLOOKUP(A50,DB!$A$1:$M$711,13,FALSE)</f>
        <v>const aPunishment = new PokemonAttack('Punishment',0,'dark',false,1);</v>
      </c>
      <c r="D50" t="s">
        <v>65</v>
      </c>
      <c r="E50" t="str">
        <f t="shared" si="0"/>
        <v>pOddish</v>
      </c>
      <c r="F50" t="s">
        <v>1012</v>
      </c>
      <c r="G50" t="str">
        <f t="shared" si="1"/>
        <v>pOddish,</v>
      </c>
      <c r="H50" t="s">
        <v>3134</v>
      </c>
    </row>
    <row r="51" spans="1:8" x14ac:dyDescent="0.3">
      <c r="A51" t="s">
        <v>2623</v>
      </c>
      <c r="B51" t="str">
        <f>VLOOKUP(A51,DB!$A$1:$M$711,13,FALSE)</f>
        <v>const aHoldHands = new PokemonAttack('Hold Hands',0,'normal',false,1.02);</v>
      </c>
      <c r="D51" t="s">
        <v>66</v>
      </c>
      <c r="E51" t="str">
        <f t="shared" si="0"/>
        <v>pGloom</v>
      </c>
      <c r="F51" t="s">
        <v>1012</v>
      </c>
      <c r="G51" t="str">
        <f t="shared" si="1"/>
        <v>pGloom,</v>
      </c>
      <c r="H51" t="s">
        <v>3135</v>
      </c>
    </row>
    <row r="52" spans="1:8" x14ac:dyDescent="0.3">
      <c r="A52" t="s">
        <v>2264</v>
      </c>
      <c r="B52" t="str">
        <f>VLOOKUP(A52,DB!$A$1:$M$711,13,FALSE)</f>
        <v>const aSwagger = new PokemonAttack('Swagger',0,'normal',false,0.85);</v>
      </c>
      <c r="D52" t="s">
        <v>67</v>
      </c>
      <c r="E52" t="str">
        <f t="shared" si="0"/>
        <v>pVileplume</v>
      </c>
      <c r="F52" t="s">
        <v>1012</v>
      </c>
      <c r="G52" t="str">
        <f t="shared" si="1"/>
        <v>pVileplume,</v>
      </c>
      <c r="H52" t="s">
        <v>3136</v>
      </c>
    </row>
    <row r="53" spans="1:8" x14ac:dyDescent="0.3">
      <c r="A53" t="s">
        <v>2813</v>
      </c>
      <c r="B53" t="str">
        <f>VLOOKUP(A53,DB!$A$1:$M$711,13,FALSE)</f>
        <v>const aSparklingAria = new PokemonAttack('Sparkling Aria',90,'water',true,1);</v>
      </c>
      <c r="D53" t="s">
        <v>69</v>
      </c>
      <c r="E53" t="str">
        <f t="shared" si="0"/>
        <v>pParas</v>
      </c>
      <c r="F53" t="s">
        <v>1012</v>
      </c>
      <c r="G53" t="str">
        <f t="shared" si="1"/>
        <v>pParas,</v>
      </c>
      <c r="H53" t="s">
        <v>3137</v>
      </c>
    </row>
    <row r="54" spans="1:8" x14ac:dyDescent="0.3">
      <c r="A54" t="s">
        <v>2434</v>
      </c>
      <c r="B54" t="str">
        <f>VLOOKUP(A54,DB!$A$1:$M$711,13,FALSE)</f>
        <v>const aFlowerShield = new PokemonAttack('Flower Shield',0,'fairy',false,1.02);</v>
      </c>
      <c r="D54" t="s">
        <v>70</v>
      </c>
      <c r="E54" t="str">
        <f t="shared" si="0"/>
        <v>pParasect</v>
      </c>
      <c r="F54" t="s">
        <v>1012</v>
      </c>
      <c r="G54" t="str">
        <f t="shared" si="1"/>
        <v>pParasect,</v>
      </c>
      <c r="H54" t="s">
        <v>3138</v>
      </c>
    </row>
    <row r="55" spans="1:8" x14ac:dyDescent="0.3">
      <c r="A55" t="s">
        <v>2624</v>
      </c>
      <c r="B55" t="str">
        <f>VLOOKUP(A55,DB!$A$1:$M$711,13,FALSE)</f>
        <v>const aHornDrill = new PokemonAttack('Horn Drill',0,'normal',false,1.02);</v>
      </c>
    </row>
    <row r="56" spans="1:8" x14ac:dyDescent="0.3">
      <c r="A56" t="s">
        <v>2182</v>
      </c>
      <c r="B56" t="str">
        <f>VLOOKUP(A56,DB!$A$1:$M$711,13,FALSE)</f>
        <v>const aHurricane = new PokemonAttack('Hurricane',110,'flying',true,0.7);</v>
      </c>
    </row>
    <row r="57" spans="1:8" x14ac:dyDescent="0.3">
      <c r="A57" t="s">
        <v>2338</v>
      </c>
      <c r="B57" t="str">
        <f>VLOOKUP(A57,DB!$A$1:$M$711,13,FALSE)</f>
        <v>const aWhirlpool = new PokemonAttack('Whirlpool',35,'water',true,0.85);</v>
      </c>
    </row>
    <row r="58" spans="1:8" x14ac:dyDescent="0.3">
      <c r="A58" t="s">
        <v>2234</v>
      </c>
      <c r="B58" t="str">
        <f>VLOOKUP(A58,DB!$A$1:$M$711,13,FALSE)</f>
        <v>const aGlare = new PokemonAttack('Glare',0,'normal',false,1);</v>
      </c>
    </row>
    <row r="59" spans="1:8" x14ac:dyDescent="0.3">
      <c r="A59" t="s">
        <v>2501</v>
      </c>
      <c r="B59" t="str">
        <f>VLOOKUP(A59,DB!$A$1:$M$711,13,FALSE)</f>
        <v>const aSearingShot = new PokemonAttack('Searing Shot',100,'fire',true,1);</v>
      </c>
    </row>
    <row r="60" spans="1:8" x14ac:dyDescent="0.3">
      <c r="A60" t="s">
        <v>2739</v>
      </c>
      <c r="B60" t="str">
        <f>VLOOKUP(A60,DB!$A$1:$M$711,13,FALSE)</f>
        <v>const aPsychoShift = new PokemonAttack('Psycho Shift',0,'psychic',false,0.9);</v>
      </c>
    </row>
    <row r="61" spans="1:8" x14ac:dyDescent="0.3">
      <c r="A61" t="s">
        <v>2219</v>
      </c>
      <c r="B61" t="str">
        <f>VLOOKUP(A61,DB!$A$1:$M$711,13,FALSE)</f>
        <v>const aCamouflage = new PokemonAttack('Camouflage',0,'normal',false,1.02);</v>
      </c>
    </row>
    <row r="62" spans="1:8" x14ac:dyDescent="0.3">
      <c r="A62" t="s">
        <v>2381</v>
      </c>
      <c r="B62" t="str">
        <f>VLOOKUP(A62,DB!$A$1:$M$711,13,FALSE)</f>
        <v>const aSuckerPunch = new PokemonAttack('Sucker Punch',70,'dark',false,1);</v>
      </c>
    </row>
    <row r="63" spans="1:8" x14ac:dyDescent="0.3">
      <c r="A63" t="s">
        <v>2494</v>
      </c>
      <c r="B63" t="str">
        <f>VLOOKUP(A63,DB!$A$1:$M$711,13,FALSE)</f>
        <v>const aFireLash = new PokemonAttack('Fire Lash',80,'fire',false,1);</v>
      </c>
    </row>
    <row r="64" spans="1:8" x14ac:dyDescent="0.3">
      <c r="A64" t="s">
        <v>2735</v>
      </c>
      <c r="B64" t="str">
        <f>VLOOKUP(A64,DB!$A$1:$M$711,13,FALSE)</f>
        <v>const aPowerSplit = new PokemonAttack('Power Split',0,'psychic',false,1.02);</v>
      </c>
    </row>
    <row r="65" spans="1:2" x14ac:dyDescent="0.3">
      <c r="A65" t="s">
        <v>2689</v>
      </c>
      <c r="B65" t="str">
        <f>VLOOKUP(A65,DB!$A$1:$M$711,13,FALSE)</f>
        <v>const aRevelationDance = new PokemonAttack('Revelation Dance',90,'normal',true,1);</v>
      </c>
    </row>
    <row r="66" spans="1:2" x14ac:dyDescent="0.3">
      <c r="A66" t="s">
        <v>2358</v>
      </c>
      <c r="B66" t="str">
        <f>VLOOKUP(A66,DB!$A$1:$M$711,13,FALSE)</f>
        <v>const aFuryCutter = new PokemonAttack('Fury Cutter',40,'bug',false,0.95);</v>
      </c>
    </row>
    <row r="67" spans="1:2" x14ac:dyDescent="0.3">
      <c r="A67" t="s">
        <v>2489</v>
      </c>
      <c r="B67" t="str">
        <f>VLOOKUP(A67,DB!$A$1:$M$711,13,FALSE)</f>
        <v>const aFireFang = new PokemonAttack('Fire Fang',65,'fire',false,0.95);</v>
      </c>
    </row>
    <row r="68" spans="1:2" x14ac:dyDescent="0.3">
      <c r="A68" t="s">
        <v>2339</v>
      </c>
      <c r="B68" t="str">
        <f>VLOOKUP(A68,DB!$A$1:$M$711,13,FALSE)</f>
        <v>const aBubble = new PokemonAttack('Bubble',40,'water',true,1);</v>
      </c>
    </row>
    <row r="69" spans="1:2" x14ac:dyDescent="0.3">
      <c r="A69" t="s">
        <v>2648</v>
      </c>
      <c r="B69" t="str">
        <f>VLOOKUP(A69,DB!$A$1:$M$711,13,FALSE)</f>
        <v>const aSpitUp = new PokemonAttack('Spit Up',0,'normal',true,1);</v>
      </c>
    </row>
    <row r="70" spans="1:2" x14ac:dyDescent="0.3">
      <c r="A70" t="s">
        <v>2511</v>
      </c>
      <c r="B70" t="str">
        <f>VLOOKUP(A70,DB!$A$1:$M$711,13,FALSE)</f>
        <v>const aMirrorMove = new PokemonAttack('Mirror Move',0,'flying',false,1.02);</v>
      </c>
    </row>
    <row r="71" spans="1:2" x14ac:dyDescent="0.3">
      <c r="A71" t="s">
        <v>2242</v>
      </c>
      <c r="B71" t="str">
        <f>VLOOKUP(A71,DB!$A$1:$M$711,13,FALSE)</f>
        <v>const aMetronome = new PokemonAttack('Metronome',0,'normal',false,1.02);</v>
      </c>
    </row>
    <row r="72" spans="1:2" x14ac:dyDescent="0.3">
      <c r="A72" t="s">
        <v>2464</v>
      </c>
      <c r="B72" t="str">
        <f>VLOOKUP(A72,DB!$A$1:$M$711,13,FALSE)</f>
        <v>const aStormThrow = new PokemonAttack('Storm Throw',60,'fighting',false,1);</v>
      </c>
    </row>
    <row r="73" spans="1:2" x14ac:dyDescent="0.3">
      <c r="A73" t="s">
        <v>2393</v>
      </c>
      <c r="B73" t="str">
        <f>VLOOKUP(A73,DB!$A$1:$M$711,13,FALSE)</f>
        <v>const aDragonBreath = new PokemonAttack('Dragon Breath',60,'dragon',true,1);</v>
      </c>
    </row>
    <row r="74" spans="1:2" x14ac:dyDescent="0.3">
      <c r="A74" t="s">
        <v>2533</v>
      </c>
      <c r="B74" t="str">
        <f>VLOOKUP(A74,DB!$A$1:$M$711,13,FALSE)</f>
        <v>const aSpiritShackle = new PokemonAttack('Spirit Shackle',80,'ghost',false,1);</v>
      </c>
    </row>
    <row r="75" spans="1:2" x14ac:dyDescent="0.3">
      <c r="A75" t="s">
        <v>2389</v>
      </c>
      <c r="B75" t="str">
        <f>VLOOKUP(A75,DB!$A$1:$M$711,13,FALSE)</f>
        <v>const aDevastatingDrake = new PokemonAttack('Devastating Drake',0,'dragon',false,1.02);</v>
      </c>
    </row>
    <row r="76" spans="1:2" x14ac:dyDescent="0.3">
      <c r="A76" t="s">
        <v>2475</v>
      </c>
      <c r="B76" t="str">
        <f>VLOOKUP(A76,DB!$A$1:$M$711,13,FALSE)</f>
        <v>const aDynamicPunch = new PokemonAttack('Dynamic Punch',100,'fighting',false,0.5);</v>
      </c>
    </row>
    <row r="77" spans="1:2" x14ac:dyDescent="0.3">
      <c r="A77" t="s">
        <v>2287</v>
      </c>
      <c r="B77" t="str">
        <f>VLOOKUP(A77,DB!$A$1:$M$711,13,FALSE)</f>
        <v>const aFacade = new PokemonAttack('Facade',70,'normal',false,1);</v>
      </c>
    </row>
    <row r="78" spans="1:2" x14ac:dyDescent="0.3">
      <c r="A78" t="s">
        <v>2754</v>
      </c>
      <c r="B78" t="str">
        <f>VLOOKUP(A78,DB!$A$1:$M$711,13,FALSE)</f>
        <v>const aDreamEater = new PokemonAttack('Dream Eater',100,'psychic',true,1);</v>
      </c>
    </row>
    <row r="79" spans="1:2" x14ac:dyDescent="0.3">
      <c r="A79" t="s">
        <v>2398</v>
      </c>
      <c r="B79" t="str">
        <f>VLOOKUP(A79,DB!$A$1:$M$711,13,FALSE)</f>
        <v>const aCoreEnforcer = new PokemonAttack('Core Enforcer',100,'dragon',true,1);</v>
      </c>
    </row>
    <row r="80" spans="1:2" x14ac:dyDescent="0.3">
      <c r="A80" t="s">
        <v>2650</v>
      </c>
      <c r="B80" t="str">
        <f>VLOOKUP(A80,DB!$A$1:$M$711,13,FALSE)</f>
        <v>const aSweetScent = new PokemonAttack('Sweet Scent',0,'normal',false,1.02);</v>
      </c>
    </row>
    <row r="81" spans="1:2" x14ac:dyDescent="0.3">
      <c r="A81" t="s">
        <v>2188</v>
      </c>
      <c r="B81" t="str">
        <f>VLOOKUP(A81,DB!$A$1:$M$711,13,FALSE)</f>
        <v>const aAstonish = new PokemonAttack('Astonish',30,'ghost',false,1);</v>
      </c>
    </row>
    <row r="82" spans="1:2" x14ac:dyDescent="0.3">
      <c r="A82" t="s">
        <v>2280</v>
      </c>
      <c r="B82" t="str">
        <f>VLOOKUP(A82,DB!$A$1:$M$711,13,FALSE)</f>
        <v>const aCut = new PokemonAttack('Cut',50,'normal',false,0.95);</v>
      </c>
    </row>
    <row r="83" spans="1:2" x14ac:dyDescent="0.3">
      <c r="A83" t="s">
        <v>2613</v>
      </c>
      <c r="B83" t="str">
        <f>VLOOKUP(A83,DB!$A$1:$M$711,13,FALSE)</f>
        <v>const aConversion2 = new PokemonAttack('Conversion 2',0,'normal',false,1.02);</v>
      </c>
    </row>
    <row r="84" spans="1:2" x14ac:dyDescent="0.3">
      <c r="A84" t="s">
        <v>2267</v>
      </c>
      <c r="B84" t="str">
        <f>VLOOKUP(A84,DB!$A$1:$M$711,13,FALSE)</f>
        <v>const aTransform = new PokemonAttack('Transform',0,'normal',false,1.02);</v>
      </c>
    </row>
    <row r="85" spans="1:2" x14ac:dyDescent="0.3">
      <c r="A85" t="s">
        <v>2263</v>
      </c>
      <c r="B85" t="str">
        <f>VLOOKUP(A85,DB!$A$1:$M$711,13,FALSE)</f>
        <v>const aSupersonic = new PokemonAttack('Supersonic',0,'normal',false,0.55);</v>
      </c>
    </row>
    <row r="86" spans="1:2" x14ac:dyDescent="0.3">
      <c r="A86" t="s">
        <v>2510</v>
      </c>
      <c r="B86" t="str">
        <f>VLOOKUP(A86,DB!$A$1:$M$711,13,FALSE)</f>
        <v>const aFeatherDance = new PokemonAttack('Feather Dance',0,'flying',false,1);</v>
      </c>
    </row>
    <row r="87" spans="1:2" x14ac:dyDescent="0.3">
      <c r="A87" t="s">
        <v>2147</v>
      </c>
      <c r="B87" t="str">
        <f>VLOOKUP(A87,DB!$A$1:$M$711,13,FALSE)</f>
        <v>const aElectroweb = new PokemonAttack('Electroweb',55,'electric',true,0.95);</v>
      </c>
    </row>
    <row r="88" spans="1:2" x14ac:dyDescent="0.3">
      <c r="A88" t="s">
        <v>2229</v>
      </c>
      <c r="B88" t="str">
        <f>VLOOKUP(A88,DB!$A$1:$M$711,13,FALSE)</f>
        <v>const aEntrainment = new PokemonAttack('Entrainment',0,'normal',false,1);</v>
      </c>
    </row>
    <row r="89" spans="1:2" x14ac:dyDescent="0.3">
      <c r="A89" t="s">
        <v>2785</v>
      </c>
      <c r="B89" t="str">
        <f>VLOOKUP(A89,DB!$A$1:$M$711,13,FALSE)</f>
        <v>const aBulletPunch = new PokemonAttack('Bullet Punch',40,'steel',false,1);</v>
      </c>
    </row>
    <row r="90" spans="1:2" x14ac:dyDescent="0.3">
      <c r="A90" t="s">
        <v>2210</v>
      </c>
      <c r="B90" t="str">
        <f>VLOOKUP(A90,DB!$A$1:$M$711,13,FALSE)</f>
        <v>const aGlaciate = new PokemonAttack('Glaciate',65,'ice',true,0.95);</v>
      </c>
    </row>
    <row r="91" spans="1:2" x14ac:dyDescent="0.3">
      <c r="A91" t="s">
        <v>2565</v>
      </c>
      <c r="B91" t="str">
        <f>VLOOKUP(A91,DB!$A$1:$M$711,13,FALSE)</f>
        <v>const aEnergyBall = new PokemonAttack('Energy Ball',90,'grass',true,1);</v>
      </c>
    </row>
    <row r="92" spans="1:2" x14ac:dyDescent="0.3">
      <c r="A92" t="s">
        <v>2376</v>
      </c>
      <c r="B92" t="str">
        <f>VLOOKUP(A92,DB!$A$1:$M$711,13,FALSE)</f>
        <v>const aPowerTrip = new PokemonAttack('Power Trip',20,'dark',false,1);</v>
      </c>
    </row>
    <row r="93" spans="1:2" x14ac:dyDescent="0.3">
      <c r="A93" t="s">
        <v>2192</v>
      </c>
      <c r="B93" t="str">
        <f>VLOOKUP(A93,DB!$A$1:$M$711,13,FALSE)</f>
        <v>const aIngrain = new PokemonAttack('Ingrain',0,'grass',false,1.02);</v>
      </c>
    </row>
    <row r="94" spans="1:2" x14ac:dyDescent="0.3">
      <c r="A94" t="s">
        <v>2548</v>
      </c>
      <c r="B94" t="str">
        <f>VLOOKUP(A94,DB!$A$1:$M$711,13,FALSE)</f>
        <v>const aSleepPowder = new PokemonAttack('Sleep Powder',0,'grass',false,0.75);</v>
      </c>
    </row>
    <row r="95" spans="1:2" x14ac:dyDescent="0.3">
      <c r="A95" t="s">
        <v>2547</v>
      </c>
      <c r="B95" t="str">
        <f>VLOOKUP(A95,DB!$A$1:$M$711,13,FALSE)</f>
        <v>const aLeechSeed = new PokemonAttack('Leech Seed',0,'grass',false,0.9);</v>
      </c>
    </row>
    <row r="96" spans="1:2" x14ac:dyDescent="0.3">
      <c r="A96" t="s">
        <v>2171</v>
      </c>
      <c r="B96" t="str">
        <f>VLOOKUP(A96,DB!$A$1:$M$711,13,FALSE)</f>
        <v>const aDefog = new PokemonAttack('Defog',0,'flying',false,1.02);</v>
      </c>
    </row>
    <row r="97" spans="1:2" x14ac:dyDescent="0.3">
      <c r="A97" t="s">
        <v>2485</v>
      </c>
      <c r="B97" t="str">
        <f>VLOOKUP(A97,DB!$A$1:$M$711,13,FALSE)</f>
        <v>const aSunnyDay = new PokemonAttack('Sunny Day',0,'fire',false,1.02);</v>
      </c>
    </row>
    <row r="98" spans="1:2" x14ac:dyDescent="0.3">
      <c r="A98" t="s">
        <v>2484</v>
      </c>
      <c r="B98" t="str">
        <f>VLOOKUP(A98,DB!$A$1:$M$711,13,FALSE)</f>
        <v>const aInfernoOverdrive = new PokemonAttack('Inferno Overdrive',0,'fire',false,1.02);</v>
      </c>
    </row>
    <row r="99" spans="1:2" x14ac:dyDescent="0.3">
      <c r="A99" t="s">
        <v>2803</v>
      </c>
      <c r="B99" t="str">
        <f>VLOOKUP(A99,DB!$A$1:$M$711,13,FALSE)</f>
        <v>const aWaterSport = new PokemonAttack('Water Sport',0,'water',false,1.02);</v>
      </c>
    </row>
    <row r="100" spans="1:2" x14ac:dyDescent="0.3">
      <c r="A100" t="s">
        <v>2335</v>
      </c>
      <c r="B100" t="str">
        <f>VLOOKUP(A100,DB!$A$1:$M$711,13,FALSE)</f>
        <v>const aSoak = new PokemonAttack('Soak',0,'water',false,1);</v>
      </c>
    </row>
    <row r="101" spans="1:2" x14ac:dyDescent="0.3">
      <c r="A101" t="s">
        <v>2800</v>
      </c>
      <c r="B101" t="str">
        <f>VLOOKUP(A101,DB!$A$1:$M$711,13,FALSE)</f>
        <v>const aAquaRing = new PokemonAttack('Aqua Ring',0,'water',false,1.02);</v>
      </c>
    </row>
    <row r="102" spans="1:2" x14ac:dyDescent="0.3">
      <c r="A102" t="s">
        <v>2355</v>
      </c>
      <c r="B102" t="str">
        <f>VLOOKUP(A102,DB!$A$1:$M$711,13,FALSE)</f>
        <v>const aStringShot = new PokemonAttack('String Shot',0,'bug',false,0.95);</v>
      </c>
    </row>
    <row r="103" spans="1:2" x14ac:dyDescent="0.3">
      <c r="A103" t="s">
        <v>2349</v>
      </c>
      <c r="B103" t="str">
        <f>VLOOKUP(A103,DB!$A$1:$M$711,13,FALSE)</f>
        <v>const aHealOrder = new PokemonAttack('Heal Order',0,'bug',false,1.02);</v>
      </c>
    </row>
    <row r="104" spans="1:2" x14ac:dyDescent="0.3">
      <c r="A104" t="s">
        <v>2356</v>
      </c>
      <c r="B104" t="str">
        <f>VLOOKUP(A104,DB!$A$1:$M$711,13,FALSE)</f>
        <v>const aTailGlow = new PokemonAttack('Tail Glow',0,'bug',false,1.02);</v>
      </c>
    </row>
    <row r="105" spans="1:2" x14ac:dyDescent="0.3">
      <c r="A105" t="s">
        <v>2350</v>
      </c>
      <c r="B105" t="str">
        <f>VLOOKUP(A105,DB!$A$1:$M$711,13,FALSE)</f>
        <v>const aQuiverDance = new PokemonAttack('Quiver Dance',0,'bug',false,1.02);</v>
      </c>
    </row>
    <row r="106" spans="1:2" x14ac:dyDescent="0.3">
      <c r="A106" t="s">
        <v>2647</v>
      </c>
      <c r="B106" t="str">
        <f>VLOOKUP(A106,DB!$A$1:$M$711,13,FALSE)</f>
        <v>const aSonicBoom = new PokemonAttack('Sonic Boom',0,'normal',true,0.9);</v>
      </c>
    </row>
    <row r="107" spans="1:2" x14ac:dyDescent="0.3">
      <c r="A107" t="s">
        <v>2615</v>
      </c>
      <c r="B107" t="str">
        <f>VLOOKUP(A107,DB!$A$1:$M$711,13,FALSE)</f>
        <v>const aDefenseCurl = new PokemonAttack('Defense Curl',0,'normal',false,1.02);</v>
      </c>
    </row>
    <row r="108" spans="1:2" x14ac:dyDescent="0.3">
      <c r="A108" t="s">
        <v>2622</v>
      </c>
      <c r="B108" t="str">
        <f>VLOOKUP(A108,DB!$A$1:$M$711,13,FALSE)</f>
        <v>const aHelpingHand = new PokemonAttack('Helping Hand',0,'normal',false,1.02);</v>
      </c>
    </row>
    <row r="109" spans="1:2" x14ac:dyDescent="0.3">
      <c r="A109" t="s">
        <v>2654</v>
      </c>
      <c r="B109" t="str">
        <f>VLOOKUP(A109,DB!$A$1:$M$711,13,FALSE)</f>
        <v>const aTeeterDance = new PokemonAttack('Teeter Dance',0,'normal',false,1);</v>
      </c>
    </row>
    <row r="110" spans="1:2" x14ac:dyDescent="0.3">
      <c r="A110" t="s">
        <v>2237</v>
      </c>
      <c r="B110" t="str">
        <f>VLOOKUP(A110,DB!$A$1:$M$711,13,FALSE)</f>
        <v>const aGuillotine = new PokemonAttack('Guillotine',0,'normal',false,1.02);</v>
      </c>
    </row>
    <row r="111" spans="1:2" x14ac:dyDescent="0.3">
      <c r="A111" t="s">
        <v>2375</v>
      </c>
      <c r="B111" t="str">
        <f>VLOOKUP(A111,DB!$A$1:$M$711,13,FALSE)</f>
        <v>const aPartingShot = new PokemonAttack('Parting Shot',0,'dark',false,1);</v>
      </c>
    </row>
    <row r="112" spans="1:2" x14ac:dyDescent="0.3">
      <c r="A112" t="s">
        <v>2639</v>
      </c>
      <c r="B112" t="str">
        <f>VLOOKUP(A112,DB!$A$1:$M$711,13,FALSE)</f>
        <v>const aPlayNice = new PokemonAttack('Play Nice',0,'normal',false,1.02);</v>
      </c>
    </row>
    <row r="113" spans="1:2" x14ac:dyDescent="0.3">
      <c r="A113" t="s">
        <v>2646</v>
      </c>
      <c r="B113" t="str">
        <f>VLOOKUP(A113,DB!$A$1:$M$711,13,FALSE)</f>
        <v>const aSleepTalk = new PokemonAttack('Sleep Talk',0,'normal',false,1.02);</v>
      </c>
    </row>
    <row r="114" spans="1:2" x14ac:dyDescent="0.3">
      <c r="A114" t="s">
        <v>2302</v>
      </c>
      <c r="B114" t="str">
        <f>VLOOKUP(A114,DB!$A$1:$M$711,13,FALSE)</f>
        <v>const aPurify = new PokemonAttack('Purify',0,'poison',false,1.02);</v>
      </c>
    </row>
    <row r="115" spans="1:2" x14ac:dyDescent="0.3">
      <c r="A115" t="s">
        <v>2703</v>
      </c>
      <c r="B115" t="str">
        <f>VLOOKUP(A115,DB!$A$1:$M$711,13,FALSE)</f>
        <v>const aBanefulBunker = new PokemonAttack('Baneful Bunker',0,'poison',false,1.02);</v>
      </c>
    </row>
    <row r="116" spans="1:2" x14ac:dyDescent="0.3">
      <c r="A116" t="s">
        <v>2429</v>
      </c>
      <c r="B116" t="str">
        <f>VLOOKUP(A116,DB!$A$1:$M$711,13,FALSE)</f>
        <v>const aAromaticMist = new PokemonAttack('Aromatic Mist',0,'fairy',false,1.02);</v>
      </c>
    </row>
    <row r="117" spans="1:2" x14ac:dyDescent="0.3">
      <c r="A117" t="s">
        <v>2412</v>
      </c>
      <c r="B117" t="str">
        <f>VLOOKUP(A117,DB!$A$1:$M$711,13,FALSE)</f>
        <v>const aThunderWave = new PokemonAttack('Thunder Wave',0,'electric',false,0.9);</v>
      </c>
    </row>
    <row r="118" spans="1:2" x14ac:dyDescent="0.3">
      <c r="A118" t="s">
        <v>2407</v>
      </c>
      <c r="B118" t="str">
        <f>VLOOKUP(A118,DB!$A$1:$M$711,13,FALSE)</f>
        <v>const aElectroBall = new PokemonAttack('Electro Ball',0,'electric',true,1);</v>
      </c>
    </row>
    <row r="119" spans="1:2" x14ac:dyDescent="0.3">
      <c r="A119" t="s">
        <v>2199</v>
      </c>
      <c r="B119" t="str">
        <f>VLOOKUP(A119,DB!$A$1:$M$711,13,FALSE)</f>
        <v>const aRototiller = new PokemonAttack('Rototiller',0,'ground',false,1.02);</v>
      </c>
    </row>
    <row r="120" spans="1:2" x14ac:dyDescent="0.3">
      <c r="A120" t="s">
        <v>2208</v>
      </c>
      <c r="B120" t="str">
        <f>VLOOKUP(A120,DB!$A$1:$M$711,13,FALSE)</f>
        <v>const aMist = new PokemonAttack('Mist',0,'ice',false,1.02);</v>
      </c>
    </row>
    <row r="121" spans="1:2" x14ac:dyDescent="0.3">
      <c r="A121" t="s">
        <v>2197</v>
      </c>
      <c r="B121" t="str">
        <f>VLOOKUP(A121,DB!$A$1:$M$711,13,FALSE)</f>
        <v>const aFissure = new PokemonAttack('Fissure',0,'ground',false,1.02);</v>
      </c>
    </row>
    <row r="122" spans="1:2" x14ac:dyDescent="0.3">
      <c r="A122" t="s">
        <v>2709</v>
      </c>
      <c r="B122" t="str">
        <f>VLOOKUP(A122,DB!$A$1:$M$711,13,FALSE)</f>
        <v>const aVenomDrench = new PokemonAttack('Venom Drench',0,'poison',false,1);</v>
      </c>
    </row>
    <row r="123" spans="1:2" x14ac:dyDescent="0.3">
      <c r="A123" t="s">
        <v>2309</v>
      </c>
      <c r="B123" t="str">
        <f>VLOOKUP(A123,DB!$A$1:$M$711,13,FALSE)</f>
        <v>const aAgility = new PokemonAttack('Agility',0,'psychic',false,1.02);</v>
      </c>
    </row>
    <row r="124" spans="1:2" x14ac:dyDescent="0.3">
      <c r="A124" t="s">
        <v>2704</v>
      </c>
      <c r="B124" t="str">
        <f>VLOOKUP(A124,DB!$A$1:$M$711,13,FALSE)</f>
        <v>const aGastroAcid = new PokemonAttack('Gastro Acid',0,'poison',false,1);</v>
      </c>
    </row>
    <row r="125" spans="1:2" x14ac:dyDescent="0.3">
      <c r="A125" t="s">
        <v>2708</v>
      </c>
      <c r="B125" t="str">
        <f>VLOOKUP(A125,DB!$A$1:$M$711,13,FALSE)</f>
        <v>const aToxicThread = new PokemonAttack('Toxic Thread',0,'poison',false,1);</v>
      </c>
    </row>
    <row r="126" spans="1:2" x14ac:dyDescent="0.3">
      <c r="A126" t="s">
        <v>2836</v>
      </c>
      <c r="B126" t="str">
        <f>VLOOKUP(A126,DB!$A$1:$M$711,13,FALSE)</f>
        <v>const aNaturesMadness = new PokemonAttack('Natures Madness',0,'fairy',true,0.9);</v>
      </c>
    </row>
    <row r="127" spans="1:2" x14ac:dyDescent="0.3">
      <c r="A127" t="s">
        <v>2437</v>
      </c>
      <c r="B127" t="str">
        <f>VLOOKUP(A127,DB!$A$1:$M$711,13,FALSE)</f>
        <v>const aSweetKiss = new PokemonAttack('Sweet Kiss',0,'fairy',false,0.75);</v>
      </c>
    </row>
    <row r="128" spans="1:2" x14ac:dyDescent="0.3">
      <c r="A128" t="s">
        <v>2213</v>
      </c>
      <c r="B128" t="str">
        <f>VLOOKUP(A128,DB!$A$1:$M$711,13,FALSE)</f>
        <v>const aAcupressure = new PokemonAttack('Acupressure',0,'normal',false,1.02);</v>
      </c>
    </row>
    <row r="129" spans="1:2" x14ac:dyDescent="0.3">
      <c r="A129" t="s">
        <v>2702</v>
      </c>
      <c r="B129" t="str">
        <f>VLOOKUP(A129,DB!$A$1:$M$711,13,FALSE)</f>
        <v>const aAcidDownpour = new PokemonAttack('Acid Downpour',0,'poison',false,1.02);</v>
      </c>
    </row>
    <row r="130" spans="1:2" x14ac:dyDescent="0.3">
      <c r="A130" t="s">
        <v>2551</v>
      </c>
      <c r="B130" t="str">
        <f>VLOOKUP(A130,DB!$A$1:$M$711,13,FALSE)</f>
        <v>const aStunSpore = new PokemonAttack('Stun Spore',0,'grass',false,0.75);</v>
      </c>
    </row>
    <row r="131" spans="1:2" x14ac:dyDescent="0.3">
      <c r="A131" t="s">
        <v>2193</v>
      </c>
      <c r="B131" t="str">
        <f>VLOOKUP(A131,DB!$A$1:$M$711,13,FALSE)</f>
        <v>const aSpore = new PokemonAttack('Spore',0,'grass',false,1);</v>
      </c>
    </row>
    <row r="132" spans="1:2" x14ac:dyDescent="0.3">
      <c r="A132" t="s">
        <v>2544</v>
      </c>
      <c r="B132" t="str">
        <f>VLOOKUP(A132,DB!$A$1:$M$711,13,FALSE)</f>
        <v>const aGrassKnot = new PokemonAttack('Grass Knot',0,'grass',true,1);</v>
      </c>
    </row>
    <row r="133" spans="1:2" x14ac:dyDescent="0.3">
      <c r="A133" t="s">
        <v>2353</v>
      </c>
      <c r="B133" t="str">
        <f>VLOOKUP(A133,DB!$A$1:$M$711,13,FALSE)</f>
        <v>const aSpiderWeb = new PokemonAttack('Spider Web',0,'bug',false,1.02);</v>
      </c>
    </row>
    <row r="134" spans="1:2" x14ac:dyDescent="0.3">
      <c r="A134" t="s">
        <v>2308</v>
      </c>
      <c r="B134" t="str">
        <f>VLOOKUP(A134,DB!$A$1:$M$711,13,FALSE)</f>
        <v>const aBelch = new PokemonAttack('Belch',120,'poison',true,0.9);</v>
      </c>
    </row>
    <row r="135" spans="1:2" x14ac:dyDescent="0.3">
      <c r="A135" t="s">
        <v>2296</v>
      </c>
      <c r="B135" t="e">
        <f>VLOOKUP(A135,DB!$A$1:$M$711,13,FALSE)</f>
        <v>#N/A</v>
      </c>
    </row>
    <row r="136" spans="1:2" x14ac:dyDescent="0.3">
      <c r="A136" t="s">
        <v>2662</v>
      </c>
      <c r="B136" t="str">
        <f>VLOOKUP(A136,DB!$A$1:$M$711,13,FALSE)</f>
        <v>const aRapidSpin = new PokemonAttack('Rapid Spin',20,'normal',false,1);</v>
      </c>
    </row>
    <row r="137" spans="1:2" x14ac:dyDescent="0.3">
      <c r="A137" t="s">
        <v>2517</v>
      </c>
      <c r="B137" t="str">
        <f>VLOOKUP(A137,DB!$A$1:$M$711,13,FALSE)</f>
        <v>const aAirSlash = new PokemonAttack('Air Slash',75,'flying',true,0.95);</v>
      </c>
    </row>
    <row r="138" spans="1:2" x14ac:dyDescent="0.3">
      <c r="A138" t="s">
        <v>2680</v>
      </c>
      <c r="B138" t="str">
        <f>VLOOKUP(A138,DB!$A$1:$M$711,13,FALSE)</f>
        <v>const aCrushClaw = new PokemonAttack('Crush Claw',75,'normal',false,0.95);</v>
      </c>
    </row>
    <row r="139" spans="1:2" x14ac:dyDescent="0.3">
      <c r="A139" t="s">
        <v>2298</v>
      </c>
      <c r="B139" t="str">
        <f>VLOOKUP(A139,DB!$A$1:$M$711,13,FALSE)</f>
        <v>const aBoomburst = new PokemonAttack('Boomburst',140,'normal',true,1);</v>
      </c>
    </row>
    <row r="140" spans="1:2" x14ac:dyDescent="0.3">
      <c r="A140" t="s">
        <v>2284</v>
      </c>
      <c r="B140" t="str">
        <f>VLOOKUP(A140,DB!$A$1:$M$711,13,FALSE)</f>
        <v>const aRound = new PokemonAttack('Round',60,'normal',true,1);</v>
      </c>
    </row>
    <row r="141" spans="1:2" x14ac:dyDescent="0.3">
      <c r="A141" t="s">
        <v>2299</v>
      </c>
      <c r="B141" t="e">
        <f>VLOOKUP(A141,DB!$A$1:$M$711,13,FALSE)</f>
        <v>#N/A</v>
      </c>
    </row>
    <row r="142" spans="1:2" x14ac:dyDescent="0.3">
      <c r="A142" t="s">
        <v>2176</v>
      </c>
      <c r="B142" t="str">
        <f>VLOOKUP(A142,DB!$A$1:$M$711,13,FALSE)</f>
        <v>const aAcrobatics = new PokemonAttack('Acrobatics',55,'flying',false,1);</v>
      </c>
    </row>
    <row r="143" spans="1:2" x14ac:dyDescent="0.3">
      <c r="A143" t="s">
        <v>2307</v>
      </c>
      <c r="B143" t="str">
        <f>VLOOKUP(A143,DB!$A$1:$M$711,13,FALSE)</f>
        <v>const aVenoshock = new PokemonAttack('Venoshock',65,'poison',true,1);</v>
      </c>
    </row>
    <row r="144" spans="1:2" x14ac:dyDescent="0.3">
      <c r="A144" t="s">
        <v>2518</v>
      </c>
      <c r="B144" t="str">
        <f>VLOOKUP(A144,DB!$A$1:$M$711,13,FALSE)</f>
        <v>const aDrillPeck = new PokemonAttack('Drill Peck',80,'flying',false,1);</v>
      </c>
    </row>
    <row r="145" spans="1:2" x14ac:dyDescent="0.3">
      <c r="A145" t="s">
        <v>2177</v>
      </c>
      <c r="B145" t="str">
        <f>VLOOKUP(A145,DB!$A$1:$M$711,13,FALSE)</f>
        <v>const aPluck = new PokemonAttack('Pluck',60,'flying',false,1);</v>
      </c>
    </row>
    <row r="146" spans="1:2" x14ac:dyDescent="0.3">
      <c r="A146" t="s">
        <v>2174</v>
      </c>
      <c r="B146" t="str">
        <f>VLOOKUP(A146,DB!$A$1:$M$711,13,FALSE)</f>
        <v>const aPeck = new PokemonAttack('Peck',35,'flying',false,1);</v>
      </c>
    </row>
    <row r="147" spans="1:2" x14ac:dyDescent="0.3">
      <c r="A147" t="s">
        <v>2285</v>
      </c>
      <c r="B147" t="str">
        <f>VLOOKUP(A147,DB!$A$1:$M$711,13,FALSE)</f>
        <v>const aSwift = new PokemonAttack('Swift',60,'normal',true,1.01);</v>
      </c>
    </row>
    <row r="148" spans="1:2" x14ac:dyDescent="0.3">
      <c r="A148" t="s">
        <v>2686</v>
      </c>
      <c r="B148" t="str">
        <f>VLOOKUP(A148,DB!$A$1:$M$711,13,FALSE)</f>
        <v>const aTriAttack = new PokemonAttack('Tri Attack',80,'normal',true,1);</v>
      </c>
    </row>
    <row r="149" spans="1:2" x14ac:dyDescent="0.3">
      <c r="A149" t="s">
        <v>2698</v>
      </c>
      <c r="B149" t="str">
        <f>VLOOKUP(A149,DB!$A$1:$M$711,13,FALSE)</f>
        <v>const aGigaImpact = new PokemonAttack('Giga Impact',150,'normal',false,0.9);</v>
      </c>
    </row>
    <row r="150" spans="1:2" x14ac:dyDescent="0.3">
      <c r="A150" t="s">
        <v>2273</v>
      </c>
      <c r="B150" t="str">
        <f>VLOOKUP(A150,DB!$A$1:$M$711,13,FALSE)</f>
        <v>const aBind = new PokemonAttack('Bind',15,'normal',false,0.85);</v>
      </c>
    </row>
    <row r="151" spans="1:2" x14ac:dyDescent="0.3">
      <c r="A151" t="s">
        <v>2175</v>
      </c>
      <c r="B151" t="str">
        <f>VLOOKUP(A151,DB!$A$1:$M$711,13,FALSE)</f>
        <v>const aGust = new PokemonAttack('Gust',40,'flying',true,1);</v>
      </c>
    </row>
    <row r="152" spans="1:2" x14ac:dyDescent="0.3">
      <c r="A152" t="s">
        <v>2684</v>
      </c>
      <c r="B152" t="str">
        <f>VLOOKUP(A152,DB!$A$1:$M$711,13,FALSE)</f>
        <v>const aMegaPunch = new PokemonAttack('Mega Punch',80,'normal',false,0.85);</v>
      </c>
    </row>
    <row r="153" spans="1:2" x14ac:dyDescent="0.3">
      <c r="A153" t="s">
        <v>2283</v>
      </c>
      <c r="B153" t="str">
        <f>VLOOKUP(A153,DB!$A$1:$M$711,13,FALSE)</f>
        <v>const aCovet = new PokemonAttack('Covet',60,'normal',false,1);</v>
      </c>
    </row>
    <row r="154" spans="1:2" x14ac:dyDescent="0.3">
      <c r="A154" t="s">
        <v>2696</v>
      </c>
      <c r="B154" t="str">
        <f>VLOOKUP(A154,DB!$A$1:$M$711,13,FALSE)</f>
        <v>const aSkullBash = new PokemonAttack('Skull Bash',130,'normal',false,1);</v>
      </c>
    </row>
    <row r="155" spans="1:2" x14ac:dyDescent="0.3">
      <c r="A155" t="s">
        <v>2329</v>
      </c>
      <c r="B155" t="str">
        <f>VLOOKUP(A155,DB!$A$1:$M$711,13,FALSE)</f>
        <v>const aPsystrike = new PokemonAttack('Psystrike',100,'psychic',true,1);</v>
      </c>
    </row>
    <row r="156" spans="1:2" x14ac:dyDescent="0.3">
      <c r="A156" t="s">
        <v>2693</v>
      </c>
      <c r="B156" t="str">
        <f>VLOOKUP(A156,DB!$A$1:$M$711,13,FALSE)</f>
        <v>const aHeadCharge = new PokemonAttack('Head Charge',120,'normal',false,1);</v>
      </c>
    </row>
    <row r="157" spans="1:2" x14ac:dyDescent="0.3">
      <c r="A157" t="s">
        <v>2791</v>
      </c>
      <c r="B157" t="str">
        <f>VLOOKUP(A157,DB!$A$1:$M$711,13,FALSE)</f>
        <v>const aSteelWing = new PokemonAttack('Steel Wing',70,'steel',false,0.9);</v>
      </c>
    </row>
    <row r="158" spans="1:2" x14ac:dyDescent="0.3">
      <c r="A158" t="s">
        <v>2793</v>
      </c>
      <c r="B158" t="str">
        <f>VLOOKUP(A158,DB!$A$1:$M$711,13,FALSE)</f>
        <v>const aFlashCannon = new PokemonAttack('Flash Cannon',80,'steel',true,1);</v>
      </c>
    </row>
    <row r="159" spans="1:2" x14ac:dyDescent="0.3">
      <c r="A159" t="s">
        <v>2666</v>
      </c>
      <c r="B159" t="str">
        <f>VLOOKUP(A159,DB!$A$1:$M$711,13,FALSE)</f>
        <v>const aEchoedVoice = new PokemonAttack('Echoed Voice',40,'normal',true,1);</v>
      </c>
    </row>
    <row r="160" spans="1:2" x14ac:dyDescent="0.3">
      <c r="A160" t="s">
        <v>2581</v>
      </c>
      <c r="B160" t="str">
        <f>VLOOKUP(A160,DB!$A$1:$M$711,13,FALSE)</f>
        <v>const aSandTomb = new PokemonAttack('Sand Tomb',35,'ground',false,0.85);</v>
      </c>
    </row>
    <row r="161" spans="1:2" x14ac:dyDescent="0.3">
      <c r="A161" t="s">
        <v>2839</v>
      </c>
      <c r="B161" t="str">
        <f>VLOOKUP(A161,DB!$A$1:$M$711,13,FALSE)</f>
        <v>const aLandsWrath = new PokemonAttack('Lands Wrath',90,'ground',false,1);</v>
      </c>
    </row>
    <row r="162" spans="1:2" x14ac:dyDescent="0.3">
      <c r="A162" t="s">
        <v>2663</v>
      </c>
      <c r="B162" t="str">
        <f>VLOOKUP(A162,DB!$A$1:$M$711,13,FALSE)</f>
        <v>const aSpikeCannon = new PokemonAttack('Spike Cannon',20,'normal',false,1);</v>
      </c>
    </row>
    <row r="163" spans="1:2" x14ac:dyDescent="0.3">
      <c r="A163" t="s">
        <v>2670</v>
      </c>
      <c r="B163" t="str">
        <f>VLOOKUP(A163,DB!$A$1:$M$711,13,FALSE)</f>
        <v>const aPayDay = new PokemonAttack('Pay Day',40,'normal',false,1);</v>
      </c>
    </row>
    <row r="164" spans="1:2" x14ac:dyDescent="0.3">
      <c r="A164" t="s">
        <v>2276</v>
      </c>
      <c r="B164" t="str">
        <f>VLOOKUP(A164,DB!$A$1:$M$711,13,FALSE)</f>
        <v>const aFeint = new PokemonAttack('Feint',30,'normal',false,1);</v>
      </c>
    </row>
    <row r="165" spans="1:2" x14ac:dyDescent="0.3">
      <c r="A165" t="s">
        <v>2440</v>
      </c>
      <c r="B165" t="str">
        <f>VLOOKUP(A165,DB!$A$1:$M$711,13,FALSE)</f>
        <v>const aFairyWind = new PokemonAttack('Fairy Wind',40,'fairy',true,1);</v>
      </c>
    </row>
    <row r="166" spans="1:2" x14ac:dyDescent="0.3">
      <c r="A166" t="s">
        <v>2439</v>
      </c>
      <c r="B166" t="str">
        <f>VLOOKUP(A166,DB!$A$1:$M$711,13,FALSE)</f>
        <v>const aDisarmingVoice = new PokemonAttack('Disarming Voice',40,'fairy',true,1.01);</v>
      </c>
    </row>
    <row r="167" spans="1:2" x14ac:dyDescent="0.3">
      <c r="A167" t="s">
        <v>2521</v>
      </c>
      <c r="B167" t="str">
        <f>VLOOKUP(A167,DB!$A$1:$M$711,13,FALSE)</f>
        <v>const aBraveBird = new PokemonAttack('Brave Bird',120,'flying',false,1);</v>
      </c>
    </row>
    <row r="168" spans="1:2" x14ac:dyDescent="0.3">
      <c r="A168" t="s">
        <v>2516</v>
      </c>
      <c r="B168" t="str">
        <f>VLOOKUP(A168,DB!$A$1:$M$711,13,FALSE)</f>
        <v>const aWingAttack = new PokemonAttack('Wing Attack',60,'flying',false,1);</v>
      </c>
    </row>
    <row r="169" spans="1:2" x14ac:dyDescent="0.3">
      <c r="A169" t="s">
        <v>2718</v>
      </c>
      <c r="B169" t="str">
        <f>VLOOKUP(A169,DB!$A$1:$M$711,13,FALSE)</f>
        <v>const aSludgeWave = new PokemonAttack('Sludge Wave',95,'poison',true,1);</v>
      </c>
    </row>
    <row r="170" spans="1:2" x14ac:dyDescent="0.3">
      <c r="A170" t="s">
        <v>2304</v>
      </c>
      <c r="B170" t="str">
        <f>VLOOKUP(A170,DB!$A$1:$M$711,13,FALSE)</f>
        <v>const aSmog = new PokemonAttack('Smog',30,'poison',true,0.7);</v>
      </c>
    </row>
    <row r="171" spans="1:2" x14ac:dyDescent="0.3">
      <c r="A171" t="s">
        <v>2560</v>
      </c>
      <c r="B171" t="str">
        <f>VLOOKUP(A171,DB!$A$1:$M$711,13,FALSE)</f>
        <v>const aTropKick = new PokemonAttack('Trop Kick',70,'grass',false,1);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B738-3E35-4CB2-8318-0D369BD4A481}">
  <dimension ref="A1:O711"/>
  <sheetViews>
    <sheetView topLeftCell="A681" workbookViewId="0">
      <selection activeCell="A681" sqref="A1:J1048576"/>
    </sheetView>
  </sheetViews>
  <sheetFormatPr defaultRowHeight="14.4" x14ac:dyDescent="0.3"/>
  <cols>
    <col min="1" max="1" width="13.109375" bestFit="1" customWidth="1"/>
    <col min="13" max="13" width="66.109375" bestFit="1" customWidth="1"/>
  </cols>
  <sheetData>
    <row r="1" spans="1:15" x14ac:dyDescent="0.3">
      <c r="A1" t="s">
        <v>2820</v>
      </c>
      <c r="B1" t="s">
        <v>1014</v>
      </c>
      <c r="C1" t="s">
        <v>1015</v>
      </c>
      <c r="D1" t="s">
        <v>1016</v>
      </c>
      <c r="E1" t="s">
        <v>1017</v>
      </c>
      <c r="F1" t="s">
        <v>1018</v>
      </c>
      <c r="G1" t="s">
        <v>1019</v>
      </c>
      <c r="H1" t="s">
        <v>1020</v>
      </c>
      <c r="I1" t="s">
        <v>1021</v>
      </c>
      <c r="J1" t="s">
        <v>1022</v>
      </c>
      <c r="K1" t="s">
        <v>2110</v>
      </c>
      <c r="M1" t="s">
        <v>2990</v>
      </c>
      <c r="N1">
        <v>101</v>
      </c>
      <c r="O1" t="s">
        <v>2111</v>
      </c>
    </row>
    <row r="2" spans="1:15" x14ac:dyDescent="0.3">
      <c r="A2" t="s">
        <v>2348</v>
      </c>
      <c r="B2" t="s">
        <v>1219</v>
      </c>
      <c r="C2" t="s">
        <v>19</v>
      </c>
      <c r="D2" t="s">
        <v>2109</v>
      </c>
      <c r="E2">
        <v>0</v>
      </c>
      <c r="F2">
        <v>102</v>
      </c>
      <c r="G2">
        <v>10</v>
      </c>
      <c r="I2" t="s">
        <v>2889</v>
      </c>
      <c r="J2" t="s">
        <v>1024</v>
      </c>
      <c r="K2" s="164"/>
      <c r="L2" s="164"/>
      <c r="M2" t="str">
        <f>CONCATENATE("const ",A2," = new PokemonAttack('",B2,"',",E2,",'",LOWER(C2),"',",IF(D2="Special","true","false"),",",F2/100,");")</f>
        <v>const aDefendOrder = new PokemonAttack('Defend Order',0,'bug',false,1.02);</v>
      </c>
      <c r="N2">
        <v>102</v>
      </c>
      <c r="O2" t="s">
        <v>2112</v>
      </c>
    </row>
    <row r="3" spans="1:15" x14ac:dyDescent="0.3">
      <c r="A3" t="s">
        <v>2349</v>
      </c>
      <c r="B3" t="s">
        <v>1451</v>
      </c>
      <c r="C3" t="s">
        <v>19</v>
      </c>
      <c r="D3" t="s">
        <v>2109</v>
      </c>
      <c r="E3">
        <v>0</v>
      </c>
      <c r="F3">
        <v>102</v>
      </c>
      <c r="G3">
        <v>10</v>
      </c>
      <c r="I3" t="s">
        <v>1452</v>
      </c>
      <c r="J3" t="s">
        <v>1024</v>
      </c>
      <c r="M3" t="str">
        <f t="shared" ref="M3:M66" si="0">CONCATENATE("const ",A3," = new PokemonAttack('",B3,"',",E3,",'",LOWER(C3),"',",IF(D3="Special","true","false"),",",F3/100,");")</f>
        <v>const aHealOrder = new PokemonAttack('Heal Order',0,'bug',false,1.02);</v>
      </c>
    </row>
    <row r="4" spans="1:15" x14ac:dyDescent="0.3">
      <c r="A4" t="s">
        <v>2116</v>
      </c>
      <c r="B4" t="s">
        <v>1688</v>
      </c>
      <c r="C4" t="s">
        <v>19</v>
      </c>
      <c r="D4" t="s">
        <v>2109</v>
      </c>
      <c r="E4">
        <v>0</v>
      </c>
      <c r="F4">
        <v>100</v>
      </c>
      <c r="G4">
        <v>20</v>
      </c>
      <c r="I4" t="s">
        <v>1689</v>
      </c>
      <c r="J4" t="s">
        <v>1024</v>
      </c>
      <c r="M4" t="str">
        <f t="shared" si="0"/>
        <v>const aPowder = new PokemonAttack('Powder',0,'bug',false,1);</v>
      </c>
    </row>
    <row r="5" spans="1:15" x14ac:dyDescent="0.3">
      <c r="A5" t="s">
        <v>2350</v>
      </c>
      <c r="B5" t="s">
        <v>1735</v>
      </c>
      <c r="C5" t="s">
        <v>19</v>
      </c>
      <c r="D5" t="s">
        <v>2109</v>
      </c>
      <c r="E5">
        <v>0</v>
      </c>
      <c r="F5">
        <v>102</v>
      </c>
      <c r="G5">
        <v>20</v>
      </c>
      <c r="I5" t="s">
        <v>2890</v>
      </c>
      <c r="J5" t="s">
        <v>1024</v>
      </c>
      <c r="M5" t="str">
        <f t="shared" si="0"/>
        <v>const aQuiverDance = new PokemonAttack('Quiver Dance',0,'bug',false,1.02);</v>
      </c>
    </row>
    <row r="6" spans="1:15" x14ac:dyDescent="0.3">
      <c r="A6" t="s">
        <v>2351</v>
      </c>
      <c r="B6" t="s">
        <v>1737</v>
      </c>
      <c r="C6" t="s">
        <v>19</v>
      </c>
      <c r="D6" t="s">
        <v>2109</v>
      </c>
      <c r="E6">
        <v>0</v>
      </c>
      <c r="F6">
        <v>102</v>
      </c>
      <c r="G6">
        <v>20</v>
      </c>
      <c r="I6" t="s">
        <v>2991</v>
      </c>
      <c r="J6" t="s">
        <v>1024</v>
      </c>
      <c r="M6" t="str">
        <f t="shared" si="0"/>
        <v>const aRagePowder = new PokemonAttack('Rage Powder',0,'bug',false,1.02);</v>
      </c>
    </row>
    <row r="7" spans="1:15" x14ac:dyDescent="0.3">
      <c r="A7" t="s">
        <v>2992</v>
      </c>
      <c r="B7" t="s">
        <v>2993</v>
      </c>
      <c r="C7" t="s">
        <v>19</v>
      </c>
      <c r="D7" t="s">
        <v>1024</v>
      </c>
      <c r="E7">
        <v>0</v>
      </c>
      <c r="F7">
        <v>102</v>
      </c>
      <c r="G7">
        <v>1</v>
      </c>
      <c r="I7" t="s">
        <v>2994</v>
      </c>
      <c r="K7">
        <v>1</v>
      </c>
      <c r="M7" t="str">
        <f t="shared" si="0"/>
        <v>const aSavageSpin_Out = new PokemonAttack('Savage Spin_Out',0,'bug',false,1.02);</v>
      </c>
    </row>
    <row r="8" spans="1:15" x14ac:dyDescent="0.3">
      <c r="A8" t="s">
        <v>2353</v>
      </c>
      <c r="B8" t="s">
        <v>1900</v>
      </c>
      <c r="C8" t="s">
        <v>19</v>
      </c>
      <c r="D8" t="s">
        <v>2109</v>
      </c>
      <c r="E8">
        <v>0</v>
      </c>
      <c r="F8">
        <v>102</v>
      </c>
      <c r="G8">
        <v>10</v>
      </c>
      <c r="I8" t="s">
        <v>1901</v>
      </c>
      <c r="J8" t="s">
        <v>1024</v>
      </c>
      <c r="M8" t="str">
        <f t="shared" si="0"/>
        <v>const aSpiderWeb = new PokemonAttack('Spider Web',0,'bug',false,1.02);</v>
      </c>
    </row>
    <row r="9" spans="1:15" x14ac:dyDescent="0.3">
      <c r="A9" t="s">
        <v>2354</v>
      </c>
      <c r="B9" t="s">
        <v>1923</v>
      </c>
      <c r="C9" t="s">
        <v>19</v>
      </c>
      <c r="D9" t="s">
        <v>2109</v>
      </c>
      <c r="E9">
        <v>0</v>
      </c>
      <c r="F9">
        <v>102</v>
      </c>
      <c r="G9">
        <v>20</v>
      </c>
      <c r="I9" t="s">
        <v>2891</v>
      </c>
      <c r="J9" t="s">
        <v>1024</v>
      </c>
      <c r="M9" t="str">
        <f t="shared" si="0"/>
        <v>const aStickyWeb = new PokemonAttack('Sticky Web',0,'bug',false,1.02);</v>
      </c>
    </row>
    <row r="10" spans="1:15" x14ac:dyDescent="0.3">
      <c r="A10" t="s">
        <v>2355</v>
      </c>
      <c r="B10" t="s">
        <v>1937</v>
      </c>
      <c r="C10" t="s">
        <v>19</v>
      </c>
      <c r="D10" t="s">
        <v>2109</v>
      </c>
      <c r="E10">
        <v>0</v>
      </c>
      <c r="F10">
        <v>95</v>
      </c>
      <c r="G10">
        <v>40</v>
      </c>
      <c r="I10" t="s">
        <v>2892</v>
      </c>
      <c r="J10" t="s">
        <v>1024</v>
      </c>
      <c r="M10" t="str">
        <f t="shared" si="0"/>
        <v>const aStringShot = new PokemonAttack('String Shot',0,'bug',false,0.95);</v>
      </c>
    </row>
    <row r="11" spans="1:15" x14ac:dyDescent="0.3">
      <c r="A11" t="s">
        <v>2356</v>
      </c>
      <c r="B11" t="s">
        <v>1977</v>
      </c>
      <c r="C11" t="s">
        <v>19</v>
      </c>
      <c r="D11" t="s">
        <v>2109</v>
      </c>
      <c r="E11">
        <v>0</v>
      </c>
      <c r="F11">
        <v>102</v>
      </c>
      <c r="G11">
        <v>20</v>
      </c>
      <c r="I11" t="s">
        <v>2893</v>
      </c>
      <c r="J11" t="s">
        <v>1024</v>
      </c>
      <c r="M11" t="str">
        <f t="shared" si="0"/>
        <v>const aTailGlow = new PokemonAttack('Tail Glow',0,'bug',false,1.02);</v>
      </c>
    </row>
    <row r="12" spans="1:15" x14ac:dyDescent="0.3">
      <c r="A12" t="s">
        <v>2117</v>
      </c>
      <c r="B12" t="s">
        <v>1515</v>
      </c>
      <c r="C12" t="s">
        <v>19</v>
      </c>
      <c r="D12" t="s">
        <v>2107</v>
      </c>
      <c r="E12">
        <v>20</v>
      </c>
      <c r="F12">
        <v>100</v>
      </c>
      <c r="G12">
        <v>20</v>
      </c>
      <c r="H12" t="s">
        <v>1516</v>
      </c>
      <c r="I12" t="s">
        <v>2995</v>
      </c>
      <c r="J12" t="s">
        <v>1024</v>
      </c>
      <c r="M12" t="str">
        <f t="shared" si="0"/>
        <v>const aInfestation = new PokemonAttack('Infestation',20,'bug',true,1);</v>
      </c>
    </row>
    <row r="13" spans="1:15" x14ac:dyDescent="0.3">
      <c r="A13" t="s">
        <v>2357</v>
      </c>
      <c r="B13" t="s">
        <v>1668</v>
      </c>
      <c r="C13" t="s">
        <v>19</v>
      </c>
      <c r="D13" t="s">
        <v>2108</v>
      </c>
      <c r="E13">
        <v>25</v>
      </c>
      <c r="F13">
        <v>95</v>
      </c>
      <c r="G13">
        <v>20</v>
      </c>
      <c r="I13" t="s">
        <v>2996</v>
      </c>
      <c r="J13" t="s">
        <v>1024</v>
      </c>
      <c r="M13" t="str">
        <f t="shared" si="0"/>
        <v>const aPinMissile = new PokemonAttack('Pin Missile',25,'bug',false,0.95);</v>
      </c>
    </row>
    <row r="14" spans="1:15" x14ac:dyDescent="0.3">
      <c r="A14" t="s">
        <v>2118</v>
      </c>
      <c r="B14" t="s">
        <v>2042</v>
      </c>
      <c r="C14" t="s">
        <v>19</v>
      </c>
      <c r="D14" t="s">
        <v>2108</v>
      </c>
      <c r="E14">
        <v>25</v>
      </c>
      <c r="F14">
        <v>100</v>
      </c>
      <c r="G14">
        <v>20</v>
      </c>
      <c r="I14" t="s">
        <v>2043</v>
      </c>
      <c r="J14">
        <v>20</v>
      </c>
      <c r="M14" t="str">
        <f t="shared" si="0"/>
        <v>const aTwineedle = new PokemonAttack('Twineedle',25,'bug',false,1);</v>
      </c>
    </row>
    <row r="15" spans="1:15" x14ac:dyDescent="0.3">
      <c r="A15" t="s">
        <v>2358</v>
      </c>
      <c r="B15" t="s">
        <v>1388</v>
      </c>
      <c r="C15" t="s">
        <v>19</v>
      </c>
      <c r="D15" t="s">
        <v>2108</v>
      </c>
      <c r="E15">
        <v>40</v>
      </c>
      <c r="F15">
        <v>95</v>
      </c>
      <c r="G15">
        <v>20</v>
      </c>
      <c r="I15" t="s">
        <v>1274</v>
      </c>
      <c r="J15" t="s">
        <v>1024</v>
      </c>
      <c r="M15" t="str">
        <f t="shared" si="0"/>
        <v>const aFuryCutter = new PokemonAttack('Fury Cutter',40,'bug',false,0.95);</v>
      </c>
    </row>
    <row r="16" spans="1:15" x14ac:dyDescent="0.3">
      <c r="A16" t="s">
        <v>2359</v>
      </c>
      <c r="B16" t="s">
        <v>1319</v>
      </c>
      <c r="C16" t="s">
        <v>19</v>
      </c>
      <c r="D16" t="s">
        <v>2108</v>
      </c>
      <c r="E16">
        <v>50</v>
      </c>
      <c r="F16">
        <v>100</v>
      </c>
      <c r="G16">
        <v>25</v>
      </c>
      <c r="I16" t="s">
        <v>2841</v>
      </c>
      <c r="J16" t="s">
        <v>1024</v>
      </c>
      <c r="M16" t="str">
        <f t="shared" si="0"/>
        <v>const aFellStinger = new PokemonAttack('Fell Stinger',50,'bug',false,1);</v>
      </c>
    </row>
    <row r="17" spans="1:13" x14ac:dyDescent="0.3">
      <c r="A17" t="s">
        <v>2360</v>
      </c>
      <c r="B17" t="s">
        <v>1940</v>
      </c>
      <c r="C17" t="s">
        <v>19</v>
      </c>
      <c r="D17" t="s">
        <v>2107</v>
      </c>
      <c r="E17">
        <v>50</v>
      </c>
      <c r="F17">
        <v>100</v>
      </c>
      <c r="G17">
        <v>20</v>
      </c>
      <c r="I17" t="s">
        <v>2842</v>
      </c>
      <c r="J17">
        <v>100</v>
      </c>
      <c r="M17" t="str">
        <f t="shared" si="0"/>
        <v>const aStruggleBug = new PokemonAttack('Struggle Bug',50,'bug',true,1);</v>
      </c>
    </row>
    <row r="18" spans="1:13" x14ac:dyDescent="0.3">
      <c r="A18" t="s">
        <v>2361</v>
      </c>
      <c r="B18" t="s">
        <v>1145</v>
      </c>
      <c r="C18" t="s">
        <v>19</v>
      </c>
      <c r="D18" t="s">
        <v>2108</v>
      </c>
      <c r="E18">
        <v>60</v>
      </c>
      <c r="F18">
        <v>100</v>
      </c>
      <c r="G18">
        <v>20</v>
      </c>
      <c r="I18" t="s">
        <v>2843</v>
      </c>
      <c r="J18" t="s">
        <v>1024</v>
      </c>
      <c r="M18" t="str">
        <f t="shared" si="0"/>
        <v>const aBugBite = new PokemonAttack('Bug Bite',60,'bug',false,1);</v>
      </c>
    </row>
    <row r="19" spans="1:13" x14ac:dyDescent="0.3">
      <c r="A19" t="s">
        <v>2362</v>
      </c>
      <c r="B19" t="s">
        <v>1840</v>
      </c>
      <c r="C19" t="s">
        <v>19</v>
      </c>
      <c r="D19" t="s">
        <v>2107</v>
      </c>
      <c r="E19">
        <v>60</v>
      </c>
      <c r="F19">
        <v>100</v>
      </c>
      <c r="G19">
        <v>5</v>
      </c>
      <c r="I19" t="s">
        <v>1841</v>
      </c>
      <c r="J19">
        <v>10</v>
      </c>
      <c r="M19" t="str">
        <f t="shared" si="0"/>
        <v>const aSilverWind = new PokemonAttack('Silver Wind',60,'bug',true,1);</v>
      </c>
    </row>
    <row r="20" spans="1:13" x14ac:dyDescent="0.3">
      <c r="A20" t="s">
        <v>2119</v>
      </c>
      <c r="B20" t="s">
        <v>1920</v>
      </c>
      <c r="C20" t="s">
        <v>19</v>
      </c>
      <c r="D20" t="s">
        <v>2108</v>
      </c>
      <c r="E20">
        <v>65</v>
      </c>
      <c r="F20">
        <v>100</v>
      </c>
      <c r="G20">
        <v>20</v>
      </c>
      <c r="I20" t="s">
        <v>1049</v>
      </c>
      <c r="J20">
        <v>30</v>
      </c>
      <c r="M20" t="str">
        <f t="shared" si="0"/>
        <v>const aSteamroller = new PokemonAttack('Steamroller',65,'bug',false,1);</v>
      </c>
    </row>
    <row r="21" spans="1:13" x14ac:dyDescent="0.3">
      <c r="A21" t="s">
        <v>2997</v>
      </c>
      <c r="B21" t="s">
        <v>2998</v>
      </c>
      <c r="C21" t="s">
        <v>19</v>
      </c>
      <c r="D21" t="s">
        <v>2108</v>
      </c>
      <c r="E21">
        <v>70</v>
      </c>
      <c r="F21">
        <v>100</v>
      </c>
      <c r="G21">
        <v>20</v>
      </c>
      <c r="H21" t="s">
        <v>2049</v>
      </c>
      <c r="I21" t="s">
        <v>2050</v>
      </c>
      <c r="J21" t="s">
        <v>1024</v>
      </c>
      <c r="M21" t="str">
        <f t="shared" si="0"/>
        <v>const aU_turn = new PokemonAttack('U_turn',70,'bug',false,1);</v>
      </c>
    </row>
    <row r="22" spans="1:13" x14ac:dyDescent="0.3">
      <c r="A22" t="s">
        <v>2363</v>
      </c>
      <c r="B22" t="s">
        <v>1839</v>
      </c>
      <c r="C22" t="s">
        <v>19</v>
      </c>
      <c r="D22" t="s">
        <v>2107</v>
      </c>
      <c r="E22">
        <v>75</v>
      </c>
      <c r="F22">
        <v>100</v>
      </c>
      <c r="G22">
        <v>15</v>
      </c>
      <c r="I22" t="s">
        <v>1182</v>
      </c>
      <c r="J22">
        <v>10</v>
      </c>
      <c r="M22" t="str">
        <f t="shared" si="0"/>
        <v>const aSignalBeam = new PokemonAttack('Signal Beam',75,'bug',true,1);</v>
      </c>
    </row>
    <row r="23" spans="1:13" x14ac:dyDescent="0.3">
      <c r="A23" t="s">
        <v>2364</v>
      </c>
      <c r="B23" t="s">
        <v>1541</v>
      </c>
      <c r="C23" t="s">
        <v>19</v>
      </c>
      <c r="D23" t="s">
        <v>2108</v>
      </c>
      <c r="E23">
        <v>80</v>
      </c>
      <c r="F23">
        <v>100</v>
      </c>
      <c r="G23">
        <v>10</v>
      </c>
      <c r="H23" t="s">
        <v>1542</v>
      </c>
      <c r="I23" t="s">
        <v>1026</v>
      </c>
      <c r="J23" t="s">
        <v>1024</v>
      </c>
      <c r="M23" t="str">
        <f t="shared" si="0"/>
        <v>const aLeechLife = new PokemonAttack('Leech Life',80,'bug',false,1);</v>
      </c>
    </row>
    <row r="24" spans="1:13" x14ac:dyDescent="0.3">
      <c r="A24" t="s">
        <v>2121</v>
      </c>
      <c r="B24" t="s">
        <v>1563</v>
      </c>
      <c r="C24" t="s">
        <v>19</v>
      </c>
      <c r="D24" t="s">
        <v>2108</v>
      </c>
      <c r="E24">
        <v>80</v>
      </c>
      <c r="F24">
        <v>100</v>
      </c>
      <c r="G24">
        <v>15</v>
      </c>
      <c r="I24" t="s">
        <v>1564</v>
      </c>
      <c r="M24" t="str">
        <f t="shared" si="0"/>
        <v>const aLunge = new PokemonAttack('Lunge',80,'bug',false,1);</v>
      </c>
    </row>
    <row r="25" spans="1:13" x14ac:dyDescent="0.3">
      <c r="A25" t="s">
        <v>2999</v>
      </c>
      <c r="B25" t="s">
        <v>3000</v>
      </c>
      <c r="C25" t="s">
        <v>19</v>
      </c>
      <c r="D25" t="s">
        <v>2108</v>
      </c>
      <c r="E25">
        <v>80</v>
      </c>
      <c r="F25">
        <v>100</v>
      </c>
      <c r="G25">
        <v>15</v>
      </c>
      <c r="H25" t="s">
        <v>2100</v>
      </c>
      <c r="J25" t="s">
        <v>1024</v>
      </c>
      <c r="M25" t="str">
        <f t="shared" si="0"/>
        <v>const aX_Scissor = new PokemonAttack('X_Scissor',80,'bug',false,1);</v>
      </c>
    </row>
    <row r="26" spans="1:13" x14ac:dyDescent="0.3">
      <c r="A26" t="s">
        <v>2365</v>
      </c>
      <c r="B26" t="s">
        <v>1073</v>
      </c>
      <c r="C26" t="s">
        <v>19</v>
      </c>
      <c r="D26" t="s">
        <v>2108</v>
      </c>
      <c r="E26">
        <v>90</v>
      </c>
      <c r="F26">
        <v>100</v>
      </c>
      <c r="G26">
        <v>15</v>
      </c>
      <c r="I26" t="s">
        <v>1043</v>
      </c>
      <c r="J26" t="s">
        <v>1024</v>
      </c>
      <c r="M26" t="str">
        <f t="shared" si="0"/>
        <v>const aAttackOrder = new PokemonAttack('Attack Order',90,'bug',false,1);</v>
      </c>
    </row>
    <row r="27" spans="1:13" x14ac:dyDescent="0.3">
      <c r="A27" t="s">
        <v>2366</v>
      </c>
      <c r="B27" t="s">
        <v>1146</v>
      </c>
      <c r="C27" t="s">
        <v>19</v>
      </c>
      <c r="D27" t="s">
        <v>2107</v>
      </c>
      <c r="E27">
        <v>90</v>
      </c>
      <c r="F27">
        <v>100</v>
      </c>
      <c r="G27">
        <v>10</v>
      </c>
      <c r="I27" t="s">
        <v>2844</v>
      </c>
      <c r="J27">
        <v>10</v>
      </c>
      <c r="M27" t="str">
        <f t="shared" si="0"/>
        <v>const aBugBuzz = new PokemonAttack('Bug Buzz',90,'bug',true,1);</v>
      </c>
    </row>
    <row r="28" spans="1:13" x14ac:dyDescent="0.3">
      <c r="A28" t="s">
        <v>2367</v>
      </c>
      <c r="B28" t="s">
        <v>1332</v>
      </c>
      <c r="C28" t="s">
        <v>19</v>
      </c>
      <c r="D28" t="s">
        <v>2108</v>
      </c>
      <c r="E28">
        <v>90</v>
      </c>
      <c r="F28">
        <v>100</v>
      </c>
      <c r="G28">
        <v>10</v>
      </c>
      <c r="I28" t="s">
        <v>1333</v>
      </c>
      <c r="M28" t="str">
        <f t="shared" si="0"/>
        <v>const aFirstImpression = new PokemonAttack('First Impression',90,'bug',false,1);</v>
      </c>
    </row>
    <row r="29" spans="1:13" x14ac:dyDescent="0.3">
      <c r="A29" t="s">
        <v>2368</v>
      </c>
      <c r="B29" t="s">
        <v>1685</v>
      </c>
      <c r="C29" t="s">
        <v>19</v>
      </c>
      <c r="D29" t="s">
        <v>2107</v>
      </c>
      <c r="E29">
        <v>90</v>
      </c>
      <c r="F29">
        <v>100</v>
      </c>
      <c r="G29">
        <v>15</v>
      </c>
      <c r="I29" t="s">
        <v>1686</v>
      </c>
      <c r="M29" t="str">
        <f t="shared" si="0"/>
        <v>const aPollenPuff = new PokemonAttack('Pollen Puff',90,'bug',true,1);</v>
      </c>
    </row>
    <row r="30" spans="1:13" x14ac:dyDescent="0.3">
      <c r="A30" t="s">
        <v>2123</v>
      </c>
      <c r="B30" t="s">
        <v>1589</v>
      </c>
      <c r="C30" t="s">
        <v>19</v>
      </c>
      <c r="D30" t="s">
        <v>2108</v>
      </c>
      <c r="E30">
        <v>120</v>
      </c>
      <c r="F30">
        <v>85</v>
      </c>
      <c r="G30">
        <v>10</v>
      </c>
      <c r="J30" t="s">
        <v>1024</v>
      </c>
      <c r="M30" t="str">
        <f t="shared" si="0"/>
        <v>const aMegahorn = new PokemonAttack('Megahorn',120,'bug',false,0.85);</v>
      </c>
    </row>
    <row r="31" spans="1:13" x14ac:dyDescent="0.3">
      <c r="A31" t="s">
        <v>2369</v>
      </c>
      <c r="B31" t="s">
        <v>1094</v>
      </c>
      <c r="C31" t="s">
        <v>254</v>
      </c>
      <c r="D31" t="s">
        <v>2108</v>
      </c>
      <c r="E31">
        <v>0</v>
      </c>
      <c r="F31">
        <v>100</v>
      </c>
      <c r="G31">
        <v>30</v>
      </c>
      <c r="I31" t="s">
        <v>1095</v>
      </c>
      <c r="J31" t="s">
        <v>1024</v>
      </c>
      <c r="M31" t="str">
        <f t="shared" si="0"/>
        <v>const aBeatUp = new PokemonAttack('Beat Up',0,'dark',false,1);</v>
      </c>
    </row>
    <row r="32" spans="1:13" x14ac:dyDescent="0.3">
      <c r="A32" t="s">
        <v>2370</v>
      </c>
      <c r="B32" t="s">
        <v>1106</v>
      </c>
      <c r="C32" t="s">
        <v>254</v>
      </c>
      <c r="D32" t="s">
        <v>1024</v>
      </c>
      <c r="E32">
        <v>0</v>
      </c>
      <c r="F32">
        <v>102</v>
      </c>
      <c r="G32">
        <v>1</v>
      </c>
      <c r="I32" t="s">
        <v>3001</v>
      </c>
      <c r="K32">
        <v>1</v>
      </c>
      <c r="M32" t="str">
        <f t="shared" si="0"/>
        <v>const aBlackHoleEclipse = new PokemonAttack('Black Hole Eclipse',0,'dark',false,1.02);</v>
      </c>
    </row>
    <row r="33" spans="1:13" x14ac:dyDescent="0.3">
      <c r="A33" t="s">
        <v>2371</v>
      </c>
      <c r="B33" t="s">
        <v>1213</v>
      </c>
      <c r="C33" t="s">
        <v>254</v>
      </c>
      <c r="D33" t="s">
        <v>2109</v>
      </c>
      <c r="E33">
        <v>0</v>
      </c>
      <c r="F33">
        <v>50</v>
      </c>
      <c r="G33">
        <v>10</v>
      </c>
      <c r="I33" t="s">
        <v>1214</v>
      </c>
      <c r="J33" t="s">
        <v>1024</v>
      </c>
      <c r="M33" t="str">
        <f t="shared" si="0"/>
        <v>const aDarkVoid = new PokemonAttack('Dark Void',0,'dark',false,0.5);</v>
      </c>
    </row>
    <row r="34" spans="1:13" x14ac:dyDescent="0.3">
      <c r="A34" t="s">
        <v>2124</v>
      </c>
      <c r="B34" t="s">
        <v>1283</v>
      </c>
      <c r="C34" t="s">
        <v>254</v>
      </c>
      <c r="D34" t="s">
        <v>2109</v>
      </c>
      <c r="E34">
        <v>0</v>
      </c>
      <c r="F34">
        <v>100</v>
      </c>
      <c r="G34">
        <v>15</v>
      </c>
      <c r="H34" t="s">
        <v>1284</v>
      </c>
      <c r="I34" t="s">
        <v>1285</v>
      </c>
      <c r="J34" t="s">
        <v>1024</v>
      </c>
      <c r="M34" t="str">
        <f t="shared" si="0"/>
        <v>const aEmbargo = new PokemonAttack('Embargo',0,'dark',false,1);</v>
      </c>
    </row>
    <row r="35" spans="1:13" x14ac:dyDescent="0.3">
      <c r="A35" t="s">
        <v>2372</v>
      </c>
      <c r="B35" t="s">
        <v>1311</v>
      </c>
      <c r="C35" t="s">
        <v>254</v>
      </c>
      <c r="D35" t="s">
        <v>2109</v>
      </c>
      <c r="E35">
        <v>0</v>
      </c>
      <c r="F35">
        <v>100</v>
      </c>
      <c r="G35">
        <v>20</v>
      </c>
      <c r="I35" t="s">
        <v>2879</v>
      </c>
      <c r="J35" t="s">
        <v>1024</v>
      </c>
      <c r="M35" t="str">
        <f t="shared" si="0"/>
        <v>const aFakeTears = new PokemonAttack('Fake Tears',0,'dark',false,1);</v>
      </c>
    </row>
    <row r="36" spans="1:13" x14ac:dyDescent="0.3">
      <c r="A36" t="s">
        <v>2125</v>
      </c>
      <c r="B36" t="s">
        <v>1349</v>
      </c>
      <c r="C36" t="s">
        <v>254</v>
      </c>
      <c r="D36" t="s">
        <v>2109</v>
      </c>
      <c r="E36">
        <v>0</v>
      </c>
      <c r="F36">
        <v>100</v>
      </c>
      <c r="G36">
        <v>15</v>
      </c>
      <c r="I36" t="s">
        <v>1350</v>
      </c>
      <c r="J36" t="s">
        <v>1024</v>
      </c>
      <c r="M36" t="str">
        <f t="shared" si="0"/>
        <v>const aFlatter = new PokemonAttack('Flatter',0,'dark',false,1);</v>
      </c>
    </row>
    <row r="37" spans="1:13" x14ac:dyDescent="0.3">
      <c r="A37" t="s">
        <v>2126</v>
      </c>
      <c r="B37" t="s">
        <v>1352</v>
      </c>
      <c r="C37" t="s">
        <v>254</v>
      </c>
      <c r="D37" t="s">
        <v>2108</v>
      </c>
      <c r="E37">
        <v>0</v>
      </c>
      <c r="F37">
        <v>100</v>
      </c>
      <c r="G37">
        <v>10</v>
      </c>
      <c r="H37" t="s">
        <v>1353</v>
      </c>
      <c r="I37" t="s">
        <v>1354</v>
      </c>
      <c r="J37" t="s">
        <v>1024</v>
      </c>
      <c r="M37" t="str">
        <f t="shared" si="0"/>
        <v>const aFling = new PokemonAttack('Fling',0,'dark',false,1);</v>
      </c>
    </row>
    <row r="38" spans="1:13" x14ac:dyDescent="0.3">
      <c r="A38" t="s">
        <v>2373</v>
      </c>
      <c r="B38" t="s">
        <v>1475</v>
      </c>
      <c r="C38" t="s">
        <v>254</v>
      </c>
      <c r="D38" t="s">
        <v>2109</v>
      </c>
      <c r="E38">
        <v>0</v>
      </c>
      <c r="F38">
        <v>102</v>
      </c>
      <c r="G38">
        <v>15</v>
      </c>
      <c r="I38" t="s">
        <v>2894</v>
      </c>
      <c r="J38" t="s">
        <v>1024</v>
      </c>
      <c r="M38" t="str">
        <f t="shared" si="0"/>
        <v>const aHoneClaws = new PokemonAttack('Hone Claws',0,'dark',false,1.02);</v>
      </c>
    </row>
    <row r="39" spans="1:13" x14ac:dyDescent="0.3">
      <c r="A39" t="s">
        <v>2127</v>
      </c>
      <c r="B39" t="s">
        <v>1590</v>
      </c>
      <c r="C39" t="s">
        <v>254</v>
      </c>
      <c r="D39" t="s">
        <v>2109</v>
      </c>
      <c r="E39">
        <v>0</v>
      </c>
      <c r="F39">
        <v>100</v>
      </c>
      <c r="G39">
        <v>10</v>
      </c>
      <c r="I39" t="s">
        <v>2895</v>
      </c>
      <c r="J39" t="s">
        <v>1024</v>
      </c>
      <c r="M39" t="str">
        <f t="shared" si="0"/>
        <v>const aMemento = new PokemonAttack('Memento',0,'dark',false,1);</v>
      </c>
    </row>
    <row r="40" spans="1:13" x14ac:dyDescent="0.3">
      <c r="A40" t="s">
        <v>2374</v>
      </c>
      <c r="B40" t="s">
        <v>1625</v>
      </c>
      <c r="C40" t="s">
        <v>254</v>
      </c>
      <c r="D40" t="s">
        <v>2109</v>
      </c>
      <c r="E40">
        <v>0</v>
      </c>
      <c r="F40">
        <v>102</v>
      </c>
      <c r="G40">
        <v>20</v>
      </c>
      <c r="I40" t="s">
        <v>2896</v>
      </c>
      <c r="J40" t="s">
        <v>1024</v>
      </c>
      <c r="M40" t="str">
        <f t="shared" si="0"/>
        <v>const aNastyPlot = new PokemonAttack('Nasty Plot',0,'dark',false,1.02);</v>
      </c>
    </row>
    <row r="41" spans="1:13" x14ac:dyDescent="0.3">
      <c r="A41" t="s">
        <v>2375</v>
      </c>
      <c r="B41" t="s">
        <v>1653</v>
      </c>
      <c r="C41" t="s">
        <v>254</v>
      </c>
      <c r="D41" t="s">
        <v>2109</v>
      </c>
      <c r="E41">
        <v>0</v>
      </c>
      <c r="F41">
        <v>100</v>
      </c>
      <c r="G41">
        <v>20</v>
      </c>
      <c r="I41" t="s">
        <v>2897</v>
      </c>
      <c r="J41" t="s">
        <v>1024</v>
      </c>
      <c r="M41" t="str">
        <f t="shared" si="0"/>
        <v>const aPartingShot = new PokemonAttack('Parting Shot',0,'dark',false,1);</v>
      </c>
    </row>
    <row r="42" spans="1:13" x14ac:dyDescent="0.3">
      <c r="A42" t="s">
        <v>2128</v>
      </c>
      <c r="B42" t="s">
        <v>1725</v>
      </c>
      <c r="C42" t="s">
        <v>254</v>
      </c>
      <c r="D42" t="s">
        <v>2108</v>
      </c>
      <c r="E42">
        <v>0</v>
      </c>
      <c r="F42">
        <v>100</v>
      </c>
      <c r="G42">
        <v>5</v>
      </c>
      <c r="I42" t="s">
        <v>2898</v>
      </c>
      <c r="J42" t="s">
        <v>1024</v>
      </c>
      <c r="M42" t="str">
        <f t="shared" si="0"/>
        <v>const aPunishment = new PokemonAttack('Punishment',0,'dark',false,1);</v>
      </c>
    </row>
    <row r="43" spans="1:13" x14ac:dyDescent="0.3">
      <c r="A43" t="s">
        <v>2129</v>
      </c>
      <c r="B43" t="s">
        <v>1730</v>
      </c>
      <c r="C43" t="s">
        <v>254</v>
      </c>
      <c r="D43" t="s">
        <v>2109</v>
      </c>
      <c r="E43">
        <v>0</v>
      </c>
      <c r="F43">
        <v>100</v>
      </c>
      <c r="G43">
        <v>15</v>
      </c>
      <c r="H43" t="s">
        <v>1731</v>
      </c>
      <c r="I43" t="s">
        <v>1732</v>
      </c>
      <c r="J43" t="s">
        <v>1024</v>
      </c>
      <c r="M43" t="str">
        <f t="shared" si="0"/>
        <v>const aQuash = new PokemonAttack('Quash',0,'dark',false,1);</v>
      </c>
    </row>
    <row r="44" spans="1:13" x14ac:dyDescent="0.3">
      <c r="A44" t="s">
        <v>2130</v>
      </c>
      <c r="B44" t="s">
        <v>1881</v>
      </c>
      <c r="C44" t="s">
        <v>254</v>
      </c>
      <c r="D44" t="s">
        <v>2109</v>
      </c>
      <c r="E44">
        <v>0</v>
      </c>
      <c r="F44">
        <v>102</v>
      </c>
      <c r="G44">
        <v>10</v>
      </c>
      <c r="I44" t="s">
        <v>2899</v>
      </c>
      <c r="J44" t="s">
        <v>1024</v>
      </c>
      <c r="M44" t="str">
        <f t="shared" si="0"/>
        <v>const aSnatch = new PokemonAttack('Snatch',0,'dark',false,1.02);</v>
      </c>
    </row>
    <row r="45" spans="1:13" x14ac:dyDescent="0.3">
      <c r="A45" t="s">
        <v>2131</v>
      </c>
      <c r="B45" t="s">
        <v>1969</v>
      </c>
      <c r="C45" t="s">
        <v>254</v>
      </c>
      <c r="D45" t="s">
        <v>2109</v>
      </c>
      <c r="E45">
        <v>0</v>
      </c>
      <c r="F45">
        <v>100</v>
      </c>
      <c r="G45">
        <v>15</v>
      </c>
      <c r="I45" t="s">
        <v>1970</v>
      </c>
      <c r="J45" t="s">
        <v>1024</v>
      </c>
      <c r="M45" t="str">
        <f t="shared" si="0"/>
        <v>const aSwitcheroo = new PokemonAttack('Switcheroo',0,'dark',false,1);</v>
      </c>
    </row>
    <row r="46" spans="1:13" x14ac:dyDescent="0.3">
      <c r="A46" t="s">
        <v>2132</v>
      </c>
      <c r="B46" t="s">
        <v>1983</v>
      </c>
      <c r="C46" t="s">
        <v>254</v>
      </c>
      <c r="D46" t="s">
        <v>2109</v>
      </c>
      <c r="E46">
        <v>0</v>
      </c>
      <c r="F46">
        <v>100</v>
      </c>
      <c r="G46">
        <v>20</v>
      </c>
      <c r="H46" t="s">
        <v>1984</v>
      </c>
      <c r="I46" t="s">
        <v>1985</v>
      </c>
      <c r="J46" t="s">
        <v>1024</v>
      </c>
      <c r="M46" t="str">
        <f t="shared" si="0"/>
        <v>const aTaunt = new PokemonAttack('Taunt',0,'dark',false,1);</v>
      </c>
    </row>
    <row r="47" spans="1:13" x14ac:dyDescent="0.3">
      <c r="A47" t="s">
        <v>3002</v>
      </c>
      <c r="B47" t="s">
        <v>3003</v>
      </c>
      <c r="C47" t="s">
        <v>254</v>
      </c>
      <c r="D47" t="s">
        <v>2109</v>
      </c>
      <c r="E47">
        <v>0</v>
      </c>
      <c r="F47">
        <v>102</v>
      </c>
      <c r="G47">
        <v>20</v>
      </c>
      <c r="I47" t="s">
        <v>2016</v>
      </c>
      <c r="J47" t="s">
        <v>1024</v>
      </c>
      <c r="M47" t="str">
        <f t="shared" si="0"/>
        <v>const aTopsy_Turvy = new PokemonAttack('Topsy_Turvy',0,'dark',false,1.02);</v>
      </c>
    </row>
    <row r="48" spans="1:13" x14ac:dyDescent="0.3">
      <c r="A48" t="s">
        <v>2134</v>
      </c>
      <c r="B48" t="s">
        <v>2017</v>
      </c>
      <c r="C48" t="s">
        <v>254</v>
      </c>
      <c r="D48" t="s">
        <v>2109</v>
      </c>
      <c r="E48">
        <v>0</v>
      </c>
      <c r="F48">
        <v>100</v>
      </c>
      <c r="G48">
        <v>15</v>
      </c>
      <c r="H48" t="s">
        <v>2018</v>
      </c>
      <c r="I48" t="s">
        <v>2019</v>
      </c>
      <c r="J48" t="s">
        <v>1024</v>
      </c>
      <c r="M48" t="str">
        <f t="shared" si="0"/>
        <v>const aTorment = new PokemonAttack('Torment',0,'dark',false,1);</v>
      </c>
    </row>
    <row r="49" spans="1:13" x14ac:dyDescent="0.3">
      <c r="A49" t="s">
        <v>2376</v>
      </c>
      <c r="B49" t="s">
        <v>1697</v>
      </c>
      <c r="C49" t="s">
        <v>254</v>
      </c>
      <c r="D49" t="s">
        <v>2108</v>
      </c>
      <c r="E49">
        <v>20</v>
      </c>
      <c r="F49">
        <v>100</v>
      </c>
      <c r="G49">
        <v>10</v>
      </c>
      <c r="I49" t="s">
        <v>1698</v>
      </c>
      <c r="M49" t="str">
        <f t="shared" si="0"/>
        <v>const aPowerTrip = new PokemonAttack('Power Trip',20,'dark',false,1);</v>
      </c>
    </row>
    <row r="50" spans="1:13" x14ac:dyDescent="0.3">
      <c r="A50" t="s">
        <v>2135</v>
      </c>
      <c r="B50" t="s">
        <v>1728</v>
      </c>
      <c r="C50" t="s">
        <v>254</v>
      </c>
      <c r="D50" t="s">
        <v>2108</v>
      </c>
      <c r="E50">
        <v>40</v>
      </c>
      <c r="F50">
        <v>100</v>
      </c>
      <c r="G50">
        <v>20</v>
      </c>
      <c r="I50" t="s">
        <v>1729</v>
      </c>
      <c r="J50" t="s">
        <v>1024</v>
      </c>
      <c r="M50" t="str">
        <f t="shared" si="0"/>
        <v>const aPursuit = new PokemonAttack('Pursuit',40,'dark',false,1);</v>
      </c>
    </row>
    <row r="51" spans="1:13" x14ac:dyDescent="0.3">
      <c r="A51" t="s">
        <v>2136</v>
      </c>
      <c r="B51" t="s">
        <v>1656</v>
      </c>
      <c r="C51" t="s">
        <v>254</v>
      </c>
      <c r="D51" t="s">
        <v>2108</v>
      </c>
      <c r="E51">
        <v>50</v>
      </c>
      <c r="F51">
        <v>100</v>
      </c>
      <c r="G51">
        <v>10</v>
      </c>
      <c r="H51" t="s">
        <v>1657</v>
      </c>
      <c r="I51" t="s">
        <v>1658</v>
      </c>
      <c r="J51" t="s">
        <v>1024</v>
      </c>
      <c r="M51" t="str">
        <f t="shared" si="0"/>
        <v>const aPayback = new PokemonAttack('Payback',50,'dark',false,1);</v>
      </c>
    </row>
    <row r="52" spans="1:13" x14ac:dyDescent="0.3">
      <c r="A52" t="s">
        <v>2137</v>
      </c>
      <c r="B52" t="s">
        <v>1879</v>
      </c>
      <c r="C52" t="s">
        <v>254</v>
      </c>
      <c r="D52" t="s">
        <v>2107</v>
      </c>
      <c r="E52">
        <v>55</v>
      </c>
      <c r="F52">
        <v>95</v>
      </c>
      <c r="G52">
        <v>15</v>
      </c>
      <c r="H52" t="s">
        <v>1880</v>
      </c>
      <c r="I52" t="s">
        <v>2842</v>
      </c>
      <c r="J52">
        <v>100</v>
      </c>
      <c r="M52" t="str">
        <f t="shared" si="0"/>
        <v>const aSnarl = new PokemonAttack('Snarl',55,'dark',true,0.95);</v>
      </c>
    </row>
    <row r="53" spans="1:13" x14ac:dyDescent="0.3">
      <c r="A53" t="s">
        <v>2138</v>
      </c>
      <c r="B53" t="s">
        <v>1070</v>
      </c>
      <c r="C53" t="s">
        <v>254</v>
      </c>
      <c r="D53" t="s">
        <v>2108</v>
      </c>
      <c r="E53">
        <v>60</v>
      </c>
      <c r="F53">
        <v>100</v>
      </c>
      <c r="G53">
        <v>10</v>
      </c>
      <c r="I53" t="s">
        <v>1071</v>
      </c>
      <c r="J53" t="s">
        <v>1024</v>
      </c>
      <c r="M53" t="str">
        <f t="shared" si="0"/>
        <v>const aAssurance = new PokemonAttack('Assurance',60,'dark',false,1);</v>
      </c>
    </row>
    <row r="54" spans="1:13" x14ac:dyDescent="0.3">
      <c r="A54" t="s">
        <v>2139</v>
      </c>
      <c r="B54" t="s">
        <v>1105</v>
      </c>
      <c r="C54" t="s">
        <v>254</v>
      </c>
      <c r="D54" t="s">
        <v>2108</v>
      </c>
      <c r="E54">
        <v>60</v>
      </c>
      <c r="F54">
        <v>100</v>
      </c>
      <c r="G54">
        <v>25</v>
      </c>
      <c r="I54" t="s">
        <v>1049</v>
      </c>
      <c r="J54">
        <v>30</v>
      </c>
      <c r="M54" t="str">
        <f t="shared" si="0"/>
        <v>const aBite = new PokemonAttack('Bite',60,'dark',false,1);</v>
      </c>
    </row>
    <row r="55" spans="1:13" x14ac:dyDescent="0.3">
      <c r="A55" t="s">
        <v>2377</v>
      </c>
      <c r="B55" t="s">
        <v>1140</v>
      </c>
      <c r="C55" t="s">
        <v>254</v>
      </c>
      <c r="D55" t="s">
        <v>2108</v>
      </c>
      <c r="E55">
        <v>60</v>
      </c>
      <c r="F55">
        <v>100</v>
      </c>
      <c r="G55">
        <v>20</v>
      </c>
      <c r="H55" t="s">
        <v>1141</v>
      </c>
      <c r="I55" t="s">
        <v>1142</v>
      </c>
      <c r="M55" t="str">
        <f t="shared" si="0"/>
        <v>const aBrutalSwing = new PokemonAttack('Brutal Swing',60,'dark',false,1);</v>
      </c>
    </row>
    <row r="56" spans="1:13" x14ac:dyDescent="0.3">
      <c r="A56" t="s">
        <v>2378</v>
      </c>
      <c r="B56" t="s">
        <v>1318</v>
      </c>
      <c r="C56" t="s">
        <v>254</v>
      </c>
      <c r="D56" t="s">
        <v>2108</v>
      </c>
      <c r="E56">
        <v>60</v>
      </c>
      <c r="F56">
        <v>101</v>
      </c>
      <c r="G56">
        <v>20</v>
      </c>
      <c r="I56" t="s">
        <v>1041</v>
      </c>
      <c r="J56" t="s">
        <v>1024</v>
      </c>
      <c r="M56" t="str">
        <f t="shared" si="0"/>
        <v>const aFeintAttack = new PokemonAttack('Feint Attack',60,'dark',false,1.01);</v>
      </c>
    </row>
    <row r="57" spans="1:13" x14ac:dyDescent="0.3">
      <c r="A57" t="s">
        <v>2140</v>
      </c>
      <c r="B57" t="s">
        <v>1997</v>
      </c>
      <c r="C57" t="s">
        <v>254</v>
      </c>
      <c r="D57" t="s">
        <v>2108</v>
      </c>
      <c r="E57">
        <v>60</v>
      </c>
      <c r="F57">
        <v>100</v>
      </c>
      <c r="G57">
        <v>25</v>
      </c>
      <c r="H57" t="s">
        <v>1998</v>
      </c>
      <c r="I57" t="s">
        <v>2845</v>
      </c>
      <c r="J57" t="s">
        <v>1024</v>
      </c>
      <c r="M57" t="str">
        <f t="shared" si="0"/>
        <v>const aThief = new PokemonAttack('Thief',60,'dark',false,1);</v>
      </c>
    </row>
    <row r="58" spans="1:13" x14ac:dyDescent="0.3">
      <c r="A58" t="s">
        <v>2379</v>
      </c>
      <c r="B58" t="s">
        <v>1531</v>
      </c>
      <c r="C58" t="s">
        <v>254</v>
      </c>
      <c r="D58" t="s">
        <v>2108</v>
      </c>
      <c r="E58">
        <v>65</v>
      </c>
      <c r="F58">
        <v>100</v>
      </c>
      <c r="G58">
        <v>20</v>
      </c>
      <c r="I58" t="s">
        <v>2846</v>
      </c>
      <c r="J58" t="s">
        <v>1024</v>
      </c>
      <c r="M58" t="str">
        <f t="shared" si="0"/>
        <v>const aKnockOff = new PokemonAttack('Knock Off',65,'dark',false,1);</v>
      </c>
    </row>
    <row r="59" spans="1:13" x14ac:dyDescent="0.3">
      <c r="A59" t="s">
        <v>2380</v>
      </c>
      <c r="B59" t="s">
        <v>1635</v>
      </c>
      <c r="C59" t="s">
        <v>254</v>
      </c>
      <c r="D59" t="s">
        <v>2108</v>
      </c>
      <c r="E59">
        <v>70</v>
      </c>
      <c r="F59">
        <v>100</v>
      </c>
      <c r="G59">
        <v>15</v>
      </c>
      <c r="I59" t="s">
        <v>1043</v>
      </c>
      <c r="J59" t="s">
        <v>1024</v>
      </c>
      <c r="M59" t="str">
        <f t="shared" si="0"/>
        <v>const aNightSlash = new PokemonAttack('Night Slash',70,'dark',false,1);</v>
      </c>
    </row>
    <row r="60" spans="1:13" x14ac:dyDescent="0.3">
      <c r="A60" t="s">
        <v>2381</v>
      </c>
      <c r="B60" t="s">
        <v>1948</v>
      </c>
      <c r="C60" t="s">
        <v>254</v>
      </c>
      <c r="D60" t="s">
        <v>2108</v>
      </c>
      <c r="E60">
        <v>70</v>
      </c>
      <c r="F60">
        <v>100</v>
      </c>
      <c r="G60">
        <v>5</v>
      </c>
      <c r="I60" t="s">
        <v>1949</v>
      </c>
      <c r="J60" t="s">
        <v>1024</v>
      </c>
      <c r="M60" t="str">
        <f t="shared" si="0"/>
        <v>const aSuckerPunch = new PokemonAttack('Sucker Punch',70,'dark',false,1);</v>
      </c>
    </row>
    <row r="61" spans="1:13" x14ac:dyDescent="0.3">
      <c r="A61" t="s">
        <v>2141</v>
      </c>
      <c r="B61" t="s">
        <v>1204</v>
      </c>
      <c r="C61" t="s">
        <v>254</v>
      </c>
      <c r="D61" t="s">
        <v>2108</v>
      </c>
      <c r="E61">
        <v>80</v>
      </c>
      <c r="F61">
        <v>100</v>
      </c>
      <c r="G61">
        <v>15</v>
      </c>
      <c r="I61" t="s">
        <v>2847</v>
      </c>
      <c r="J61">
        <v>20</v>
      </c>
      <c r="M61" t="str">
        <f t="shared" si="0"/>
        <v>const aCrunch = new PokemonAttack('Crunch',80,'dark',false,1);</v>
      </c>
    </row>
    <row r="62" spans="1:13" x14ac:dyDescent="0.3">
      <c r="A62" t="s">
        <v>2382</v>
      </c>
      <c r="B62" t="s">
        <v>1211</v>
      </c>
      <c r="C62" t="s">
        <v>254</v>
      </c>
      <c r="D62" t="s">
        <v>2107</v>
      </c>
      <c r="E62">
        <v>80</v>
      </c>
      <c r="F62">
        <v>100</v>
      </c>
      <c r="G62">
        <v>15</v>
      </c>
      <c r="H62" t="s">
        <v>1212</v>
      </c>
      <c r="I62" t="s">
        <v>1049</v>
      </c>
      <c r="J62">
        <v>20</v>
      </c>
      <c r="M62" t="str">
        <f t="shared" si="0"/>
        <v>const aDarkPulse = new PokemonAttack('Dark Pulse',80,'dark',true,1);</v>
      </c>
    </row>
    <row r="63" spans="1:13" x14ac:dyDescent="0.3">
      <c r="A63" t="s">
        <v>2383</v>
      </c>
      <c r="B63" t="s">
        <v>2002</v>
      </c>
      <c r="C63" t="s">
        <v>254</v>
      </c>
      <c r="D63" t="s">
        <v>2108</v>
      </c>
      <c r="E63">
        <v>80</v>
      </c>
      <c r="F63">
        <v>100</v>
      </c>
      <c r="G63">
        <v>15</v>
      </c>
      <c r="I63" t="s">
        <v>2003</v>
      </c>
      <c r="M63" t="str">
        <f t="shared" si="0"/>
        <v>const aThroatChop = new PokemonAttack('Throat Chop',80,'dark',false,1);</v>
      </c>
    </row>
    <row r="64" spans="1:13" x14ac:dyDescent="0.3">
      <c r="A64" t="s">
        <v>2384</v>
      </c>
      <c r="B64" t="s">
        <v>1215</v>
      </c>
      <c r="C64" t="s">
        <v>254</v>
      </c>
      <c r="D64" t="s">
        <v>2108</v>
      </c>
      <c r="E64">
        <v>85</v>
      </c>
      <c r="F64">
        <v>100</v>
      </c>
      <c r="G64">
        <v>10</v>
      </c>
      <c r="I64" t="s">
        <v>2848</v>
      </c>
      <c r="M64" t="str">
        <f t="shared" si="0"/>
        <v>const aDarkestLariat = new PokemonAttack('Darkest Lariat',85,'dark',false,1);</v>
      </c>
    </row>
    <row r="65" spans="1:13" x14ac:dyDescent="0.3">
      <c r="A65" t="s">
        <v>2385</v>
      </c>
      <c r="B65" t="s">
        <v>1633</v>
      </c>
      <c r="C65" t="s">
        <v>254</v>
      </c>
      <c r="D65" t="s">
        <v>2107</v>
      </c>
      <c r="E65">
        <v>85</v>
      </c>
      <c r="F65">
        <v>95</v>
      </c>
      <c r="G65">
        <v>10</v>
      </c>
      <c r="I65" t="s">
        <v>2849</v>
      </c>
      <c r="J65">
        <v>40</v>
      </c>
      <c r="M65" t="str">
        <f t="shared" si="0"/>
        <v>const aNightDaze = new PokemonAttack('Night Daze',85,'dark',true,0.95);</v>
      </c>
    </row>
    <row r="66" spans="1:13" x14ac:dyDescent="0.3">
      <c r="A66" t="s">
        <v>2386</v>
      </c>
      <c r="B66" t="s">
        <v>1375</v>
      </c>
      <c r="C66" t="s">
        <v>254</v>
      </c>
      <c r="D66" t="s">
        <v>2108</v>
      </c>
      <c r="E66">
        <v>95</v>
      </c>
      <c r="F66">
        <v>100</v>
      </c>
      <c r="G66">
        <v>15</v>
      </c>
      <c r="I66" t="s">
        <v>2850</v>
      </c>
      <c r="J66" t="s">
        <v>1024</v>
      </c>
      <c r="M66" t="str">
        <f t="shared" si="0"/>
        <v>const aFoulPlay = new PokemonAttack('Foul Play',95,'dark',false,1);</v>
      </c>
    </row>
    <row r="67" spans="1:13" x14ac:dyDescent="0.3">
      <c r="A67" t="s">
        <v>2387</v>
      </c>
      <c r="B67" t="s">
        <v>1489</v>
      </c>
      <c r="C67" t="s">
        <v>254</v>
      </c>
      <c r="D67" t="s">
        <v>2108</v>
      </c>
      <c r="E67">
        <v>100</v>
      </c>
      <c r="F67">
        <v>101</v>
      </c>
      <c r="G67">
        <v>5</v>
      </c>
      <c r="I67" t="s">
        <v>2851</v>
      </c>
      <c r="J67" t="s">
        <v>1024</v>
      </c>
      <c r="M67" t="str">
        <f t="shared" ref="M67:M130" si="1">CONCATENATE("const ",A67," = new PokemonAttack('",B67,"',",E67,",'",LOWER(C67),"',",IF(D67="Special","true","false"),",",F67/100,");")</f>
        <v>const aHyperspaceFury = new PokemonAttack('Hyperspace Fury',100,'dark',false,1.01);</v>
      </c>
    </row>
    <row r="68" spans="1:13" x14ac:dyDescent="0.3">
      <c r="A68" t="s">
        <v>2388</v>
      </c>
      <c r="B68" t="s">
        <v>1580</v>
      </c>
      <c r="C68" t="s">
        <v>254</v>
      </c>
      <c r="D68" t="s">
        <v>2108</v>
      </c>
      <c r="E68">
        <v>180</v>
      </c>
      <c r="F68" t="s">
        <v>1024</v>
      </c>
      <c r="G68">
        <v>1</v>
      </c>
      <c r="I68" t="s">
        <v>3004</v>
      </c>
      <c r="K68">
        <v>1</v>
      </c>
      <c r="M68" t="e">
        <f t="shared" si="1"/>
        <v>#VALUE!</v>
      </c>
    </row>
    <row r="69" spans="1:13" x14ac:dyDescent="0.3">
      <c r="A69" t="s">
        <v>2389</v>
      </c>
      <c r="B69" t="s">
        <v>1225</v>
      </c>
      <c r="C69" t="s">
        <v>196</v>
      </c>
      <c r="D69" t="s">
        <v>1024</v>
      </c>
      <c r="E69">
        <v>0</v>
      </c>
      <c r="F69">
        <v>102</v>
      </c>
      <c r="G69">
        <v>1</v>
      </c>
      <c r="I69" t="s">
        <v>3005</v>
      </c>
      <c r="K69">
        <v>1</v>
      </c>
      <c r="M69" t="str">
        <f t="shared" si="1"/>
        <v>const aDevastatingDrake = new PokemonAttack('Devastating Drake',0,'dragon',false,1.02);</v>
      </c>
    </row>
    <row r="70" spans="1:13" x14ac:dyDescent="0.3">
      <c r="A70" t="s">
        <v>2390</v>
      </c>
      <c r="B70" t="s">
        <v>1249</v>
      </c>
      <c r="C70" t="s">
        <v>196</v>
      </c>
      <c r="D70" t="s">
        <v>2109</v>
      </c>
      <c r="E70">
        <v>0</v>
      </c>
      <c r="F70">
        <v>102</v>
      </c>
      <c r="G70">
        <v>20</v>
      </c>
      <c r="I70" t="s">
        <v>2900</v>
      </c>
      <c r="J70" t="s">
        <v>1024</v>
      </c>
      <c r="M70" t="str">
        <f t="shared" si="1"/>
        <v>const aDragonDance = new PokemonAttack('Dragon Dance',0,'dragon',false,1.02);</v>
      </c>
    </row>
    <row r="71" spans="1:13" x14ac:dyDescent="0.3">
      <c r="A71" t="s">
        <v>2391</v>
      </c>
      <c r="B71" t="s">
        <v>1253</v>
      </c>
      <c r="C71" t="s">
        <v>196</v>
      </c>
      <c r="D71" t="s">
        <v>2107</v>
      </c>
      <c r="E71">
        <v>0</v>
      </c>
      <c r="F71">
        <v>100</v>
      </c>
      <c r="G71">
        <v>10</v>
      </c>
      <c r="I71" t="s">
        <v>1254</v>
      </c>
      <c r="J71" t="s">
        <v>1024</v>
      </c>
      <c r="M71" t="str">
        <f t="shared" si="1"/>
        <v>const aDragonRage = new PokemonAttack('Dragon Rage',0,'dragon',true,1);</v>
      </c>
    </row>
    <row r="72" spans="1:13" x14ac:dyDescent="0.3">
      <c r="A72" t="s">
        <v>2392</v>
      </c>
      <c r="B72" t="s">
        <v>1266</v>
      </c>
      <c r="C72" t="s">
        <v>196</v>
      </c>
      <c r="D72" t="s">
        <v>2108</v>
      </c>
      <c r="E72">
        <v>40</v>
      </c>
      <c r="F72">
        <v>90</v>
      </c>
      <c r="G72">
        <v>15</v>
      </c>
      <c r="I72" t="s">
        <v>1127</v>
      </c>
      <c r="J72" t="s">
        <v>1024</v>
      </c>
      <c r="M72" t="str">
        <f t="shared" si="1"/>
        <v>const aDualChop = new PokemonAttack('Dual Chop',40,'dragon',false,0.9);</v>
      </c>
    </row>
    <row r="73" spans="1:13" x14ac:dyDescent="0.3">
      <c r="A73" t="s">
        <v>2142</v>
      </c>
      <c r="B73" t="s">
        <v>2046</v>
      </c>
      <c r="C73" t="s">
        <v>196</v>
      </c>
      <c r="D73" t="s">
        <v>2107</v>
      </c>
      <c r="E73">
        <v>40</v>
      </c>
      <c r="F73">
        <v>100</v>
      </c>
      <c r="G73">
        <v>20</v>
      </c>
      <c r="I73" t="s">
        <v>2047</v>
      </c>
      <c r="J73">
        <v>20</v>
      </c>
      <c r="M73" t="str">
        <f t="shared" si="1"/>
        <v>const aTwister = new PokemonAttack('Twister',40,'dragon',true,1);</v>
      </c>
    </row>
    <row r="74" spans="1:13" x14ac:dyDescent="0.3">
      <c r="A74" t="s">
        <v>2393</v>
      </c>
      <c r="B74" t="s">
        <v>1246</v>
      </c>
      <c r="C74" t="s">
        <v>196</v>
      </c>
      <c r="D74" t="s">
        <v>2107</v>
      </c>
      <c r="E74">
        <v>60</v>
      </c>
      <c r="F74">
        <v>100</v>
      </c>
      <c r="G74">
        <v>20</v>
      </c>
      <c r="I74" t="s">
        <v>1122</v>
      </c>
      <c r="J74">
        <v>30</v>
      </c>
      <c r="M74" t="str">
        <f t="shared" si="1"/>
        <v>const aDragonBreath = new PokemonAttack('Dragon Breath',60,'dragon',true,1);</v>
      </c>
    </row>
    <row r="75" spans="1:13" x14ac:dyDescent="0.3">
      <c r="A75" t="s">
        <v>2394</v>
      </c>
      <c r="B75" t="s">
        <v>1256</v>
      </c>
      <c r="C75" t="s">
        <v>196</v>
      </c>
      <c r="D75" t="s">
        <v>2108</v>
      </c>
      <c r="E75">
        <v>60</v>
      </c>
      <c r="F75">
        <v>90</v>
      </c>
      <c r="G75">
        <v>10</v>
      </c>
      <c r="H75" t="s">
        <v>1257</v>
      </c>
      <c r="I75" t="s">
        <v>1170</v>
      </c>
      <c r="J75" t="s">
        <v>1024</v>
      </c>
      <c r="M75" t="str">
        <f t="shared" si="1"/>
        <v>const aDragonTail = new PokemonAttack('Dragon Tail',60,'dragon',false,0.9);</v>
      </c>
    </row>
    <row r="76" spans="1:13" x14ac:dyDescent="0.3">
      <c r="A76" t="s">
        <v>2395</v>
      </c>
      <c r="B76" t="s">
        <v>1247</v>
      </c>
      <c r="C76" t="s">
        <v>196</v>
      </c>
      <c r="D76" t="s">
        <v>2108</v>
      </c>
      <c r="E76">
        <v>80</v>
      </c>
      <c r="F76">
        <v>100</v>
      </c>
      <c r="G76">
        <v>15</v>
      </c>
      <c r="H76" t="s">
        <v>1248</v>
      </c>
      <c r="J76" t="s">
        <v>1024</v>
      </c>
      <c r="M76" t="str">
        <f t="shared" si="1"/>
        <v>const aDragonClaw = new PokemonAttack('Dragon Claw',80,'dragon',false,1);</v>
      </c>
    </row>
    <row r="77" spans="1:13" x14ac:dyDescent="0.3">
      <c r="A77" t="s">
        <v>2396</v>
      </c>
      <c r="B77" t="s">
        <v>1252</v>
      </c>
      <c r="C77" t="s">
        <v>196</v>
      </c>
      <c r="D77" t="s">
        <v>2107</v>
      </c>
      <c r="E77">
        <v>85</v>
      </c>
      <c r="F77">
        <v>100</v>
      </c>
      <c r="G77">
        <v>10</v>
      </c>
      <c r="J77" t="s">
        <v>1024</v>
      </c>
      <c r="M77" t="str">
        <f t="shared" si="1"/>
        <v>const aDragonPulse = new PokemonAttack('Dragon Pulse',85,'dragon',true,1);</v>
      </c>
    </row>
    <row r="78" spans="1:13" x14ac:dyDescent="0.3">
      <c r="A78" t="s">
        <v>2397</v>
      </c>
      <c r="B78" t="s">
        <v>1250</v>
      </c>
      <c r="C78" t="s">
        <v>196</v>
      </c>
      <c r="D78" t="s">
        <v>2108</v>
      </c>
      <c r="E78">
        <v>90</v>
      </c>
      <c r="F78">
        <v>100</v>
      </c>
      <c r="G78">
        <v>15</v>
      </c>
      <c r="I78" t="s">
        <v>1251</v>
      </c>
      <c r="M78" t="str">
        <f t="shared" si="1"/>
        <v>const aDragonHammer = new PokemonAttack('Dragon Hammer',90,'dragon',false,1);</v>
      </c>
    </row>
    <row r="79" spans="1:13" x14ac:dyDescent="0.3">
      <c r="A79" t="s">
        <v>2398</v>
      </c>
      <c r="B79" t="s">
        <v>1189</v>
      </c>
      <c r="C79" t="s">
        <v>196</v>
      </c>
      <c r="D79" t="s">
        <v>2107</v>
      </c>
      <c r="E79">
        <v>100</v>
      </c>
      <c r="F79">
        <v>100</v>
      </c>
      <c r="G79">
        <v>10</v>
      </c>
      <c r="I79" t="s">
        <v>2852</v>
      </c>
      <c r="M79" t="str">
        <f t="shared" si="1"/>
        <v>const aCoreEnforcer = new PokemonAttack('Core Enforcer',100,'dragon',true,1);</v>
      </c>
    </row>
    <row r="80" spans="1:13" x14ac:dyDescent="0.3">
      <c r="A80" t="s">
        <v>2399</v>
      </c>
      <c r="B80" t="s">
        <v>1255</v>
      </c>
      <c r="C80" t="s">
        <v>196</v>
      </c>
      <c r="D80" t="s">
        <v>2108</v>
      </c>
      <c r="E80">
        <v>100</v>
      </c>
      <c r="F80">
        <v>75</v>
      </c>
      <c r="G80">
        <v>10</v>
      </c>
      <c r="I80" t="s">
        <v>1049</v>
      </c>
      <c r="J80">
        <v>20</v>
      </c>
      <c r="M80" t="str">
        <f t="shared" si="1"/>
        <v>const aDragonRush = new PokemonAttack('Dragon Rush',100,'dragon',false,0.75);</v>
      </c>
    </row>
    <row r="81" spans="1:13" x14ac:dyDescent="0.3">
      <c r="A81" t="s">
        <v>2400</v>
      </c>
      <c r="B81" t="s">
        <v>1892</v>
      </c>
      <c r="C81" t="s">
        <v>196</v>
      </c>
      <c r="D81" t="s">
        <v>2107</v>
      </c>
      <c r="E81">
        <v>100</v>
      </c>
      <c r="F81">
        <v>95</v>
      </c>
      <c r="G81">
        <v>5</v>
      </c>
      <c r="I81" t="s">
        <v>1043</v>
      </c>
      <c r="J81" t="s">
        <v>1024</v>
      </c>
      <c r="M81" t="str">
        <f t="shared" si="1"/>
        <v>const aSpacialRend = new PokemonAttack('Spacial Rend',100,'dragon',true,0.95);</v>
      </c>
    </row>
    <row r="82" spans="1:13" x14ac:dyDescent="0.3">
      <c r="A82" t="s">
        <v>2401</v>
      </c>
      <c r="B82" t="s">
        <v>1172</v>
      </c>
      <c r="C82" t="s">
        <v>196</v>
      </c>
      <c r="D82" t="s">
        <v>2107</v>
      </c>
      <c r="E82">
        <v>110</v>
      </c>
      <c r="F82">
        <v>100</v>
      </c>
      <c r="G82">
        <v>5</v>
      </c>
      <c r="I82" t="s">
        <v>2853</v>
      </c>
      <c r="M82" t="str">
        <f t="shared" si="1"/>
        <v>const aClangingScales = new PokemonAttack('Clanging Scales',110,'dragon',true,1);</v>
      </c>
    </row>
    <row r="83" spans="1:13" x14ac:dyDescent="0.3">
      <c r="A83" t="s">
        <v>2143</v>
      </c>
      <c r="B83" t="s">
        <v>1647</v>
      </c>
      <c r="C83" t="s">
        <v>196</v>
      </c>
      <c r="D83" t="s">
        <v>2108</v>
      </c>
      <c r="E83">
        <v>120</v>
      </c>
      <c r="F83">
        <v>100</v>
      </c>
      <c r="G83">
        <v>10</v>
      </c>
      <c r="I83" t="s">
        <v>3006</v>
      </c>
      <c r="J83" t="s">
        <v>1024</v>
      </c>
      <c r="M83" t="str">
        <f t="shared" si="1"/>
        <v>const aOutrage = new PokemonAttack('Outrage',120,'dragon',false,1);</v>
      </c>
    </row>
    <row r="84" spans="1:13" x14ac:dyDescent="0.3">
      <c r="A84" t="s">
        <v>2402</v>
      </c>
      <c r="B84" t="s">
        <v>1244</v>
      </c>
      <c r="C84" t="s">
        <v>196</v>
      </c>
      <c r="D84" t="s">
        <v>2107</v>
      </c>
      <c r="E84">
        <v>130</v>
      </c>
      <c r="F84">
        <v>90</v>
      </c>
      <c r="G84">
        <v>5</v>
      </c>
      <c r="I84" t="s">
        <v>2854</v>
      </c>
      <c r="J84" t="s">
        <v>1024</v>
      </c>
      <c r="M84" t="str">
        <f t="shared" si="1"/>
        <v>const aDracoMeteor = new PokemonAttack('Draco Meteor',130,'dragon',true,0.9);</v>
      </c>
    </row>
    <row r="85" spans="1:13" x14ac:dyDescent="0.3">
      <c r="A85" t="s">
        <v>2403</v>
      </c>
      <c r="B85" t="s">
        <v>1771</v>
      </c>
      <c r="C85" t="s">
        <v>196</v>
      </c>
      <c r="D85" t="s">
        <v>2107</v>
      </c>
      <c r="E85">
        <v>150</v>
      </c>
      <c r="F85">
        <v>90</v>
      </c>
      <c r="G85">
        <v>5</v>
      </c>
      <c r="I85" t="s">
        <v>1109</v>
      </c>
      <c r="J85" t="s">
        <v>1024</v>
      </c>
      <c r="M85" t="str">
        <f t="shared" si="1"/>
        <v>const aRoarofTime = new PokemonAttack('Roar of Time',150,'dragon',true,0.9);</v>
      </c>
    </row>
    <row r="86" spans="1:13" x14ac:dyDescent="0.3">
      <c r="A86" t="s">
        <v>2404</v>
      </c>
      <c r="B86" t="s">
        <v>1173</v>
      </c>
      <c r="C86" t="s">
        <v>196</v>
      </c>
      <c r="D86" t="s">
        <v>2107</v>
      </c>
      <c r="E86">
        <v>185</v>
      </c>
      <c r="F86" t="s">
        <v>1024</v>
      </c>
      <c r="G86">
        <v>1</v>
      </c>
      <c r="I86" t="s">
        <v>3007</v>
      </c>
      <c r="K86">
        <v>1</v>
      </c>
      <c r="M86" t="e">
        <f t="shared" si="1"/>
        <v>#VALUE!</v>
      </c>
    </row>
    <row r="87" spans="1:13" x14ac:dyDescent="0.3">
      <c r="A87" t="s">
        <v>2144</v>
      </c>
      <c r="B87" t="s">
        <v>1162</v>
      </c>
      <c r="C87" t="s">
        <v>41</v>
      </c>
      <c r="D87" t="s">
        <v>2109</v>
      </c>
      <c r="E87">
        <v>0</v>
      </c>
      <c r="F87">
        <v>102</v>
      </c>
      <c r="G87">
        <v>20</v>
      </c>
      <c r="I87" t="s">
        <v>2901</v>
      </c>
      <c r="J87" t="s">
        <v>1024</v>
      </c>
      <c r="M87" t="str">
        <f t="shared" si="1"/>
        <v>const aCharge = new PokemonAttack('Charge',0,'electric',false,1.02);</v>
      </c>
    </row>
    <row r="88" spans="1:13" x14ac:dyDescent="0.3">
      <c r="A88" t="s">
        <v>2405</v>
      </c>
      <c r="B88" t="s">
        <v>1275</v>
      </c>
      <c r="C88" t="s">
        <v>41</v>
      </c>
      <c r="D88" t="s">
        <v>2109</v>
      </c>
      <c r="E88">
        <v>0</v>
      </c>
      <c r="F88">
        <v>100</v>
      </c>
      <c r="G88">
        <v>15</v>
      </c>
      <c r="I88" t="s">
        <v>2902</v>
      </c>
      <c r="J88" t="s">
        <v>1024</v>
      </c>
      <c r="M88" t="str">
        <f t="shared" si="1"/>
        <v>const aEerieImpulse = new PokemonAttack('Eerie Impulse',0,'electric',false,1);</v>
      </c>
    </row>
    <row r="89" spans="1:13" x14ac:dyDescent="0.3">
      <c r="A89" t="s">
        <v>2406</v>
      </c>
      <c r="B89" t="s">
        <v>1277</v>
      </c>
      <c r="C89" t="s">
        <v>41</v>
      </c>
      <c r="D89" t="s">
        <v>2109</v>
      </c>
      <c r="E89">
        <v>0</v>
      </c>
      <c r="F89">
        <v>102</v>
      </c>
      <c r="G89">
        <v>10</v>
      </c>
      <c r="I89" t="s">
        <v>1278</v>
      </c>
      <c r="J89" t="s">
        <v>1024</v>
      </c>
      <c r="M89" t="str">
        <f t="shared" si="1"/>
        <v>const aElectricTerrain = new PokemonAttack('Electric Terrain',0,'electric',false,1.02);</v>
      </c>
    </row>
    <row r="90" spans="1:13" x14ac:dyDescent="0.3">
      <c r="A90" t="s">
        <v>2145</v>
      </c>
      <c r="B90" t="s">
        <v>1279</v>
      </c>
      <c r="C90" t="s">
        <v>41</v>
      </c>
      <c r="D90" t="s">
        <v>2109</v>
      </c>
      <c r="E90">
        <v>0</v>
      </c>
      <c r="F90">
        <v>102</v>
      </c>
      <c r="G90">
        <v>20</v>
      </c>
      <c r="I90" t="s">
        <v>2903</v>
      </c>
      <c r="J90" t="s">
        <v>1024</v>
      </c>
      <c r="M90" t="str">
        <f t="shared" si="1"/>
        <v>const aElectrify = new PokemonAttack('Electrify',0,'electric',false,1.02);</v>
      </c>
    </row>
    <row r="91" spans="1:13" x14ac:dyDescent="0.3">
      <c r="A91" t="s">
        <v>2407</v>
      </c>
      <c r="B91" t="s">
        <v>1280</v>
      </c>
      <c r="C91" t="s">
        <v>41</v>
      </c>
      <c r="D91" t="s">
        <v>2107</v>
      </c>
      <c r="E91">
        <v>0</v>
      </c>
      <c r="F91">
        <v>100</v>
      </c>
      <c r="G91">
        <v>10</v>
      </c>
      <c r="I91" t="s">
        <v>1281</v>
      </c>
      <c r="J91" t="s">
        <v>1024</v>
      </c>
      <c r="M91" t="str">
        <f t="shared" si="1"/>
        <v>const aElectroBall = new PokemonAttack('Electro Ball',0,'electric',true,1);</v>
      </c>
    </row>
    <row r="92" spans="1:13" x14ac:dyDescent="0.3">
      <c r="A92" t="s">
        <v>2408</v>
      </c>
      <c r="B92" t="s">
        <v>1404</v>
      </c>
      <c r="C92" t="s">
        <v>41</v>
      </c>
      <c r="D92" t="s">
        <v>1024</v>
      </c>
      <c r="E92">
        <v>0</v>
      </c>
      <c r="F92">
        <v>102</v>
      </c>
      <c r="G92">
        <v>1</v>
      </c>
      <c r="I92" t="s">
        <v>3008</v>
      </c>
      <c r="K92">
        <v>1</v>
      </c>
      <c r="M92" t="str">
        <f t="shared" si="1"/>
        <v>const aGigavoltHavoc = new PokemonAttack('Gigavolt Havoc',0,'electric',false,1.02);</v>
      </c>
    </row>
    <row r="93" spans="1:13" x14ac:dyDescent="0.3">
      <c r="A93" t="s">
        <v>2409</v>
      </c>
      <c r="B93" t="s">
        <v>1521</v>
      </c>
      <c r="C93" t="s">
        <v>41</v>
      </c>
      <c r="D93" t="s">
        <v>2109</v>
      </c>
      <c r="E93">
        <v>0</v>
      </c>
      <c r="F93">
        <v>102</v>
      </c>
      <c r="G93">
        <v>25</v>
      </c>
      <c r="I93" t="s">
        <v>3009</v>
      </c>
      <c r="J93" t="s">
        <v>1024</v>
      </c>
      <c r="M93" t="str">
        <f t="shared" si="1"/>
        <v>const aIonDeluge = new PokemonAttack('Ion Deluge',0,'electric',false,1.02);</v>
      </c>
    </row>
    <row r="94" spans="1:13" x14ac:dyDescent="0.3">
      <c r="A94" t="s">
        <v>2410</v>
      </c>
      <c r="B94" t="s">
        <v>1574</v>
      </c>
      <c r="C94" t="s">
        <v>41</v>
      </c>
      <c r="D94" t="s">
        <v>2109</v>
      </c>
      <c r="E94">
        <v>0</v>
      </c>
      <c r="F94">
        <v>102</v>
      </c>
      <c r="G94">
        <v>10</v>
      </c>
      <c r="I94" t="s">
        <v>3010</v>
      </c>
      <c r="J94" t="s">
        <v>1024</v>
      </c>
      <c r="M94" t="str">
        <f t="shared" si="1"/>
        <v>const aMagnetRise = new PokemonAttack('Magnet Rise',0,'electric',false,1.02);</v>
      </c>
    </row>
    <row r="95" spans="1:13" x14ac:dyDescent="0.3">
      <c r="A95" t="s">
        <v>2411</v>
      </c>
      <c r="B95" t="s">
        <v>1576</v>
      </c>
      <c r="C95" t="s">
        <v>41</v>
      </c>
      <c r="D95" t="s">
        <v>2109</v>
      </c>
      <c r="E95">
        <v>0</v>
      </c>
      <c r="F95">
        <v>102</v>
      </c>
      <c r="G95">
        <v>20</v>
      </c>
      <c r="I95" t="s">
        <v>1577</v>
      </c>
      <c r="J95" t="s">
        <v>1024</v>
      </c>
      <c r="M95" t="str">
        <f t="shared" si="1"/>
        <v>const aMagneticFlux = new PokemonAttack('Magnetic Flux',0,'electric',false,1.02);</v>
      </c>
    </row>
    <row r="96" spans="1:13" x14ac:dyDescent="0.3">
      <c r="A96" t="s">
        <v>2412</v>
      </c>
      <c r="B96" t="s">
        <v>2010</v>
      </c>
      <c r="C96" t="s">
        <v>41</v>
      </c>
      <c r="D96" t="s">
        <v>2109</v>
      </c>
      <c r="E96">
        <v>0</v>
      </c>
      <c r="F96">
        <v>90</v>
      </c>
      <c r="G96">
        <v>20</v>
      </c>
      <c r="H96" t="s">
        <v>2011</v>
      </c>
      <c r="I96" t="s">
        <v>1408</v>
      </c>
      <c r="J96">
        <v>100</v>
      </c>
      <c r="M96" t="str">
        <f t="shared" si="1"/>
        <v>const aThunderWave = new PokemonAttack('Thunder Wave',0,'electric',false,0.9);</v>
      </c>
    </row>
    <row r="97" spans="1:13" x14ac:dyDescent="0.3">
      <c r="A97" t="s">
        <v>2146</v>
      </c>
      <c r="B97" t="s">
        <v>1639</v>
      </c>
      <c r="C97" t="s">
        <v>41</v>
      </c>
      <c r="D97" t="s">
        <v>2108</v>
      </c>
      <c r="E97">
        <v>20</v>
      </c>
      <c r="F97">
        <v>100</v>
      </c>
      <c r="G97">
        <v>20</v>
      </c>
      <c r="I97" t="s">
        <v>1408</v>
      </c>
      <c r="J97">
        <v>100</v>
      </c>
      <c r="M97" t="str">
        <f t="shared" si="1"/>
        <v>const aNuzzle = new PokemonAttack('Nuzzle',20,'electric',false,1);</v>
      </c>
    </row>
    <row r="98" spans="1:13" x14ac:dyDescent="0.3">
      <c r="A98" t="s">
        <v>2413</v>
      </c>
      <c r="B98" t="s">
        <v>2009</v>
      </c>
      <c r="C98" t="s">
        <v>41</v>
      </c>
      <c r="D98" t="s">
        <v>2107</v>
      </c>
      <c r="E98">
        <v>40</v>
      </c>
      <c r="F98">
        <v>100</v>
      </c>
      <c r="G98">
        <v>30</v>
      </c>
      <c r="I98" t="s">
        <v>1122</v>
      </c>
      <c r="J98">
        <v>10</v>
      </c>
      <c r="M98" t="str">
        <f t="shared" si="1"/>
        <v>const aThunderShock = new PokemonAttack('Thunder Shock',40,'electric',true,1);</v>
      </c>
    </row>
    <row r="99" spans="1:13" x14ac:dyDescent="0.3">
      <c r="A99" t="s">
        <v>2414</v>
      </c>
      <c r="B99" t="s">
        <v>1163</v>
      </c>
      <c r="C99" t="s">
        <v>41</v>
      </c>
      <c r="D99" t="s">
        <v>2107</v>
      </c>
      <c r="E99">
        <v>50</v>
      </c>
      <c r="F99">
        <v>90</v>
      </c>
      <c r="G99">
        <v>10</v>
      </c>
      <c r="H99" t="s">
        <v>1164</v>
      </c>
      <c r="I99" t="s">
        <v>2855</v>
      </c>
      <c r="J99">
        <v>70</v>
      </c>
      <c r="M99" t="str">
        <f t="shared" si="1"/>
        <v>const aChargeBeam = new PokemonAttack('Charge Beam',50,'electric',true,0.9);</v>
      </c>
    </row>
    <row r="100" spans="1:13" x14ac:dyDescent="0.3">
      <c r="A100" t="s">
        <v>2147</v>
      </c>
      <c r="B100" t="s">
        <v>1282</v>
      </c>
      <c r="C100" t="s">
        <v>41</v>
      </c>
      <c r="D100" t="s">
        <v>2107</v>
      </c>
      <c r="E100">
        <v>55</v>
      </c>
      <c r="F100">
        <v>95</v>
      </c>
      <c r="G100">
        <v>15</v>
      </c>
      <c r="I100" t="s">
        <v>2856</v>
      </c>
      <c r="J100">
        <v>100</v>
      </c>
      <c r="M100" t="str">
        <f t="shared" si="1"/>
        <v>const aElectroweb = new PokemonAttack('Electroweb',55,'electric',true,0.95);</v>
      </c>
    </row>
    <row r="101" spans="1:13" x14ac:dyDescent="0.3">
      <c r="A101" t="s">
        <v>2415</v>
      </c>
      <c r="B101" t="s">
        <v>1836</v>
      </c>
      <c r="C101" t="s">
        <v>41</v>
      </c>
      <c r="D101" t="s">
        <v>2107</v>
      </c>
      <c r="E101">
        <v>60</v>
      </c>
      <c r="F101">
        <v>101</v>
      </c>
      <c r="G101">
        <v>20</v>
      </c>
      <c r="I101" t="s">
        <v>1041</v>
      </c>
      <c r="J101" t="s">
        <v>1024</v>
      </c>
      <c r="M101" t="str">
        <f t="shared" si="1"/>
        <v>const aShockWave = new PokemonAttack('Shock Wave',60,'electric',true,1.01);</v>
      </c>
    </row>
    <row r="102" spans="1:13" x14ac:dyDescent="0.3">
      <c r="A102" t="s">
        <v>2416</v>
      </c>
      <c r="B102" t="s">
        <v>1652</v>
      </c>
      <c r="C102" t="s">
        <v>41</v>
      </c>
      <c r="D102" t="s">
        <v>2107</v>
      </c>
      <c r="E102">
        <v>65</v>
      </c>
      <c r="F102">
        <v>100</v>
      </c>
      <c r="G102">
        <v>20</v>
      </c>
      <c r="I102" t="s">
        <v>1026</v>
      </c>
      <c r="J102" t="s">
        <v>1024</v>
      </c>
      <c r="M102" t="str">
        <f t="shared" si="1"/>
        <v>const aParabolicCharge = new PokemonAttack('Parabolic Charge',65,'electric',true,1);</v>
      </c>
    </row>
    <row r="103" spans="1:13" x14ac:dyDescent="0.3">
      <c r="A103" t="s">
        <v>2148</v>
      </c>
      <c r="B103" t="s">
        <v>1893</v>
      </c>
      <c r="C103" t="s">
        <v>41</v>
      </c>
      <c r="D103" t="s">
        <v>2108</v>
      </c>
      <c r="E103">
        <v>65</v>
      </c>
      <c r="F103">
        <v>100</v>
      </c>
      <c r="G103">
        <v>20</v>
      </c>
      <c r="I103" t="s">
        <v>1122</v>
      </c>
      <c r="J103">
        <v>30</v>
      </c>
      <c r="M103" t="str">
        <f t="shared" si="1"/>
        <v>const aSpark = new PokemonAttack('Spark',65,'electric',false,1);</v>
      </c>
    </row>
    <row r="104" spans="1:13" x14ac:dyDescent="0.3">
      <c r="A104" t="s">
        <v>2417</v>
      </c>
      <c r="B104" t="s">
        <v>2006</v>
      </c>
      <c r="C104" t="s">
        <v>41</v>
      </c>
      <c r="D104" t="s">
        <v>2108</v>
      </c>
      <c r="E104">
        <v>65</v>
      </c>
      <c r="F104">
        <v>95</v>
      </c>
      <c r="G104">
        <v>15</v>
      </c>
      <c r="I104" t="s">
        <v>2007</v>
      </c>
      <c r="J104">
        <v>10</v>
      </c>
      <c r="M104" t="str">
        <f t="shared" si="1"/>
        <v>const aThunderFang = new PokemonAttack('Thunder Fang',65,'electric',false,0.95);</v>
      </c>
    </row>
    <row r="105" spans="1:13" x14ac:dyDescent="0.3">
      <c r="A105" t="s">
        <v>2418</v>
      </c>
      <c r="B105" t="s">
        <v>2063</v>
      </c>
      <c r="C105" t="s">
        <v>41</v>
      </c>
      <c r="D105" t="s">
        <v>2107</v>
      </c>
      <c r="E105">
        <v>70</v>
      </c>
      <c r="F105">
        <v>100</v>
      </c>
      <c r="G105">
        <v>20</v>
      </c>
      <c r="H105" t="s">
        <v>2064</v>
      </c>
      <c r="I105" t="s">
        <v>2065</v>
      </c>
      <c r="J105" t="s">
        <v>1024</v>
      </c>
      <c r="M105" t="str">
        <f t="shared" si="1"/>
        <v>const aVoltSwitch = new PokemonAttack('Volt Switch',70,'electric',true,1);</v>
      </c>
    </row>
    <row r="106" spans="1:13" x14ac:dyDescent="0.3">
      <c r="A106" t="s">
        <v>2419</v>
      </c>
      <c r="B106" t="s">
        <v>2008</v>
      </c>
      <c r="C106" t="s">
        <v>41</v>
      </c>
      <c r="D106" t="s">
        <v>2108</v>
      </c>
      <c r="E106">
        <v>75</v>
      </c>
      <c r="F106">
        <v>100</v>
      </c>
      <c r="G106">
        <v>15</v>
      </c>
      <c r="I106" t="s">
        <v>1122</v>
      </c>
      <c r="J106">
        <v>10</v>
      </c>
      <c r="M106" t="str">
        <f t="shared" si="1"/>
        <v>const aThunderPunch = new PokemonAttack('Thunder Punch',75,'electric',false,1);</v>
      </c>
    </row>
    <row r="107" spans="1:13" x14ac:dyDescent="0.3">
      <c r="A107" t="s">
        <v>2149</v>
      </c>
      <c r="B107" t="s">
        <v>1232</v>
      </c>
      <c r="C107" t="s">
        <v>41</v>
      </c>
      <c r="D107" t="s">
        <v>2107</v>
      </c>
      <c r="E107">
        <v>80</v>
      </c>
      <c r="F107">
        <v>100</v>
      </c>
      <c r="G107">
        <v>15</v>
      </c>
      <c r="I107" t="s">
        <v>1122</v>
      </c>
      <c r="J107">
        <v>30</v>
      </c>
      <c r="M107" t="str">
        <f t="shared" si="1"/>
        <v>const aDischarge = new PokemonAttack('Discharge',80,'electric',true,1);</v>
      </c>
    </row>
    <row r="108" spans="1:13" x14ac:dyDescent="0.3">
      <c r="A108" t="s">
        <v>2420</v>
      </c>
      <c r="B108" t="s">
        <v>2105</v>
      </c>
      <c r="C108" t="s">
        <v>41</v>
      </c>
      <c r="D108" t="s">
        <v>2108</v>
      </c>
      <c r="E108">
        <v>80</v>
      </c>
      <c r="F108">
        <v>100</v>
      </c>
      <c r="G108">
        <v>10</v>
      </c>
      <c r="I108" t="s">
        <v>2106</v>
      </c>
      <c r="M108" t="str">
        <f t="shared" si="1"/>
        <v>const aZingZap = new PokemonAttack('Zing Zap',80,'electric',false,1);</v>
      </c>
    </row>
    <row r="109" spans="1:13" x14ac:dyDescent="0.3">
      <c r="A109" t="s">
        <v>2150</v>
      </c>
      <c r="B109" t="s">
        <v>2012</v>
      </c>
      <c r="C109" t="s">
        <v>41</v>
      </c>
      <c r="D109" t="s">
        <v>2107</v>
      </c>
      <c r="E109">
        <v>90</v>
      </c>
      <c r="F109">
        <v>100</v>
      </c>
      <c r="G109">
        <v>15</v>
      </c>
      <c r="H109" t="s">
        <v>2013</v>
      </c>
      <c r="I109" t="s">
        <v>1122</v>
      </c>
      <c r="J109">
        <v>10</v>
      </c>
      <c r="M109" t="str">
        <f t="shared" si="1"/>
        <v>const aThunderbolt = new PokemonAttack('Thunderbolt',90,'electric',true,1);</v>
      </c>
    </row>
    <row r="110" spans="1:13" x14ac:dyDescent="0.3">
      <c r="A110" t="s">
        <v>2421</v>
      </c>
      <c r="B110" t="s">
        <v>2084</v>
      </c>
      <c r="C110" t="s">
        <v>41</v>
      </c>
      <c r="D110" t="s">
        <v>2108</v>
      </c>
      <c r="E110">
        <v>90</v>
      </c>
      <c r="F110">
        <v>100</v>
      </c>
      <c r="G110">
        <v>15</v>
      </c>
      <c r="H110" t="s">
        <v>2085</v>
      </c>
      <c r="I110" t="s">
        <v>1133</v>
      </c>
      <c r="J110" t="s">
        <v>1024</v>
      </c>
      <c r="M110" t="str">
        <f t="shared" si="1"/>
        <v>const aWildCharge = new PokemonAttack('Wild Charge',90,'electric',false,1);</v>
      </c>
    </row>
    <row r="111" spans="1:13" x14ac:dyDescent="0.3">
      <c r="A111" t="s">
        <v>2422</v>
      </c>
      <c r="B111" t="s">
        <v>1390</v>
      </c>
      <c r="C111" t="s">
        <v>41</v>
      </c>
      <c r="D111" t="s">
        <v>2108</v>
      </c>
      <c r="E111">
        <v>100</v>
      </c>
      <c r="F111">
        <v>100</v>
      </c>
      <c r="G111">
        <v>5</v>
      </c>
      <c r="I111" t="s">
        <v>1391</v>
      </c>
      <c r="J111" t="s">
        <v>1024</v>
      </c>
      <c r="M111" t="str">
        <f t="shared" si="1"/>
        <v>const aFusionBolt = new PokemonAttack('Fusion Bolt',100,'electric',false,1);</v>
      </c>
    </row>
    <row r="112" spans="1:13" x14ac:dyDescent="0.3">
      <c r="A112" t="s">
        <v>2423</v>
      </c>
      <c r="B112" t="s">
        <v>1669</v>
      </c>
      <c r="C112" t="s">
        <v>41</v>
      </c>
      <c r="D112" t="s">
        <v>2108</v>
      </c>
      <c r="E112">
        <v>100</v>
      </c>
      <c r="F112">
        <v>100</v>
      </c>
      <c r="G112">
        <v>15</v>
      </c>
      <c r="I112" t="s">
        <v>3011</v>
      </c>
      <c r="M112" t="str">
        <f t="shared" si="1"/>
        <v>const aPlasmaFists = new PokemonAttack('Plasma Fists',100,'electric',false,1);</v>
      </c>
    </row>
    <row r="113" spans="1:13" x14ac:dyDescent="0.3">
      <c r="A113" t="s">
        <v>2151</v>
      </c>
      <c r="B113" t="s">
        <v>2004</v>
      </c>
      <c r="C113" t="s">
        <v>41</v>
      </c>
      <c r="D113" t="s">
        <v>2107</v>
      </c>
      <c r="E113">
        <v>110</v>
      </c>
      <c r="F113">
        <v>70</v>
      </c>
      <c r="G113">
        <v>10</v>
      </c>
      <c r="H113" t="s">
        <v>2005</v>
      </c>
      <c r="I113" t="s">
        <v>1122</v>
      </c>
      <c r="J113">
        <v>30</v>
      </c>
      <c r="M113" t="str">
        <f t="shared" si="1"/>
        <v>const aThunder = new PokemonAttack('Thunder',110,'electric',true,0.7);</v>
      </c>
    </row>
    <row r="114" spans="1:13" x14ac:dyDescent="0.3">
      <c r="A114" t="s">
        <v>2424</v>
      </c>
      <c r="B114" t="s">
        <v>2066</v>
      </c>
      <c r="C114" t="s">
        <v>41</v>
      </c>
      <c r="D114" t="s">
        <v>2108</v>
      </c>
      <c r="E114">
        <v>120</v>
      </c>
      <c r="F114">
        <v>100</v>
      </c>
      <c r="G114">
        <v>15</v>
      </c>
      <c r="I114" t="s">
        <v>2067</v>
      </c>
      <c r="J114">
        <v>10</v>
      </c>
      <c r="M114" t="str">
        <f t="shared" si="1"/>
        <v>const aVoltTackle = new PokemonAttack('Volt Tackle',120,'electric',false,1);</v>
      </c>
    </row>
    <row r="115" spans="1:13" x14ac:dyDescent="0.3">
      <c r="A115" t="s">
        <v>2425</v>
      </c>
      <c r="B115" t="s">
        <v>2103</v>
      </c>
      <c r="C115" t="s">
        <v>41</v>
      </c>
      <c r="D115" t="s">
        <v>2107</v>
      </c>
      <c r="E115">
        <v>120</v>
      </c>
      <c r="F115">
        <v>50</v>
      </c>
      <c r="G115">
        <v>5</v>
      </c>
      <c r="I115" t="s">
        <v>1408</v>
      </c>
      <c r="J115">
        <v>100</v>
      </c>
      <c r="M115" t="str">
        <f t="shared" si="1"/>
        <v>const aZapCannon = new PokemonAttack('Zap Cannon',120,'electric',true,0.5);</v>
      </c>
    </row>
    <row r="116" spans="1:13" x14ac:dyDescent="0.3">
      <c r="A116" t="s">
        <v>2426</v>
      </c>
      <c r="B116" t="s">
        <v>1123</v>
      </c>
      <c r="C116" t="s">
        <v>41</v>
      </c>
      <c r="D116" t="s">
        <v>2108</v>
      </c>
      <c r="E116">
        <v>130</v>
      </c>
      <c r="F116">
        <v>85</v>
      </c>
      <c r="G116">
        <v>5</v>
      </c>
      <c r="I116" t="s">
        <v>1122</v>
      </c>
      <c r="J116">
        <v>20</v>
      </c>
      <c r="M116" t="str">
        <f t="shared" si="1"/>
        <v>const aBoltStrike = new PokemonAttack('Bolt Strike',130,'electric',false,0.85);</v>
      </c>
    </row>
    <row r="117" spans="1:13" x14ac:dyDescent="0.3">
      <c r="A117" t="s">
        <v>2427</v>
      </c>
      <c r="B117" t="s">
        <v>1926</v>
      </c>
      <c r="C117" t="s">
        <v>41</v>
      </c>
      <c r="D117" t="s">
        <v>2107</v>
      </c>
      <c r="E117">
        <v>175</v>
      </c>
      <c r="F117" t="s">
        <v>1024</v>
      </c>
      <c r="G117">
        <v>1</v>
      </c>
      <c r="I117" t="s">
        <v>3012</v>
      </c>
      <c r="K117">
        <v>1</v>
      </c>
      <c r="M117" t="e">
        <f t="shared" si="1"/>
        <v>#VALUE!</v>
      </c>
    </row>
    <row r="118" spans="1:13" x14ac:dyDescent="0.3">
      <c r="A118" t="s">
        <v>2428</v>
      </c>
      <c r="B118" t="s">
        <v>1023</v>
      </c>
      <c r="C118" t="s">
        <v>41</v>
      </c>
      <c r="D118" t="s">
        <v>2107</v>
      </c>
      <c r="E118">
        <v>195</v>
      </c>
      <c r="F118" t="s">
        <v>1024</v>
      </c>
      <c r="G118">
        <v>1</v>
      </c>
      <c r="I118" t="s">
        <v>3013</v>
      </c>
      <c r="K118">
        <v>1</v>
      </c>
      <c r="M118" t="e">
        <f t="shared" si="1"/>
        <v>#VALUE!</v>
      </c>
    </row>
    <row r="119" spans="1:13" x14ac:dyDescent="0.3">
      <c r="A119" t="s">
        <v>2152</v>
      </c>
      <c r="B119" t="s">
        <v>1159</v>
      </c>
      <c r="C119" t="s">
        <v>41</v>
      </c>
      <c r="D119" t="s">
        <v>2108</v>
      </c>
      <c r="E119">
        <v>210</v>
      </c>
      <c r="F119" t="s">
        <v>1024</v>
      </c>
      <c r="G119">
        <v>1</v>
      </c>
      <c r="I119" t="s">
        <v>3013</v>
      </c>
      <c r="K119">
        <v>1</v>
      </c>
      <c r="M119" t="e">
        <f t="shared" si="1"/>
        <v>#VALUE!</v>
      </c>
    </row>
    <row r="120" spans="1:13" x14ac:dyDescent="0.3">
      <c r="A120" t="s">
        <v>2429</v>
      </c>
      <c r="B120" t="s">
        <v>1067</v>
      </c>
      <c r="C120" t="s">
        <v>56</v>
      </c>
      <c r="D120" t="s">
        <v>2109</v>
      </c>
      <c r="E120">
        <v>0</v>
      </c>
      <c r="F120">
        <v>102</v>
      </c>
      <c r="G120">
        <v>20</v>
      </c>
      <c r="I120" t="s">
        <v>1068</v>
      </c>
      <c r="J120" t="s">
        <v>1024</v>
      </c>
      <c r="M120" t="str">
        <f t="shared" si="1"/>
        <v>const aAromaticMist = new PokemonAttack('Aromatic Mist',0,'fairy',false,1.02);</v>
      </c>
    </row>
    <row r="121" spans="1:13" x14ac:dyDescent="0.3">
      <c r="A121" t="s">
        <v>3014</v>
      </c>
      <c r="B121" t="s">
        <v>3015</v>
      </c>
      <c r="C121" t="s">
        <v>56</v>
      </c>
      <c r="D121" t="s">
        <v>2109</v>
      </c>
      <c r="E121">
        <v>0</v>
      </c>
      <c r="F121">
        <v>100</v>
      </c>
      <c r="G121">
        <v>30</v>
      </c>
      <c r="I121" t="s">
        <v>2904</v>
      </c>
      <c r="J121" t="s">
        <v>1024</v>
      </c>
      <c r="M121" t="str">
        <f t="shared" si="1"/>
        <v>const aBaby_DollEyes = new PokemonAttack('Baby_Doll Eyes',0,'fairy',false,1);</v>
      </c>
    </row>
    <row r="122" spans="1:13" x14ac:dyDescent="0.3">
      <c r="A122" t="s">
        <v>2153</v>
      </c>
      <c r="B122" t="s">
        <v>1165</v>
      </c>
      <c r="C122" t="s">
        <v>56</v>
      </c>
      <c r="D122" t="s">
        <v>2109</v>
      </c>
      <c r="E122">
        <v>0</v>
      </c>
      <c r="F122">
        <v>100</v>
      </c>
      <c r="G122">
        <v>20</v>
      </c>
      <c r="I122" t="s">
        <v>2905</v>
      </c>
      <c r="J122" t="s">
        <v>1024</v>
      </c>
      <c r="M122" t="str">
        <f t="shared" si="1"/>
        <v>const aCharm = new PokemonAttack('Charm',0,'fairy',false,1);</v>
      </c>
    </row>
    <row r="123" spans="1:13" x14ac:dyDescent="0.3">
      <c r="A123" t="s">
        <v>2431</v>
      </c>
      <c r="B123" t="s">
        <v>1199</v>
      </c>
      <c r="C123" t="s">
        <v>56</v>
      </c>
      <c r="D123" t="s">
        <v>2109</v>
      </c>
      <c r="E123">
        <v>0</v>
      </c>
      <c r="F123">
        <v>102</v>
      </c>
      <c r="G123">
        <v>10</v>
      </c>
      <c r="I123" t="s">
        <v>1200</v>
      </c>
      <c r="J123" t="s">
        <v>1024</v>
      </c>
      <c r="M123" t="str">
        <f t="shared" si="1"/>
        <v>const aCraftyShield = new PokemonAttack('Crafty Shield',0,'fairy',false,1.02);</v>
      </c>
    </row>
    <row r="124" spans="1:13" x14ac:dyDescent="0.3">
      <c r="A124" t="s">
        <v>2432</v>
      </c>
      <c r="B124" t="s">
        <v>1306</v>
      </c>
      <c r="C124" t="s">
        <v>56</v>
      </c>
      <c r="D124" t="s">
        <v>2109</v>
      </c>
      <c r="E124">
        <v>0</v>
      </c>
      <c r="F124">
        <v>102</v>
      </c>
      <c r="G124">
        <v>10</v>
      </c>
      <c r="I124" t="s">
        <v>1307</v>
      </c>
      <c r="J124" t="s">
        <v>1024</v>
      </c>
      <c r="M124" t="str">
        <f t="shared" si="1"/>
        <v>const aFairyLock = new PokemonAttack('Fairy Lock',0,'fairy',false,1.02);</v>
      </c>
    </row>
    <row r="125" spans="1:13" x14ac:dyDescent="0.3">
      <c r="A125" t="s">
        <v>2433</v>
      </c>
      <c r="B125" t="s">
        <v>1355</v>
      </c>
      <c r="C125" t="s">
        <v>56</v>
      </c>
      <c r="D125" t="s">
        <v>2109</v>
      </c>
      <c r="E125">
        <v>0</v>
      </c>
      <c r="F125">
        <v>102</v>
      </c>
      <c r="G125">
        <v>10</v>
      </c>
      <c r="I125" t="s">
        <v>1356</v>
      </c>
      <c r="M125" t="str">
        <f t="shared" si="1"/>
        <v>const aFloralHealing = new PokemonAttack('Floral Healing',0,'fairy',false,1.02);</v>
      </c>
    </row>
    <row r="126" spans="1:13" x14ac:dyDescent="0.3">
      <c r="A126" t="s">
        <v>2434</v>
      </c>
      <c r="B126" t="s">
        <v>1357</v>
      </c>
      <c r="C126" t="s">
        <v>56</v>
      </c>
      <c r="D126" t="s">
        <v>2109</v>
      </c>
      <c r="E126">
        <v>0</v>
      </c>
      <c r="F126">
        <v>102</v>
      </c>
      <c r="G126">
        <v>10</v>
      </c>
      <c r="I126" t="s">
        <v>3016</v>
      </c>
      <c r="J126" t="s">
        <v>1024</v>
      </c>
      <c r="M126" t="str">
        <f t="shared" si="1"/>
        <v>const aFlowerShield = new PokemonAttack('Flower Shield',0,'fairy',false,1.02);</v>
      </c>
    </row>
    <row r="127" spans="1:13" x14ac:dyDescent="0.3">
      <c r="A127" t="s">
        <v>2154</v>
      </c>
      <c r="B127" t="s">
        <v>1400</v>
      </c>
      <c r="C127" t="s">
        <v>56</v>
      </c>
      <c r="D127" t="s">
        <v>2109</v>
      </c>
      <c r="E127">
        <v>0</v>
      </c>
      <c r="F127">
        <v>102</v>
      </c>
      <c r="G127">
        <v>10</v>
      </c>
      <c r="I127" t="s">
        <v>2906</v>
      </c>
      <c r="J127" t="s">
        <v>1024</v>
      </c>
      <c r="M127" t="str">
        <f t="shared" si="1"/>
        <v>const aGeomancy = new PokemonAttack('Geomancy',0,'fairy',false,1.02);</v>
      </c>
    </row>
    <row r="128" spans="1:13" x14ac:dyDescent="0.3">
      <c r="A128" t="s">
        <v>2435</v>
      </c>
      <c r="B128" t="s">
        <v>1427</v>
      </c>
      <c r="C128" t="s">
        <v>56</v>
      </c>
      <c r="D128" t="s">
        <v>2107</v>
      </c>
      <c r="E128">
        <v>0</v>
      </c>
      <c r="F128">
        <v>102</v>
      </c>
      <c r="G128">
        <v>1</v>
      </c>
      <c r="I128" t="s">
        <v>3017</v>
      </c>
      <c r="K128">
        <v>1</v>
      </c>
      <c r="M128" t="str">
        <f t="shared" si="1"/>
        <v>const aGuardianofAlola = new PokemonAttack('Guardian of Alola',0,'fairy',true,1.02);</v>
      </c>
    </row>
    <row r="129" spans="1:13" x14ac:dyDescent="0.3">
      <c r="A129" t="s">
        <v>2436</v>
      </c>
      <c r="B129" t="s">
        <v>1610</v>
      </c>
      <c r="C129" t="s">
        <v>56</v>
      </c>
      <c r="D129" t="s">
        <v>2109</v>
      </c>
      <c r="E129">
        <v>0</v>
      </c>
      <c r="F129">
        <v>102</v>
      </c>
      <c r="G129">
        <v>10</v>
      </c>
      <c r="I129" t="s">
        <v>1611</v>
      </c>
      <c r="J129" t="s">
        <v>1024</v>
      </c>
      <c r="M129" t="str">
        <f t="shared" si="1"/>
        <v>const aMistyTerrain = new PokemonAttack('Misty Terrain',0,'fairy',false,1.02);</v>
      </c>
    </row>
    <row r="130" spans="1:13" x14ac:dyDescent="0.3">
      <c r="A130" t="s">
        <v>2155</v>
      </c>
      <c r="B130" t="s">
        <v>1614</v>
      </c>
      <c r="C130" t="s">
        <v>56</v>
      </c>
      <c r="D130" t="s">
        <v>2109</v>
      </c>
      <c r="E130">
        <v>0</v>
      </c>
      <c r="F130">
        <v>102</v>
      </c>
      <c r="G130">
        <v>5</v>
      </c>
      <c r="I130" t="s">
        <v>1615</v>
      </c>
      <c r="J130" t="s">
        <v>1024</v>
      </c>
      <c r="M130" t="str">
        <f t="shared" si="1"/>
        <v>const aMoonlight = new PokemonAttack('Moonlight',0,'fairy',false,1.02);</v>
      </c>
    </row>
    <row r="131" spans="1:13" x14ac:dyDescent="0.3">
      <c r="A131" t="s">
        <v>2836</v>
      </c>
      <c r="B131" t="s">
        <v>2908</v>
      </c>
      <c r="C131" t="s">
        <v>56</v>
      </c>
      <c r="D131" t="s">
        <v>2107</v>
      </c>
      <c r="E131">
        <v>0</v>
      </c>
      <c r="F131">
        <v>90</v>
      </c>
      <c r="G131">
        <v>10</v>
      </c>
      <c r="I131" t="s">
        <v>2909</v>
      </c>
      <c r="M131" t="str">
        <f t="shared" ref="M131:M194" si="2">CONCATENATE("const ",A131," = new PokemonAttack('",B131,"',",E131,",'",LOWER(C131),"',",IF(D131="Special","true","false"),",",F131/100,");")</f>
        <v>const aNaturesMadness = new PokemonAttack('Natures Madness',0,'fairy',true,0.9);</v>
      </c>
    </row>
    <row r="132" spans="1:13" x14ac:dyDescent="0.3">
      <c r="A132" t="s">
        <v>2437</v>
      </c>
      <c r="B132" t="s">
        <v>1966</v>
      </c>
      <c r="C132" t="s">
        <v>56</v>
      </c>
      <c r="D132" t="s">
        <v>2109</v>
      </c>
      <c r="E132">
        <v>0</v>
      </c>
      <c r="F132">
        <v>75</v>
      </c>
      <c r="G132">
        <v>10</v>
      </c>
      <c r="I132" t="s">
        <v>1167</v>
      </c>
      <c r="J132" t="s">
        <v>1024</v>
      </c>
      <c r="M132" t="str">
        <f t="shared" si="2"/>
        <v>const aSweetKiss = new PokemonAttack('Sweet Kiss',0,'fairy',false,0.75);</v>
      </c>
    </row>
    <row r="133" spans="1:13" x14ac:dyDescent="0.3">
      <c r="A133" t="s">
        <v>2438</v>
      </c>
      <c r="B133" t="s">
        <v>2044</v>
      </c>
      <c r="C133" t="s">
        <v>56</v>
      </c>
      <c r="D133" t="s">
        <v>1024</v>
      </c>
      <c r="E133">
        <v>0</v>
      </c>
      <c r="F133">
        <v>102</v>
      </c>
      <c r="G133">
        <v>1</v>
      </c>
      <c r="I133" t="s">
        <v>3018</v>
      </c>
      <c r="K133">
        <v>1</v>
      </c>
      <c r="M133" t="str">
        <f t="shared" si="2"/>
        <v>const aTwinkleTackle = new PokemonAttack('Twinkle Tackle',0,'fairy',false,1.02);</v>
      </c>
    </row>
    <row r="134" spans="1:13" x14ac:dyDescent="0.3">
      <c r="A134" t="s">
        <v>2439</v>
      </c>
      <c r="B134" t="s">
        <v>1231</v>
      </c>
      <c r="C134" t="s">
        <v>56</v>
      </c>
      <c r="D134" t="s">
        <v>2107</v>
      </c>
      <c r="E134">
        <v>40</v>
      </c>
      <c r="F134">
        <v>101</v>
      </c>
      <c r="G134">
        <v>15</v>
      </c>
      <c r="I134" t="s">
        <v>1041</v>
      </c>
      <c r="J134" t="s">
        <v>1024</v>
      </c>
      <c r="M134" t="str">
        <f t="shared" si="2"/>
        <v>const aDisarmingVoice = new PokemonAttack('Disarming Voice',40,'fairy',true,1.01);</v>
      </c>
    </row>
    <row r="135" spans="1:13" x14ac:dyDescent="0.3">
      <c r="A135" t="s">
        <v>2440</v>
      </c>
      <c r="B135" t="s">
        <v>1308</v>
      </c>
      <c r="C135" t="s">
        <v>56</v>
      </c>
      <c r="D135" t="s">
        <v>2107</v>
      </c>
      <c r="E135">
        <v>40</v>
      </c>
      <c r="F135">
        <v>100</v>
      </c>
      <c r="G135">
        <v>30</v>
      </c>
      <c r="J135" t="s">
        <v>1024</v>
      </c>
      <c r="M135" t="str">
        <f t="shared" si="2"/>
        <v>const aFairyWind = new PokemonAttack('Fairy Wind',40,'fairy',true,1);</v>
      </c>
    </row>
    <row r="136" spans="1:13" x14ac:dyDescent="0.3">
      <c r="A136" t="s">
        <v>2441</v>
      </c>
      <c r="B136" t="s">
        <v>1259</v>
      </c>
      <c r="C136" t="s">
        <v>56</v>
      </c>
      <c r="D136" t="s">
        <v>2107</v>
      </c>
      <c r="E136">
        <v>50</v>
      </c>
      <c r="F136">
        <v>100</v>
      </c>
      <c r="G136">
        <v>10</v>
      </c>
      <c r="I136" t="s">
        <v>1260</v>
      </c>
      <c r="J136" t="s">
        <v>1024</v>
      </c>
      <c r="M136" t="str">
        <f t="shared" si="2"/>
        <v>const aDrainingKiss = new PokemonAttack('Draining Kiss',50,'fairy',true,1);</v>
      </c>
    </row>
    <row r="137" spans="1:13" x14ac:dyDescent="0.3">
      <c r="A137" t="s">
        <v>2442</v>
      </c>
      <c r="B137" t="s">
        <v>1216</v>
      </c>
      <c r="C137" t="s">
        <v>56</v>
      </c>
      <c r="D137" t="s">
        <v>2107</v>
      </c>
      <c r="E137">
        <v>80</v>
      </c>
      <c r="F137">
        <v>100</v>
      </c>
      <c r="G137">
        <v>10</v>
      </c>
      <c r="H137" t="s">
        <v>1217</v>
      </c>
      <c r="I137" t="s">
        <v>1218</v>
      </c>
      <c r="J137" t="s">
        <v>1024</v>
      </c>
      <c r="M137" t="str">
        <f t="shared" si="2"/>
        <v>const aDazzlingGleam = new PokemonAttack('Dazzling Gleam',80,'fairy',true,1);</v>
      </c>
    </row>
    <row r="138" spans="1:13" x14ac:dyDescent="0.3">
      <c r="A138" t="s">
        <v>2443</v>
      </c>
      <c r="B138" t="s">
        <v>1672</v>
      </c>
      <c r="C138" t="s">
        <v>56</v>
      </c>
      <c r="D138" t="s">
        <v>2108</v>
      </c>
      <c r="E138">
        <v>90</v>
      </c>
      <c r="F138">
        <v>90</v>
      </c>
      <c r="G138">
        <v>10</v>
      </c>
      <c r="I138" t="s">
        <v>2857</v>
      </c>
      <c r="J138">
        <v>10</v>
      </c>
      <c r="M138" t="str">
        <f t="shared" si="2"/>
        <v>const aPlayRough = new PokemonAttack('Play Rough',90,'fairy',false,0.9);</v>
      </c>
    </row>
    <row r="139" spans="1:13" x14ac:dyDescent="0.3">
      <c r="A139" t="s">
        <v>2156</v>
      </c>
      <c r="B139" t="s">
        <v>1612</v>
      </c>
      <c r="C139" t="s">
        <v>56</v>
      </c>
      <c r="D139" t="s">
        <v>2107</v>
      </c>
      <c r="E139">
        <v>95</v>
      </c>
      <c r="F139">
        <v>100</v>
      </c>
      <c r="G139">
        <v>15</v>
      </c>
      <c r="I139" t="s">
        <v>2858</v>
      </c>
      <c r="J139">
        <v>30</v>
      </c>
      <c r="M139" t="str">
        <f t="shared" si="2"/>
        <v>const aMoonblast = new PokemonAttack('Moonblast',95,'fairy',true,1);</v>
      </c>
    </row>
    <row r="140" spans="1:13" x14ac:dyDescent="0.3">
      <c r="A140" t="s">
        <v>2444</v>
      </c>
      <c r="B140" t="s">
        <v>1351</v>
      </c>
      <c r="C140" t="s">
        <v>56</v>
      </c>
      <c r="D140" t="s">
        <v>2107</v>
      </c>
      <c r="E140">
        <v>130</v>
      </c>
      <c r="F140">
        <v>90</v>
      </c>
      <c r="G140">
        <v>5</v>
      </c>
      <c r="I140" t="s">
        <v>2854</v>
      </c>
      <c r="M140" t="str">
        <f t="shared" si="2"/>
        <v>const aFleurCannon = new PokemonAttack('Fleur Cannon',130,'fairy',true,0.9);</v>
      </c>
    </row>
    <row r="141" spans="1:13" x14ac:dyDescent="0.3">
      <c r="A141" t="s">
        <v>2445</v>
      </c>
      <c r="B141" t="s">
        <v>1547</v>
      </c>
      <c r="C141" t="s">
        <v>56</v>
      </c>
      <c r="D141" t="s">
        <v>2107</v>
      </c>
      <c r="E141">
        <v>140</v>
      </c>
      <c r="F141">
        <v>90</v>
      </c>
      <c r="G141">
        <v>5</v>
      </c>
      <c r="I141" t="s">
        <v>1133</v>
      </c>
      <c r="J141" t="s">
        <v>1024</v>
      </c>
      <c r="M141" t="str">
        <f t="shared" si="2"/>
        <v>const aLightofRuin = new PokemonAttack('Light of Ruin',140,'fairy',true,0.9);</v>
      </c>
    </row>
    <row r="142" spans="1:13" x14ac:dyDescent="0.3">
      <c r="A142" t="s">
        <v>2837</v>
      </c>
      <c r="B142" t="s">
        <v>2910</v>
      </c>
      <c r="C142" t="s">
        <v>56</v>
      </c>
      <c r="D142" t="s">
        <v>2108</v>
      </c>
      <c r="E142">
        <v>190</v>
      </c>
      <c r="F142" t="s">
        <v>1024</v>
      </c>
      <c r="G142">
        <v>1</v>
      </c>
      <c r="I142" t="s">
        <v>3019</v>
      </c>
      <c r="K142">
        <v>1</v>
      </c>
      <c r="M142" t="e">
        <f t="shared" si="2"/>
        <v>#VALUE!</v>
      </c>
    </row>
    <row r="143" spans="1:13" x14ac:dyDescent="0.3">
      <c r="A143" t="s">
        <v>3020</v>
      </c>
      <c r="B143" t="s">
        <v>3021</v>
      </c>
      <c r="C143" t="s">
        <v>1051</v>
      </c>
      <c r="D143" t="s">
        <v>1024</v>
      </c>
      <c r="E143">
        <v>0</v>
      </c>
      <c r="F143">
        <v>102</v>
      </c>
      <c r="G143">
        <v>1</v>
      </c>
      <c r="I143" t="s">
        <v>3022</v>
      </c>
      <c r="K143">
        <v>1</v>
      </c>
      <c r="M143" t="str">
        <f t="shared" si="2"/>
        <v>const aAll_OutPummeling = new PokemonAttack('All_Out Pummeling',0,'fighting',false,1.02);</v>
      </c>
    </row>
    <row r="144" spans="1:13" x14ac:dyDescent="0.3">
      <c r="A144" t="s">
        <v>2447</v>
      </c>
      <c r="B144" t="s">
        <v>1147</v>
      </c>
      <c r="C144" t="s">
        <v>1051</v>
      </c>
      <c r="D144" t="s">
        <v>2109</v>
      </c>
      <c r="E144">
        <v>0</v>
      </c>
      <c r="F144">
        <v>102</v>
      </c>
      <c r="G144">
        <v>20</v>
      </c>
      <c r="H144" t="s">
        <v>1148</v>
      </c>
      <c r="I144" t="s">
        <v>2911</v>
      </c>
      <c r="J144" t="s">
        <v>1024</v>
      </c>
      <c r="M144" t="str">
        <f t="shared" si="2"/>
        <v>const aBulkUp = new PokemonAttack('Bulk Up',0,'fighting',false,1.02);</v>
      </c>
    </row>
    <row r="145" spans="1:13" x14ac:dyDescent="0.3">
      <c r="A145" t="s">
        <v>2157</v>
      </c>
      <c r="B145" t="s">
        <v>1195</v>
      </c>
      <c r="C145" t="s">
        <v>1051</v>
      </c>
      <c r="D145" t="s">
        <v>2108</v>
      </c>
      <c r="E145">
        <v>0</v>
      </c>
      <c r="F145">
        <v>100</v>
      </c>
      <c r="G145">
        <v>20</v>
      </c>
      <c r="I145" t="s">
        <v>1196</v>
      </c>
      <c r="J145" t="s">
        <v>1024</v>
      </c>
      <c r="M145" t="str">
        <f t="shared" si="2"/>
        <v>const aCounter = new PokemonAttack('Counter',0,'fighting',false,1);</v>
      </c>
    </row>
    <row r="146" spans="1:13" x14ac:dyDescent="0.3">
      <c r="A146" t="s">
        <v>2158</v>
      </c>
      <c r="B146" t="s">
        <v>1224</v>
      </c>
      <c r="C146" t="s">
        <v>1051</v>
      </c>
      <c r="D146" t="s">
        <v>2109</v>
      </c>
      <c r="E146">
        <v>0</v>
      </c>
      <c r="F146">
        <v>102</v>
      </c>
      <c r="G146">
        <v>5</v>
      </c>
      <c r="I146" t="s">
        <v>2912</v>
      </c>
      <c r="J146" t="s">
        <v>1024</v>
      </c>
      <c r="M146" t="str">
        <f t="shared" si="2"/>
        <v>const aDetect = new PokemonAttack('Detect',0,'fighting',false,1.02);</v>
      </c>
    </row>
    <row r="147" spans="1:13" x14ac:dyDescent="0.3">
      <c r="A147" t="s">
        <v>2448</v>
      </c>
      <c r="B147" t="s">
        <v>1321</v>
      </c>
      <c r="C147" t="s">
        <v>1051</v>
      </c>
      <c r="D147" t="s">
        <v>2107</v>
      </c>
      <c r="E147">
        <v>0</v>
      </c>
      <c r="F147">
        <v>100</v>
      </c>
      <c r="G147">
        <v>5</v>
      </c>
      <c r="I147" t="s">
        <v>2913</v>
      </c>
      <c r="J147" t="s">
        <v>1024</v>
      </c>
      <c r="M147" t="str">
        <f t="shared" si="2"/>
        <v>const aFinalGambit = new PokemonAttack('Final Gambit',0,'fighting',true,1);</v>
      </c>
    </row>
    <row r="148" spans="1:13" x14ac:dyDescent="0.3">
      <c r="A148" t="s">
        <v>2449</v>
      </c>
      <c r="B148" t="s">
        <v>1556</v>
      </c>
      <c r="C148" t="s">
        <v>1051</v>
      </c>
      <c r="D148" t="s">
        <v>2108</v>
      </c>
      <c r="E148">
        <v>0</v>
      </c>
      <c r="F148">
        <v>100</v>
      </c>
      <c r="G148">
        <v>20</v>
      </c>
      <c r="I148" t="s">
        <v>1411</v>
      </c>
      <c r="J148" t="s">
        <v>1024</v>
      </c>
      <c r="M148" t="str">
        <f t="shared" si="2"/>
        <v>const aLowKick = new PokemonAttack('Low Kick',0,'fighting',false,1);</v>
      </c>
    </row>
    <row r="149" spans="1:13" x14ac:dyDescent="0.3">
      <c r="A149" t="s">
        <v>2450</v>
      </c>
      <c r="B149" t="s">
        <v>1581</v>
      </c>
      <c r="C149" t="s">
        <v>1051</v>
      </c>
      <c r="D149" t="s">
        <v>2109</v>
      </c>
      <c r="E149">
        <v>0</v>
      </c>
      <c r="F149">
        <v>102</v>
      </c>
      <c r="G149">
        <v>10</v>
      </c>
      <c r="I149" t="s">
        <v>1582</v>
      </c>
      <c r="J149" t="s">
        <v>1024</v>
      </c>
      <c r="M149" t="str">
        <f t="shared" si="2"/>
        <v>const aMatBlock = new PokemonAttack('Mat Block',0,'fighting',false,1.02);</v>
      </c>
    </row>
    <row r="150" spans="1:13" x14ac:dyDescent="0.3">
      <c r="A150" t="s">
        <v>2451</v>
      </c>
      <c r="B150" t="s">
        <v>1734</v>
      </c>
      <c r="C150" t="s">
        <v>1051</v>
      </c>
      <c r="D150" t="s">
        <v>2109</v>
      </c>
      <c r="E150">
        <v>0</v>
      </c>
      <c r="F150">
        <v>102</v>
      </c>
      <c r="G150">
        <v>15</v>
      </c>
      <c r="I150" t="s">
        <v>2914</v>
      </c>
      <c r="J150" t="s">
        <v>1024</v>
      </c>
      <c r="M150" t="str">
        <f t="shared" si="2"/>
        <v>const aQuickGuard = new PokemonAttack('Quick Guard',0,'fighting',false,1.02);</v>
      </c>
    </row>
    <row r="151" spans="1:13" x14ac:dyDescent="0.3">
      <c r="A151" t="s">
        <v>2159</v>
      </c>
      <c r="B151" t="s">
        <v>1768</v>
      </c>
      <c r="C151" t="s">
        <v>1051</v>
      </c>
      <c r="D151" t="s">
        <v>2108</v>
      </c>
      <c r="E151">
        <v>0</v>
      </c>
      <c r="F151">
        <v>100</v>
      </c>
      <c r="G151">
        <v>15</v>
      </c>
      <c r="I151" t="s">
        <v>2915</v>
      </c>
      <c r="J151" t="s">
        <v>1024</v>
      </c>
      <c r="M151" t="str">
        <f t="shared" si="2"/>
        <v>const aReversal = new PokemonAttack('Reversal',0,'fighting',false,1);</v>
      </c>
    </row>
    <row r="152" spans="1:13" x14ac:dyDescent="0.3">
      <c r="A152" t="s">
        <v>2452</v>
      </c>
      <c r="B152" t="s">
        <v>1817</v>
      </c>
      <c r="C152" t="s">
        <v>1051</v>
      </c>
      <c r="D152" t="s">
        <v>2108</v>
      </c>
      <c r="E152">
        <v>0</v>
      </c>
      <c r="F152">
        <v>100</v>
      </c>
      <c r="G152">
        <v>20</v>
      </c>
      <c r="I152" t="s">
        <v>2916</v>
      </c>
      <c r="J152" t="s">
        <v>1024</v>
      </c>
      <c r="M152" t="str">
        <f t="shared" si="2"/>
        <v>const aSeismicToss = new PokemonAttack('Seismic Toss',0,'fighting',false,1);</v>
      </c>
    </row>
    <row r="153" spans="1:13" x14ac:dyDescent="0.3">
      <c r="A153" t="s">
        <v>2453</v>
      </c>
      <c r="B153" t="s">
        <v>2037</v>
      </c>
      <c r="C153" t="s">
        <v>1051</v>
      </c>
      <c r="D153" t="s">
        <v>2108</v>
      </c>
      <c r="E153">
        <v>10</v>
      </c>
      <c r="F153">
        <v>90</v>
      </c>
      <c r="G153">
        <v>10</v>
      </c>
      <c r="I153" t="s">
        <v>2038</v>
      </c>
      <c r="J153" t="s">
        <v>1024</v>
      </c>
      <c r="M153" t="str">
        <f t="shared" si="2"/>
        <v>const aTripleKick = new PokemonAttack('Triple Kick',10,'fighting',false,0.9);</v>
      </c>
    </row>
    <row r="154" spans="1:13" x14ac:dyDescent="0.3">
      <c r="A154" t="s">
        <v>2454</v>
      </c>
      <c r="B154" t="s">
        <v>1063</v>
      </c>
      <c r="C154" t="s">
        <v>1051</v>
      </c>
      <c r="D154" t="s">
        <v>2108</v>
      </c>
      <c r="E154">
        <v>15</v>
      </c>
      <c r="F154">
        <v>100</v>
      </c>
      <c r="G154">
        <v>20</v>
      </c>
      <c r="I154" t="s">
        <v>2996</v>
      </c>
      <c r="J154" t="s">
        <v>1024</v>
      </c>
      <c r="M154" t="str">
        <f t="shared" si="2"/>
        <v>const aArmThrust = new PokemonAttack('Arm Thrust',15,'fighting',false,1);</v>
      </c>
    </row>
    <row r="155" spans="1:13" x14ac:dyDescent="0.3">
      <c r="A155" t="s">
        <v>2455</v>
      </c>
      <c r="B155" t="s">
        <v>1239</v>
      </c>
      <c r="C155" t="s">
        <v>1051</v>
      </c>
      <c r="D155" t="s">
        <v>2108</v>
      </c>
      <c r="E155">
        <v>30</v>
      </c>
      <c r="F155">
        <v>100</v>
      </c>
      <c r="G155">
        <v>30</v>
      </c>
      <c r="I155" t="s">
        <v>1127</v>
      </c>
      <c r="J155" t="s">
        <v>1024</v>
      </c>
      <c r="M155" t="str">
        <f t="shared" si="2"/>
        <v>const aDoubleKick = new PokemonAttack('Double Kick',30,'fighting',false,1);</v>
      </c>
    </row>
    <row r="156" spans="1:13" x14ac:dyDescent="0.3">
      <c r="A156" t="s">
        <v>2456</v>
      </c>
      <c r="B156" t="s">
        <v>1566</v>
      </c>
      <c r="C156" t="s">
        <v>1051</v>
      </c>
      <c r="D156" t="s">
        <v>2108</v>
      </c>
      <c r="E156">
        <v>40</v>
      </c>
      <c r="F156">
        <v>100</v>
      </c>
      <c r="G156">
        <v>30</v>
      </c>
      <c r="I156" t="s">
        <v>1028</v>
      </c>
      <c r="J156" t="s">
        <v>1024</v>
      </c>
      <c r="M156" t="str">
        <f t="shared" si="2"/>
        <v>const aMachPunch = new PokemonAttack('Mach Punch',40,'fighting',false,1);</v>
      </c>
    </row>
    <row r="157" spans="1:13" x14ac:dyDescent="0.3">
      <c r="A157" t="s">
        <v>3023</v>
      </c>
      <c r="B157" t="s">
        <v>3024</v>
      </c>
      <c r="C157" t="s">
        <v>1051</v>
      </c>
      <c r="D157" t="s">
        <v>2108</v>
      </c>
      <c r="E157">
        <v>40</v>
      </c>
      <c r="F157">
        <v>100</v>
      </c>
      <c r="G157">
        <v>10</v>
      </c>
      <c r="I157" t="s">
        <v>1701</v>
      </c>
      <c r="J157">
        <v>100</v>
      </c>
      <c r="M157" t="str">
        <f t="shared" si="2"/>
        <v>const aPower_UpPunch = new PokemonAttack('Power_Up Punch',40,'fighting',false,1);</v>
      </c>
    </row>
    <row r="158" spans="1:13" x14ac:dyDescent="0.3">
      <c r="A158" t="s">
        <v>2458</v>
      </c>
      <c r="B158" t="s">
        <v>1778</v>
      </c>
      <c r="C158" t="s">
        <v>1051</v>
      </c>
      <c r="D158" t="s">
        <v>2108</v>
      </c>
      <c r="E158">
        <v>40</v>
      </c>
      <c r="F158">
        <v>100</v>
      </c>
      <c r="G158">
        <v>15</v>
      </c>
      <c r="I158" t="s">
        <v>2847</v>
      </c>
      <c r="J158">
        <v>50</v>
      </c>
      <c r="M158" t="str">
        <f t="shared" si="2"/>
        <v>const aRockSmash = new PokemonAttack('Rock Smash',40,'fighting',false,1);</v>
      </c>
    </row>
    <row r="159" spans="1:13" x14ac:dyDescent="0.3">
      <c r="A159" t="s">
        <v>2459</v>
      </c>
      <c r="B159" t="s">
        <v>2054</v>
      </c>
      <c r="C159" t="s">
        <v>1051</v>
      </c>
      <c r="D159" t="s">
        <v>2107</v>
      </c>
      <c r="E159">
        <v>40</v>
      </c>
      <c r="F159">
        <v>100</v>
      </c>
      <c r="G159">
        <v>30</v>
      </c>
      <c r="I159" t="s">
        <v>1028</v>
      </c>
      <c r="J159" t="s">
        <v>1024</v>
      </c>
      <c r="M159" t="str">
        <f t="shared" si="2"/>
        <v>const aVacuumWave = new PokemonAttack('Vacuum Wave',40,'fighting',true,1);</v>
      </c>
    </row>
    <row r="160" spans="1:13" x14ac:dyDescent="0.3">
      <c r="A160" t="s">
        <v>2460</v>
      </c>
      <c r="B160" t="s">
        <v>1529</v>
      </c>
      <c r="C160" t="s">
        <v>1051</v>
      </c>
      <c r="D160" t="s">
        <v>2108</v>
      </c>
      <c r="E160">
        <v>50</v>
      </c>
      <c r="F160">
        <v>100</v>
      </c>
      <c r="G160">
        <v>25</v>
      </c>
      <c r="I160" t="s">
        <v>1043</v>
      </c>
      <c r="J160" t="s">
        <v>1024</v>
      </c>
      <c r="M160" t="str">
        <f t="shared" si="2"/>
        <v>const aKarateChop = new PokemonAttack('Karate Chop',50,'fighting',false,1);</v>
      </c>
    </row>
    <row r="161" spans="1:13" x14ac:dyDescent="0.3">
      <c r="A161" t="s">
        <v>2461</v>
      </c>
      <c r="B161" t="s">
        <v>1169</v>
      </c>
      <c r="C161" t="s">
        <v>1051</v>
      </c>
      <c r="D161" t="s">
        <v>2108</v>
      </c>
      <c r="E161">
        <v>60</v>
      </c>
      <c r="F161">
        <v>90</v>
      </c>
      <c r="G161">
        <v>10</v>
      </c>
      <c r="I161" t="s">
        <v>1170</v>
      </c>
      <c r="J161" t="s">
        <v>1024</v>
      </c>
      <c r="M161" t="str">
        <f t="shared" si="2"/>
        <v>const aCircleThrow = new PokemonAttack('Circle Throw',60,'fighting',false,0.9);</v>
      </c>
    </row>
    <row r="162" spans="1:13" x14ac:dyDescent="0.3">
      <c r="A162" t="s">
        <v>2462</v>
      </c>
      <c r="B162" t="s">
        <v>1372</v>
      </c>
      <c r="C162" t="s">
        <v>1051</v>
      </c>
      <c r="D162" t="s">
        <v>2108</v>
      </c>
      <c r="E162">
        <v>60</v>
      </c>
      <c r="F162">
        <v>100</v>
      </c>
      <c r="G162">
        <v>10</v>
      </c>
      <c r="I162" t="s">
        <v>1122</v>
      </c>
      <c r="J162">
        <v>30</v>
      </c>
      <c r="M162" t="str">
        <f t="shared" si="2"/>
        <v>const aForcePalm = new PokemonAttack('Force Palm',60,'fighting',false,1);</v>
      </c>
    </row>
    <row r="163" spans="1:13" x14ac:dyDescent="0.3">
      <c r="A163" t="s">
        <v>2160</v>
      </c>
      <c r="B163" t="s">
        <v>1766</v>
      </c>
      <c r="C163" t="s">
        <v>1051</v>
      </c>
      <c r="D163" t="s">
        <v>2108</v>
      </c>
      <c r="E163">
        <v>60</v>
      </c>
      <c r="F163">
        <v>100</v>
      </c>
      <c r="G163">
        <v>10</v>
      </c>
      <c r="I163" t="s">
        <v>1767</v>
      </c>
      <c r="J163" t="s">
        <v>1024</v>
      </c>
      <c r="M163" t="str">
        <f t="shared" si="2"/>
        <v>const aRevenge = new PokemonAttack('Revenge',60,'fighting',false,1);</v>
      </c>
    </row>
    <row r="164" spans="1:13" x14ac:dyDescent="0.3">
      <c r="A164" t="s">
        <v>2463</v>
      </c>
      <c r="B164" t="s">
        <v>1784</v>
      </c>
      <c r="C164" t="s">
        <v>1051</v>
      </c>
      <c r="D164" t="s">
        <v>2108</v>
      </c>
      <c r="E164">
        <v>60</v>
      </c>
      <c r="F164">
        <v>85</v>
      </c>
      <c r="G164">
        <v>15</v>
      </c>
      <c r="I164" t="s">
        <v>1049</v>
      </c>
      <c r="J164">
        <v>30</v>
      </c>
      <c r="M164" t="str">
        <f t="shared" si="2"/>
        <v>const aRollingKick = new PokemonAttack('Rolling Kick',60,'fighting',false,0.85);</v>
      </c>
    </row>
    <row r="165" spans="1:13" x14ac:dyDescent="0.3">
      <c r="A165" t="s">
        <v>2464</v>
      </c>
      <c r="B165" t="s">
        <v>1933</v>
      </c>
      <c r="C165" t="s">
        <v>1051</v>
      </c>
      <c r="D165" t="s">
        <v>2108</v>
      </c>
      <c r="E165">
        <v>60</v>
      </c>
      <c r="F165">
        <v>100</v>
      </c>
      <c r="G165">
        <v>10</v>
      </c>
      <c r="I165" t="s">
        <v>1383</v>
      </c>
      <c r="J165" t="s">
        <v>1024</v>
      </c>
      <c r="M165" t="str">
        <f t="shared" si="2"/>
        <v>const aStormThrow = new PokemonAttack('Storm Throw',60,'fighting',false,1);</v>
      </c>
    </row>
    <row r="166" spans="1:13" x14ac:dyDescent="0.3">
      <c r="A166" t="s">
        <v>2465</v>
      </c>
      <c r="B166" t="s">
        <v>1557</v>
      </c>
      <c r="C166" t="s">
        <v>1051</v>
      </c>
      <c r="D166" t="s">
        <v>2108</v>
      </c>
      <c r="E166">
        <v>65</v>
      </c>
      <c r="F166">
        <v>100</v>
      </c>
      <c r="G166">
        <v>20</v>
      </c>
      <c r="H166" t="s">
        <v>1558</v>
      </c>
      <c r="I166" t="s">
        <v>2856</v>
      </c>
      <c r="J166">
        <v>100</v>
      </c>
      <c r="M166" t="str">
        <f t="shared" si="2"/>
        <v>const aLowSweep = new PokemonAttack('Low Sweep',65,'fighting',false,1);</v>
      </c>
    </row>
    <row r="167" spans="1:13" x14ac:dyDescent="0.3">
      <c r="A167" t="s">
        <v>2466</v>
      </c>
      <c r="B167" t="s">
        <v>2061</v>
      </c>
      <c r="C167" t="s">
        <v>1051</v>
      </c>
      <c r="D167" t="s">
        <v>2108</v>
      </c>
      <c r="E167">
        <v>70</v>
      </c>
      <c r="F167">
        <v>101</v>
      </c>
      <c r="G167">
        <v>10</v>
      </c>
      <c r="I167" t="s">
        <v>2062</v>
      </c>
      <c r="J167" t="s">
        <v>1024</v>
      </c>
      <c r="M167" t="str">
        <f t="shared" si="2"/>
        <v>const aVitalThrow = new PokemonAttack('Vital Throw',70,'fighting',false,1.01);</v>
      </c>
    </row>
    <row r="168" spans="1:13" x14ac:dyDescent="0.3">
      <c r="A168" t="s">
        <v>3025</v>
      </c>
      <c r="B168" t="s">
        <v>3026</v>
      </c>
      <c r="C168" t="s">
        <v>1051</v>
      </c>
      <c r="D168" t="s">
        <v>2108</v>
      </c>
      <c r="E168">
        <v>70</v>
      </c>
      <c r="F168">
        <v>100</v>
      </c>
      <c r="G168">
        <v>10</v>
      </c>
      <c r="I168" t="s">
        <v>2069</v>
      </c>
      <c r="J168" t="s">
        <v>1024</v>
      </c>
      <c r="M168" t="str">
        <f t="shared" si="2"/>
        <v>const aWake_UpSlap = new PokemonAttack('Wake_Up Slap',70,'fighting',false,1);</v>
      </c>
    </row>
    <row r="169" spans="1:13" x14ac:dyDescent="0.3">
      <c r="A169" t="s">
        <v>2468</v>
      </c>
      <c r="B169" t="s">
        <v>1136</v>
      </c>
      <c r="C169" t="s">
        <v>1051</v>
      </c>
      <c r="D169" t="s">
        <v>2108</v>
      </c>
      <c r="E169">
        <v>75</v>
      </c>
      <c r="F169">
        <v>100</v>
      </c>
      <c r="G169">
        <v>15</v>
      </c>
      <c r="H169" t="s">
        <v>1137</v>
      </c>
      <c r="I169" t="s">
        <v>1138</v>
      </c>
      <c r="J169" t="s">
        <v>1024</v>
      </c>
      <c r="M169" t="str">
        <f t="shared" si="2"/>
        <v>const aBrickBreak = new PokemonAttack('Brick Break',75,'fighting',false,1);</v>
      </c>
    </row>
    <row r="170" spans="1:13" x14ac:dyDescent="0.3">
      <c r="A170" t="s">
        <v>2469</v>
      </c>
      <c r="B170" t="s">
        <v>1258</v>
      </c>
      <c r="C170" t="s">
        <v>1051</v>
      </c>
      <c r="D170" t="s">
        <v>2108</v>
      </c>
      <c r="E170">
        <v>75</v>
      </c>
      <c r="F170">
        <v>100</v>
      </c>
      <c r="G170">
        <v>10</v>
      </c>
      <c r="I170" t="s">
        <v>1026</v>
      </c>
      <c r="J170" t="s">
        <v>1024</v>
      </c>
      <c r="M170" t="str">
        <f t="shared" si="2"/>
        <v>const aDrainPunch = new PokemonAttack('Drain Punch',75,'fighting',false,1);</v>
      </c>
    </row>
    <row r="171" spans="1:13" x14ac:dyDescent="0.3">
      <c r="A171" t="s">
        <v>2470</v>
      </c>
      <c r="B171" t="s">
        <v>1076</v>
      </c>
      <c r="C171" t="s">
        <v>1051</v>
      </c>
      <c r="D171" t="s">
        <v>2107</v>
      </c>
      <c r="E171">
        <v>80</v>
      </c>
      <c r="F171">
        <v>101</v>
      </c>
      <c r="G171">
        <v>20</v>
      </c>
      <c r="I171" t="s">
        <v>1041</v>
      </c>
      <c r="J171" t="s">
        <v>1024</v>
      </c>
      <c r="M171" t="str">
        <f t="shared" si="2"/>
        <v>const aAuraSphere = new PokemonAttack('Aura Sphere',80,'fighting',true,1.01);</v>
      </c>
    </row>
    <row r="172" spans="1:13" x14ac:dyDescent="0.3">
      <c r="A172" t="s">
        <v>2161</v>
      </c>
      <c r="B172" t="s">
        <v>1942</v>
      </c>
      <c r="C172" t="s">
        <v>1051</v>
      </c>
      <c r="D172" t="s">
        <v>2108</v>
      </c>
      <c r="E172">
        <v>80</v>
      </c>
      <c r="F172">
        <v>80</v>
      </c>
      <c r="G172">
        <v>20</v>
      </c>
      <c r="I172" t="s">
        <v>1133</v>
      </c>
      <c r="J172" t="s">
        <v>1024</v>
      </c>
      <c r="M172" t="str">
        <f t="shared" si="2"/>
        <v>const aSubmission = new PokemonAttack('Submission',80,'fighting',false,0.8);</v>
      </c>
    </row>
    <row r="173" spans="1:13" x14ac:dyDescent="0.3">
      <c r="A173" t="s">
        <v>2471</v>
      </c>
      <c r="B173" t="s">
        <v>1814</v>
      </c>
      <c r="C173" t="s">
        <v>1051</v>
      </c>
      <c r="D173" t="s">
        <v>2107</v>
      </c>
      <c r="E173">
        <v>85</v>
      </c>
      <c r="F173">
        <v>100</v>
      </c>
      <c r="G173">
        <v>10</v>
      </c>
      <c r="I173" t="s">
        <v>2859</v>
      </c>
      <c r="J173" t="s">
        <v>1024</v>
      </c>
      <c r="M173" t="str">
        <f t="shared" si="2"/>
        <v>const aSecretSword = new PokemonAttack('Secret Sword',85,'fighting',true,1);</v>
      </c>
    </row>
    <row r="174" spans="1:13" x14ac:dyDescent="0.3">
      <c r="A174" t="s">
        <v>2472</v>
      </c>
      <c r="B174" t="s">
        <v>1855</v>
      </c>
      <c r="C174" t="s">
        <v>1051</v>
      </c>
      <c r="D174" t="s">
        <v>2108</v>
      </c>
      <c r="E174">
        <v>85</v>
      </c>
      <c r="F174">
        <v>90</v>
      </c>
      <c r="G174">
        <v>15</v>
      </c>
      <c r="I174" t="s">
        <v>1856</v>
      </c>
      <c r="J174" t="s">
        <v>1024</v>
      </c>
      <c r="M174" t="str">
        <f t="shared" si="2"/>
        <v>const aSkyUppercut = new PokemonAttack('Sky Uppercut',85,'fighting',false,0.9);</v>
      </c>
    </row>
    <row r="175" spans="1:13" x14ac:dyDescent="0.3">
      <c r="A175" t="s">
        <v>2473</v>
      </c>
      <c r="B175" t="s">
        <v>1795</v>
      </c>
      <c r="C175" t="s">
        <v>1051</v>
      </c>
      <c r="D175" t="s">
        <v>2108</v>
      </c>
      <c r="E175">
        <v>90</v>
      </c>
      <c r="F175">
        <v>100</v>
      </c>
      <c r="G175">
        <v>20</v>
      </c>
      <c r="I175" t="s">
        <v>2848</v>
      </c>
      <c r="J175" t="s">
        <v>1024</v>
      </c>
      <c r="M175" t="str">
        <f t="shared" si="2"/>
        <v>const aSacredSword = new PokemonAttack('Sacred Sword',90,'fighting',false,1);</v>
      </c>
    </row>
    <row r="176" spans="1:13" x14ac:dyDescent="0.3">
      <c r="A176" t="s">
        <v>2474</v>
      </c>
      <c r="B176" t="s">
        <v>1201</v>
      </c>
      <c r="C176" t="s">
        <v>1051</v>
      </c>
      <c r="D176" t="s">
        <v>2108</v>
      </c>
      <c r="E176">
        <v>100</v>
      </c>
      <c r="F176">
        <v>80</v>
      </c>
      <c r="G176">
        <v>5</v>
      </c>
      <c r="I176" t="s">
        <v>1043</v>
      </c>
      <c r="J176" t="s">
        <v>1024</v>
      </c>
      <c r="M176" t="str">
        <f t="shared" si="2"/>
        <v>const aCrossChop = new PokemonAttack('Cross Chop',100,'fighting',false,0.8);</v>
      </c>
    </row>
    <row r="177" spans="1:13" x14ac:dyDescent="0.3">
      <c r="A177" t="s">
        <v>2475</v>
      </c>
      <c r="B177" t="s">
        <v>1267</v>
      </c>
      <c r="C177" t="s">
        <v>1051</v>
      </c>
      <c r="D177" t="s">
        <v>2108</v>
      </c>
      <c r="E177">
        <v>100</v>
      </c>
      <c r="F177">
        <v>50</v>
      </c>
      <c r="G177">
        <v>5</v>
      </c>
      <c r="I177" t="s">
        <v>1167</v>
      </c>
      <c r="J177">
        <v>100</v>
      </c>
      <c r="M177" t="str">
        <f t="shared" si="2"/>
        <v>const aDynamicPunch = new PokemonAttack('Dynamic Punch',100,'fighting',false,0.5);</v>
      </c>
    </row>
    <row r="178" spans="1:13" x14ac:dyDescent="0.3">
      <c r="A178" t="s">
        <v>2476</v>
      </c>
      <c r="B178" t="s">
        <v>1362</v>
      </c>
      <c r="C178" t="s">
        <v>1051</v>
      </c>
      <c r="D178" t="s">
        <v>2108</v>
      </c>
      <c r="E178">
        <v>100</v>
      </c>
      <c r="F178">
        <v>95</v>
      </c>
      <c r="G178">
        <v>10</v>
      </c>
      <c r="I178" t="s">
        <v>1363</v>
      </c>
      <c r="J178" t="s">
        <v>1024</v>
      </c>
      <c r="M178" t="str">
        <f t="shared" si="2"/>
        <v>const aFlyingPress = new PokemonAttack('Flying Press',100,'fighting',false,0.95);</v>
      </c>
    </row>
    <row r="179" spans="1:13" x14ac:dyDescent="0.3">
      <c r="A179" t="s">
        <v>2477</v>
      </c>
      <c r="B179" t="s">
        <v>1439</v>
      </c>
      <c r="C179" t="s">
        <v>1051</v>
      </c>
      <c r="D179" t="s">
        <v>2108</v>
      </c>
      <c r="E179">
        <v>100</v>
      </c>
      <c r="F179">
        <v>90</v>
      </c>
      <c r="G179">
        <v>10</v>
      </c>
      <c r="I179" t="s">
        <v>2860</v>
      </c>
      <c r="J179" t="s">
        <v>1024</v>
      </c>
      <c r="M179" t="str">
        <f t="shared" si="2"/>
        <v>const aHammerArm = new PokemonAttack('Hammer Arm',100,'fighting',false,0.9);</v>
      </c>
    </row>
    <row r="180" spans="1:13" x14ac:dyDescent="0.3">
      <c r="A180" t="s">
        <v>2478</v>
      </c>
      <c r="B180" t="s">
        <v>1528</v>
      </c>
      <c r="C180" t="s">
        <v>1051</v>
      </c>
      <c r="D180" t="s">
        <v>2108</v>
      </c>
      <c r="E180">
        <v>100</v>
      </c>
      <c r="F180">
        <v>95</v>
      </c>
      <c r="G180">
        <v>10</v>
      </c>
      <c r="I180" t="s">
        <v>1471</v>
      </c>
      <c r="J180" t="s">
        <v>1024</v>
      </c>
      <c r="M180" t="str">
        <f t="shared" si="2"/>
        <v>const aJumpKick = new PokemonAttack('Jump Kick',100,'fighting',false,0.95);</v>
      </c>
    </row>
    <row r="181" spans="1:13" x14ac:dyDescent="0.3">
      <c r="A181" t="s">
        <v>2479</v>
      </c>
      <c r="B181" t="s">
        <v>1175</v>
      </c>
      <c r="C181" t="s">
        <v>1051</v>
      </c>
      <c r="D181" t="s">
        <v>2108</v>
      </c>
      <c r="E181">
        <v>120</v>
      </c>
      <c r="F181">
        <v>100</v>
      </c>
      <c r="G181">
        <v>5</v>
      </c>
      <c r="I181" t="s">
        <v>2861</v>
      </c>
      <c r="J181" t="s">
        <v>1024</v>
      </c>
      <c r="M181" t="str">
        <f t="shared" si="2"/>
        <v>const aCloseCombat = new PokemonAttack('Close Combat',120,'fighting',false,1);</v>
      </c>
    </row>
    <row r="182" spans="1:13" x14ac:dyDescent="0.3">
      <c r="A182" t="s">
        <v>2480</v>
      </c>
      <c r="B182" t="s">
        <v>1364</v>
      </c>
      <c r="C182" t="s">
        <v>1051</v>
      </c>
      <c r="D182" t="s">
        <v>2107</v>
      </c>
      <c r="E182">
        <v>120</v>
      </c>
      <c r="F182">
        <v>70</v>
      </c>
      <c r="G182">
        <v>5</v>
      </c>
      <c r="H182" t="s">
        <v>1365</v>
      </c>
      <c r="I182" t="s">
        <v>2844</v>
      </c>
      <c r="J182">
        <v>10</v>
      </c>
      <c r="M182" t="str">
        <f t="shared" si="2"/>
        <v>const aFocusBlast = new PokemonAttack('Focus Blast',120,'fighting',true,0.7);</v>
      </c>
    </row>
    <row r="183" spans="1:13" x14ac:dyDescent="0.3">
      <c r="A183" t="s">
        <v>2162</v>
      </c>
      <c r="B183" t="s">
        <v>1955</v>
      </c>
      <c r="C183" t="s">
        <v>1051</v>
      </c>
      <c r="D183" t="s">
        <v>2108</v>
      </c>
      <c r="E183">
        <v>120</v>
      </c>
      <c r="F183">
        <v>100</v>
      </c>
      <c r="G183">
        <v>5</v>
      </c>
      <c r="I183" t="s">
        <v>2862</v>
      </c>
      <c r="J183" t="s">
        <v>1024</v>
      </c>
      <c r="M183" t="str">
        <f t="shared" si="2"/>
        <v>const aSuperpower = new PokemonAttack('Superpower',120,'fighting',false,1);</v>
      </c>
    </row>
    <row r="184" spans="1:13" x14ac:dyDescent="0.3">
      <c r="A184" t="s">
        <v>2481</v>
      </c>
      <c r="B184" t="s">
        <v>1470</v>
      </c>
      <c r="C184" t="s">
        <v>1051</v>
      </c>
      <c r="D184" t="s">
        <v>2108</v>
      </c>
      <c r="E184">
        <v>130</v>
      </c>
      <c r="F184">
        <v>90</v>
      </c>
      <c r="G184">
        <v>10</v>
      </c>
      <c r="I184" t="s">
        <v>1471</v>
      </c>
      <c r="J184" t="s">
        <v>1024</v>
      </c>
      <c r="M184" t="str">
        <f t="shared" si="2"/>
        <v>const aHighJumpKick = new PokemonAttack('High Jump Kick',130,'fighting',false,0.9);</v>
      </c>
    </row>
    <row r="185" spans="1:13" x14ac:dyDescent="0.3">
      <c r="A185" t="s">
        <v>2482</v>
      </c>
      <c r="B185" t="s">
        <v>1368</v>
      </c>
      <c r="C185" t="s">
        <v>1051</v>
      </c>
      <c r="D185" t="s">
        <v>2108</v>
      </c>
      <c r="E185">
        <v>150</v>
      </c>
      <c r="F185">
        <v>100</v>
      </c>
      <c r="G185">
        <v>20</v>
      </c>
      <c r="I185" t="s">
        <v>1369</v>
      </c>
      <c r="J185" t="s">
        <v>1024</v>
      </c>
      <c r="M185" t="str">
        <f t="shared" si="2"/>
        <v>const aFocusPunch = new PokemonAttack('Focus Punch',150,'fighting',false,1);</v>
      </c>
    </row>
    <row r="186" spans="1:13" x14ac:dyDescent="0.3">
      <c r="A186" t="s">
        <v>2483</v>
      </c>
      <c r="B186" t="s">
        <v>1459</v>
      </c>
      <c r="C186" t="s">
        <v>9</v>
      </c>
      <c r="D186" t="s">
        <v>2108</v>
      </c>
      <c r="E186">
        <v>0</v>
      </c>
      <c r="F186">
        <v>100</v>
      </c>
      <c r="G186">
        <v>10</v>
      </c>
      <c r="I186" t="s">
        <v>1460</v>
      </c>
      <c r="J186" t="s">
        <v>1024</v>
      </c>
      <c r="M186" t="str">
        <f t="shared" si="2"/>
        <v>const aHeatCrash = new PokemonAttack('Heat Crash',0,'fire',false,1);</v>
      </c>
    </row>
    <row r="187" spans="1:13" x14ac:dyDescent="0.3">
      <c r="A187" t="s">
        <v>2484</v>
      </c>
      <c r="B187" t="s">
        <v>1513</v>
      </c>
      <c r="C187" t="s">
        <v>9</v>
      </c>
      <c r="D187" t="s">
        <v>1024</v>
      </c>
      <c r="E187">
        <v>0</v>
      </c>
      <c r="F187">
        <v>102</v>
      </c>
      <c r="G187">
        <v>1</v>
      </c>
      <c r="I187" t="s">
        <v>3027</v>
      </c>
      <c r="K187">
        <v>1</v>
      </c>
      <c r="M187" t="str">
        <f t="shared" si="2"/>
        <v>const aInfernoOverdrive = new PokemonAttack('Inferno Overdrive',0,'fire',false,1.02);</v>
      </c>
    </row>
    <row r="188" spans="1:13" x14ac:dyDescent="0.3">
      <c r="A188" t="s">
        <v>2485</v>
      </c>
      <c r="B188" t="s">
        <v>1950</v>
      </c>
      <c r="C188" t="s">
        <v>9</v>
      </c>
      <c r="D188" t="s">
        <v>2109</v>
      </c>
      <c r="E188">
        <v>0</v>
      </c>
      <c r="F188">
        <v>102</v>
      </c>
      <c r="G188">
        <v>5</v>
      </c>
      <c r="H188" t="s">
        <v>1951</v>
      </c>
      <c r="I188" t="s">
        <v>1952</v>
      </c>
      <c r="J188" t="s">
        <v>1024</v>
      </c>
      <c r="M188" t="str">
        <f t="shared" si="2"/>
        <v>const aSunnyDay = new PokemonAttack('Sunny Day',0,'fire',false,1.02);</v>
      </c>
    </row>
    <row r="189" spans="1:13" x14ac:dyDescent="0.3">
      <c r="A189" t="s">
        <v>3028</v>
      </c>
      <c r="B189" t="s">
        <v>3029</v>
      </c>
      <c r="C189" t="s">
        <v>9</v>
      </c>
      <c r="D189" t="s">
        <v>2109</v>
      </c>
      <c r="E189">
        <v>0</v>
      </c>
      <c r="F189">
        <v>85</v>
      </c>
      <c r="G189">
        <v>15</v>
      </c>
      <c r="H189" t="s">
        <v>2087</v>
      </c>
      <c r="I189" t="s">
        <v>1512</v>
      </c>
      <c r="J189">
        <v>100</v>
      </c>
      <c r="M189" t="str">
        <f t="shared" si="2"/>
        <v>const aWill_O_Wisp = new PokemonAttack('Will_O_Wisp',0,'fire',false,0.85);</v>
      </c>
    </row>
    <row r="190" spans="1:13" x14ac:dyDescent="0.3">
      <c r="A190" t="s">
        <v>2486</v>
      </c>
      <c r="B190" t="s">
        <v>1331</v>
      </c>
      <c r="C190" t="s">
        <v>9</v>
      </c>
      <c r="D190" t="s">
        <v>2107</v>
      </c>
      <c r="E190">
        <v>35</v>
      </c>
      <c r="F190">
        <v>85</v>
      </c>
      <c r="G190">
        <v>15</v>
      </c>
      <c r="I190" t="s">
        <v>2995</v>
      </c>
      <c r="J190" t="s">
        <v>1024</v>
      </c>
      <c r="M190" t="str">
        <f t="shared" si="2"/>
        <v>const aFireSpin = new PokemonAttack('Fire Spin',35,'fire',true,0.85);</v>
      </c>
    </row>
    <row r="191" spans="1:13" x14ac:dyDescent="0.3">
      <c r="A191" t="s">
        <v>2164</v>
      </c>
      <c r="B191" t="s">
        <v>1286</v>
      </c>
      <c r="C191" t="s">
        <v>9</v>
      </c>
      <c r="D191" t="s">
        <v>2107</v>
      </c>
      <c r="E191">
        <v>40</v>
      </c>
      <c r="F191">
        <v>100</v>
      </c>
      <c r="G191">
        <v>25</v>
      </c>
      <c r="I191" t="s">
        <v>1120</v>
      </c>
      <c r="J191">
        <v>10</v>
      </c>
      <c r="M191" t="str">
        <f t="shared" si="2"/>
        <v>const aEmber = new PokemonAttack('Ember',40,'fire',true,1);</v>
      </c>
    </row>
    <row r="192" spans="1:13" x14ac:dyDescent="0.3">
      <c r="A192" t="s">
        <v>2487</v>
      </c>
      <c r="B192" t="s">
        <v>1339</v>
      </c>
      <c r="C192" t="s">
        <v>9</v>
      </c>
      <c r="D192" t="s">
        <v>2108</v>
      </c>
      <c r="E192">
        <v>50</v>
      </c>
      <c r="F192">
        <v>100</v>
      </c>
      <c r="G192">
        <v>20</v>
      </c>
      <c r="H192" t="s">
        <v>1340</v>
      </c>
      <c r="I192" t="s">
        <v>2863</v>
      </c>
      <c r="J192">
        <v>100</v>
      </c>
      <c r="M192" t="str">
        <f t="shared" si="2"/>
        <v>const aFlameCharge = new PokemonAttack('Flame Charge',50,'fire',false,1);</v>
      </c>
    </row>
    <row r="193" spans="1:13" x14ac:dyDescent="0.3">
      <c r="A193" t="s">
        <v>2488</v>
      </c>
      <c r="B193" t="s">
        <v>1341</v>
      </c>
      <c r="C193" t="s">
        <v>9</v>
      </c>
      <c r="D193" t="s">
        <v>2108</v>
      </c>
      <c r="E193">
        <v>60</v>
      </c>
      <c r="F193">
        <v>100</v>
      </c>
      <c r="G193">
        <v>25</v>
      </c>
      <c r="I193" t="s">
        <v>1120</v>
      </c>
      <c r="J193">
        <v>10</v>
      </c>
      <c r="M193" t="str">
        <f t="shared" si="2"/>
        <v>const aFlameWheel = new PokemonAttack('Flame Wheel',60,'fire',false,1);</v>
      </c>
    </row>
    <row r="194" spans="1:13" x14ac:dyDescent="0.3">
      <c r="A194" t="s">
        <v>2165</v>
      </c>
      <c r="B194" t="s">
        <v>1510</v>
      </c>
      <c r="C194" t="s">
        <v>9</v>
      </c>
      <c r="D194" t="s">
        <v>2107</v>
      </c>
      <c r="E194">
        <v>60</v>
      </c>
      <c r="F194">
        <v>100</v>
      </c>
      <c r="G194">
        <v>15</v>
      </c>
      <c r="I194" t="s">
        <v>2864</v>
      </c>
      <c r="J194" t="s">
        <v>1024</v>
      </c>
      <c r="M194" t="str">
        <f t="shared" si="2"/>
        <v>const aIncinerate = new PokemonAttack('Incinerate',60,'fire',true,1);</v>
      </c>
    </row>
    <row r="195" spans="1:13" x14ac:dyDescent="0.3">
      <c r="A195" t="s">
        <v>2489</v>
      </c>
      <c r="B195" t="s">
        <v>1324</v>
      </c>
      <c r="C195" t="s">
        <v>9</v>
      </c>
      <c r="D195" t="s">
        <v>2108</v>
      </c>
      <c r="E195">
        <v>65</v>
      </c>
      <c r="F195">
        <v>95</v>
      </c>
      <c r="G195">
        <v>15</v>
      </c>
      <c r="I195" t="s">
        <v>1325</v>
      </c>
      <c r="J195">
        <v>10</v>
      </c>
      <c r="M195" t="str">
        <f t="shared" ref="M195:M258" si="3">CONCATENATE("const ",A195," = new PokemonAttack('",B195,"',",E195,",'",LOWER(C195),"',",IF(D195="Special","true","false"),",",F195/100,");")</f>
        <v>const aFireFang = new PokemonAttack('Fire Fang',65,'fire',false,0.95);</v>
      </c>
    </row>
    <row r="196" spans="1:13" x14ac:dyDescent="0.3">
      <c r="A196" t="s">
        <v>2490</v>
      </c>
      <c r="B196" t="s">
        <v>1337</v>
      </c>
      <c r="C196" t="s">
        <v>9</v>
      </c>
      <c r="D196" t="s">
        <v>2107</v>
      </c>
      <c r="E196">
        <v>70</v>
      </c>
      <c r="F196">
        <v>100</v>
      </c>
      <c r="G196">
        <v>15</v>
      </c>
      <c r="I196" t="s">
        <v>1338</v>
      </c>
      <c r="J196" t="s">
        <v>1024</v>
      </c>
      <c r="M196" t="str">
        <f t="shared" si="3"/>
        <v>const aFlameBurst = new PokemonAttack('Flame Burst',70,'fire',true,1);</v>
      </c>
    </row>
    <row r="197" spans="1:13" x14ac:dyDescent="0.3">
      <c r="A197" t="s">
        <v>2491</v>
      </c>
      <c r="B197" t="s">
        <v>1330</v>
      </c>
      <c r="C197" t="s">
        <v>9</v>
      </c>
      <c r="D197" t="s">
        <v>2108</v>
      </c>
      <c r="E197">
        <v>75</v>
      </c>
      <c r="F197">
        <v>100</v>
      </c>
      <c r="G197">
        <v>15</v>
      </c>
      <c r="I197" t="s">
        <v>1120</v>
      </c>
      <c r="J197">
        <v>10</v>
      </c>
      <c r="M197" t="str">
        <f t="shared" si="3"/>
        <v>const aFirePunch = new PokemonAttack('Fire Punch',75,'fire',false,1);</v>
      </c>
    </row>
    <row r="198" spans="1:13" x14ac:dyDescent="0.3">
      <c r="A198" t="s">
        <v>2492</v>
      </c>
      <c r="B198" t="s">
        <v>1624</v>
      </c>
      <c r="C198" t="s">
        <v>9</v>
      </c>
      <c r="D198" t="s">
        <v>2107</v>
      </c>
      <c r="E198">
        <v>75</v>
      </c>
      <c r="F198">
        <v>100</v>
      </c>
      <c r="G198">
        <v>10</v>
      </c>
      <c r="I198" t="s">
        <v>2842</v>
      </c>
      <c r="J198">
        <v>100</v>
      </c>
      <c r="M198" t="str">
        <f t="shared" si="3"/>
        <v>const aMysticalFire = new PokemonAttack('Mystical Fire',75,'fire',true,1);</v>
      </c>
    </row>
    <row r="199" spans="1:13" x14ac:dyDescent="0.3">
      <c r="A199" t="s">
        <v>2493</v>
      </c>
      <c r="B199" t="s">
        <v>1320</v>
      </c>
      <c r="C199" t="s">
        <v>9</v>
      </c>
      <c r="D199" t="s">
        <v>2107</v>
      </c>
      <c r="E199">
        <v>80</v>
      </c>
      <c r="F199">
        <v>100</v>
      </c>
      <c r="G199">
        <v>10</v>
      </c>
      <c r="I199" t="s">
        <v>2855</v>
      </c>
      <c r="J199">
        <v>50</v>
      </c>
      <c r="M199" t="str">
        <f t="shared" si="3"/>
        <v>const aFieryDance = new PokemonAttack('Fiery Dance',80,'fire',true,1);</v>
      </c>
    </row>
    <row r="200" spans="1:13" x14ac:dyDescent="0.3">
      <c r="A200" t="s">
        <v>2494</v>
      </c>
      <c r="B200" t="s">
        <v>1326</v>
      </c>
      <c r="C200" t="s">
        <v>9</v>
      </c>
      <c r="D200" t="s">
        <v>2108</v>
      </c>
      <c r="E200">
        <v>80</v>
      </c>
      <c r="F200">
        <v>100</v>
      </c>
      <c r="G200">
        <v>15</v>
      </c>
      <c r="I200" t="s">
        <v>1327</v>
      </c>
      <c r="M200" t="str">
        <f t="shared" si="3"/>
        <v>const aFireLash = new PokemonAttack('Fire Lash',80,'fire',false,1);</v>
      </c>
    </row>
    <row r="201" spans="1:13" x14ac:dyDescent="0.3">
      <c r="A201" t="s">
        <v>2495</v>
      </c>
      <c r="B201" t="s">
        <v>1328</v>
      </c>
      <c r="C201" t="s">
        <v>9</v>
      </c>
      <c r="D201" t="s">
        <v>2107</v>
      </c>
      <c r="E201">
        <v>80</v>
      </c>
      <c r="F201">
        <v>100</v>
      </c>
      <c r="G201">
        <v>10</v>
      </c>
      <c r="I201" t="s">
        <v>1329</v>
      </c>
      <c r="J201" t="s">
        <v>1024</v>
      </c>
      <c r="M201" t="str">
        <f t="shared" si="3"/>
        <v>const aFirePledge = new PokemonAttack('Fire Pledge',80,'fire',true,1);</v>
      </c>
    </row>
    <row r="202" spans="1:13" x14ac:dyDescent="0.3">
      <c r="A202" t="s">
        <v>2496</v>
      </c>
      <c r="B202" t="s">
        <v>1535</v>
      </c>
      <c r="C202" t="s">
        <v>9</v>
      </c>
      <c r="D202" t="s">
        <v>2107</v>
      </c>
      <c r="E202">
        <v>80</v>
      </c>
      <c r="F202">
        <v>100</v>
      </c>
      <c r="G202">
        <v>15</v>
      </c>
      <c r="I202" t="s">
        <v>1120</v>
      </c>
      <c r="J202">
        <v>30</v>
      </c>
      <c r="M202" t="str">
        <f t="shared" si="3"/>
        <v>const aLavaPlume = new PokemonAttack('Lava Plume',80,'fire',true,1);</v>
      </c>
    </row>
    <row r="203" spans="1:13" x14ac:dyDescent="0.3">
      <c r="A203" t="s">
        <v>2497</v>
      </c>
      <c r="B203" t="s">
        <v>1110</v>
      </c>
      <c r="C203" t="s">
        <v>9</v>
      </c>
      <c r="D203" t="s">
        <v>2108</v>
      </c>
      <c r="E203">
        <v>85</v>
      </c>
      <c r="F203">
        <v>90</v>
      </c>
      <c r="G203">
        <v>10</v>
      </c>
      <c r="I203" t="s">
        <v>1111</v>
      </c>
      <c r="J203">
        <v>10</v>
      </c>
      <c r="M203" t="str">
        <f t="shared" si="3"/>
        <v>const aBlazeKick = new PokemonAttack('Blaze Kick',85,'fire',false,0.9);</v>
      </c>
    </row>
    <row r="204" spans="1:13" x14ac:dyDescent="0.3">
      <c r="A204" t="s">
        <v>2166</v>
      </c>
      <c r="B204" t="s">
        <v>1342</v>
      </c>
      <c r="C204" t="s">
        <v>9</v>
      </c>
      <c r="D204" t="s">
        <v>2107</v>
      </c>
      <c r="E204">
        <v>90</v>
      </c>
      <c r="F204">
        <v>100</v>
      </c>
      <c r="G204">
        <v>15</v>
      </c>
      <c r="H204" t="s">
        <v>1343</v>
      </c>
      <c r="I204" t="s">
        <v>1120</v>
      </c>
      <c r="J204">
        <v>10</v>
      </c>
      <c r="M204" t="str">
        <f t="shared" si="3"/>
        <v>const aFlamethrower = new PokemonAttack('Flamethrower',90,'fire',true,1);</v>
      </c>
    </row>
    <row r="205" spans="1:13" x14ac:dyDescent="0.3">
      <c r="A205" t="s">
        <v>2498</v>
      </c>
      <c r="B205" t="s">
        <v>1461</v>
      </c>
      <c r="C205" t="s">
        <v>9</v>
      </c>
      <c r="D205" t="s">
        <v>2107</v>
      </c>
      <c r="E205">
        <v>95</v>
      </c>
      <c r="F205">
        <v>90</v>
      </c>
      <c r="G205">
        <v>10</v>
      </c>
      <c r="I205" t="s">
        <v>1120</v>
      </c>
      <c r="J205">
        <v>10</v>
      </c>
      <c r="M205" t="str">
        <f t="shared" si="3"/>
        <v>const aHeatWave = new PokemonAttack('Heat Wave',95,'fire',true,0.9);</v>
      </c>
    </row>
    <row r="206" spans="1:13" x14ac:dyDescent="0.3">
      <c r="A206" t="s">
        <v>2499</v>
      </c>
      <c r="B206" t="s">
        <v>1392</v>
      </c>
      <c r="C206" t="s">
        <v>9</v>
      </c>
      <c r="D206" t="s">
        <v>2107</v>
      </c>
      <c r="E206">
        <v>100</v>
      </c>
      <c r="F206">
        <v>100</v>
      </c>
      <c r="G206">
        <v>5</v>
      </c>
      <c r="I206" t="s">
        <v>1393</v>
      </c>
      <c r="J206" t="s">
        <v>1024</v>
      </c>
      <c r="M206" t="str">
        <f t="shared" si="3"/>
        <v>const aFusionFlare = new PokemonAttack('Fusion Flare',100,'fire',true,1);</v>
      </c>
    </row>
    <row r="207" spans="1:13" x14ac:dyDescent="0.3">
      <c r="A207" t="s">
        <v>2167</v>
      </c>
      <c r="B207" t="s">
        <v>1511</v>
      </c>
      <c r="C207" t="s">
        <v>9</v>
      </c>
      <c r="D207" t="s">
        <v>2107</v>
      </c>
      <c r="E207">
        <v>100</v>
      </c>
      <c r="F207">
        <v>50</v>
      </c>
      <c r="G207">
        <v>5</v>
      </c>
      <c r="I207" t="s">
        <v>1512</v>
      </c>
      <c r="J207">
        <v>100</v>
      </c>
      <c r="M207" t="str">
        <f t="shared" si="3"/>
        <v>const aInferno = new PokemonAttack('Inferno',100,'fire',true,0.5);</v>
      </c>
    </row>
    <row r="208" spans="1:13" x14ac:dyDescent="0.3">
      <c r="A208" t="s">
        <v>2500</v>
      </c>
      <c r="B208" t="s">
        <v>1794</v>
      </c>
      <c r="C208" t="s">
        <v>9</v>
      </c>
      <c r="D208" t="s">
        <v>2108</v>
      </c>
      <c r="E208">
        <v>100</v>
      </c>
      <c r="F208">
        <v>95</v>
      </c>
      <c r="G208">
        <v>5</v>
      </c>
      <c r="I208" t="s">
        <v>1120</v>
      </c>
      <c r="J208">
        <v>50</v>
      </c>
      <c r="M208" t="str">
        <f t="shared" si="3"/>
        <v>const aSacredFire = new PokemonAttack('Sacred Fire',100,'fire',false,0.95);</v>
      </c>
    </row>
    <row r="209" spans="1:13" x14ac:dyDescent="0.3">
      <c r="A209" t="s">
        <v>2501</v>
      </c>
      <c r="B209" t="s">
        <v>1810</v>
      </c>
      <c r="C209" t="s">
        <v>9</v>
      </c>
      <c r="D209" t="s">
        <v>2107</v>
      </c>
      <c r="E209">
        <v>100</v>
      </c>
      <c r="F209">
        <v>100</v>
      </c>
      <c r="G209">
        <v>5</v>
      </c>
      <c r="I209" t="s">
        <v>1120</v>
      </c>
      <c r="J209">
        <v>30</v>
      </c>
      <c r="M209" t="str">
        <f t="shared" si="3"/>
        <v>const aSearingShot = new PokemonAttack('Searing Shot',100,'fire',true,1);</v>
      </c>
    </row>
    <row r="210" spans="1:13" x14ac:dyDescent="0.3">
      <c r="A210" t="s">
        <v>2502</v>
      </c>
      <c r="B210" t="s">
        <v>1322</v>
      </c>
      <c r="C210" t="s">
        <v>9</v>
      </c>
      <c r="D210" t="s">
        <v>2107</v>
      </c>
      <c r="E210">
        <v>110</v>
      </c>
      <c r="F210">
        <v>85</v>
      </c>
      <c r="G210">
        <v>5</v>
      </c>
      <c r="H210" t="s">
        <v>1323</v>
      </c>
      <c r="I210" t="s">
        <v>1120</v>
      </c>
      <c r="J210">
        <v>10</v>
      </c>
      <c r="M210" t="str">
        <f t="shared" si="3"/>
        <v>const aFireBlast = new PokemonAttack('Fire Blast',110,'fire',true,0.85);</v>
      </c>
    </row>
    <row r="211" spans="1:13" x14ac:dyDescent="0.3">
      <c r="A211" t="s">
        <v>2503</v>
      </c>
      <c r="B211" t="s">
        <v>1344</v>
      </c>
      <c r="C211" t="s">
        <v>9</v>
      </c>
      <c r="D211" t="s">
        <v>2108</v>
      </c>
      <c r="E211">
        <v>120</v>
      </c>
      <c r="F211">
        <v>100</v>
      </c>
      <c r="G211">
        <v>15</v>
      </c>
      <c r="I211" t="s">
        <v>1345</v>
      </c>
      <c r="J211">
        <v>10</v>
      </c>
      <c r="M211" t="str">
        <f t="shared" si="3"/>
        <v>const aFlareBlitz = new PokemonAttack('Flare Blitz',120,'fire',false,1);</v>
      </c>
    </row>
    <row r="212" spans="1:13" x14ac:dyDescent="0.3">
      <c r="A212" t="s">
        <v>2504</v>
      </c>
      <c r="B212" t="s">
        <v>1572</v>
      </c>
      <c r="C212" t="s">
        <v>9</v>
      </c>
      <c r="D212" t="s">
        <v>2107</v>
      </c>
      <c r="E212">
        <v>120</v>
      </c>
      <c r="F212">
        <v>75</v>
      </c>
      <c r="G212">
        <v>5</v>
      </c>
      <c r="I212" t="s">
        <v>2995</v>
      </c>
      <c r="J212" t="s">
        <v>1024</v>
      </c>
      <c r="M212" t="str">
        <f t="shared" si="3"/>
        <v>const aMagmaStorm = new PokemonAttack('Magma Storm',120,'fire',true,0.75);</v>
      </c>
    </row>
    <row r="213" spans="1:13" x14ac:dyDescent="0.3">
      <c r="A213" t="s">
        <v>2505</v>
      </c>
      <c r="B213" t="s">
        <v>1119</v>
      </c>
      <c r="C213" t="s">
        <v>9</v>
      </c>
      <c r="D213" t="s">
        <v>2107</v>
      </c>
      <c r="E213">
        <v>130</v>
      </c>
      <c r="F213">
        <v>85</v>
      </c>
      <c r="G213">
        <v>5</v>
      </c>
      <c r="I213" t="s">
        <v>1120</v>
      </c>
      <c r="J213">
        <v>20</v>
      </c>
      <c r="M213" t="str">
        <f t="shared" si="3"/>
        <v>const aBlueFlare = new PokemonAttack('Blue Flare',130,'fire',true,0.85);</v>
      </c>
    </row>
    <row r="214" spans="1:13" x14ac:dyDescent="0.3">
      <c r="A214" t="s">
        <v>2506</v>
      </c>
      <c r="B214" t="s">
        <v>1153</v>
      </c>
      <c r="C214" t="s">
        <v>9</v>
      </c>
      <c r="D214" t="s">
        <v>2107</v>
      </c>
      <c r="E214">
        <v>130</v>
      </c>
      <c r="F214">
        <v>100</v>
      </c>
      <c r="G214">
        <v>5</v>
      </c>
      <c r="I214" t="s">
        <v>1154</v>
      </c>
      <c r="M214" t="str">
        <f t="shared" si="3"/>
        <v>const aBurnUp = new PokemonAttack('Burn Up',130,'fire',true,1);</v>
      </c>
    </row>
    <row r="215" spans="1:13" x14ac:dyDescent="0.3">
      <c r="A215" t="s">
        <v>2168</v>
      </c>
      <c r="B215" t="s">
        <v>1649</v>
      </c>
      <c r="C215" t="s">
        <v>9</v>
      </c>
      <c r="D215" t="s">
        <v>2107</v>
      </c>
      <c r="E215">
        <v>130</v>
      </c>
      <c r="F215">
        <v>90</v>
      </c>
      <c r="G215">
        <v>5</v>
      </c>
      <c r="H215" t="s">
        <v>1650</v>
      </c>
      <c r="I215" t="s">
        <v>2854</v>
      </c>
      <c r="J215" t="s">
        <v>1024</v>
      </c>
      <c r="M215" t="str">
        <f t="shared" si="3"/>
        <v>const aOverheat = new PokemonAttack('Overheat',130,'fire',true,0.9);</v>
      </c>
    </row>
    <row r="216" spans="1:13" x14ac:dyDescent="0.3">
      <c r="A216" t="s">
        <v>2507</v>
      </c>
      <c r="B216" t="s">
        <v>1108</v>
      </c>
      <c r="C216" t="s">
        <v>9</v>
      </c>
      <c r="D216" t="s">
        <v>2107</v>
      </c>
      <c r="E216">
        <v>150</v>
      </c>
      <c r="F216">
        <v>90</v>
      </c>
      <c r="G216">
        <v>5</v>
      </c>
      <c r="I216" t="s">
        <v>1109</v>
      </c>
      <c r="J216" t="s">
        <v>1024</v>
      </c>
      <c r="M216" t="str">
        <f t="shared" si="3"/>
        <v>const aBlastBurn = new PokemonAttack('Blast Burn',150,'fire',true,0.9);</v>
      </c>
    </row>
    <row r="217" spans="1:13" x14ac:dyDescent="0.3">
      <c r="A217" t="s">
        <v>2169</v>
      </c>
      <c r="B217" t="s">
        <v>1295</v>
      </c>
      <c r="C217" t="s">
        <v>9</v>
      </c>
      <c r="D217" t="s">
        <v>2107</v>
      </c>
      <c r="E217">
        <v>150</v>
      </c>
      <c r="F217">
        <v>100</v>
      </c>
      <c r="G217">
        <v>5</v>
      </c>
      <c r="I217" t="s">
        <v>2865</v>
      </c>
      <c r="J217" t="s">
        <v>1024</v>
      </c>
      <c r="M217" t="str">
        <f t="shared" si="3"/>
        <v>const aEruption = new PokemonAttack('Eruption',150,'fire',true,1);</v>
      </c>
    </row>
    <row r="218" spans="1:13" x14ac:dyDescent="0.3">
      <c r="A218" t="s">
        <v>2508</v>
      </c>
      <c r="B218" t="s">
        <v>1600</v>
      </c>
      <c r="C218" t="s">
        <v>9</v>
      </c>
      <c r="D218" t="s">
        <v>2107</v>
      </c>
      <c r="E218">
        <v>150</v>
      </c>
      <c r="F218">
        <v>100</v>
      </c>
      <c r="G218">
        <v>5</v>
      </c>
      <c r="I218" t="s">
        <v>1133</v>
      </c>
      <c r="M218" t="str">
        <f t="shared" si="3"/>
        <v>const aMindBlown = new PokemonAttack('Mind Blown',150,'fire',true,1);</v>
      </c>
    </row>
    <row r="219" spans="1:13" x14ac:dyDescent="0.3">
      <c r="A219" t="s">
        <v>2509</v>
      </c>
      <c r="B219" t="s">
        <v>1833</v>
      </c>
      <c r="C219" t="s">
        <v>9</v>
      </c>
      <c r="D219" t="s">
        <v>2107</v>
      </c>
      <c r="E219">
        <v>150</v>
      </c>
      <c r="F219">
        <v>100</v>
      </c>
      <c r="G219">
        <v>5</v>
      </c>
      <c r="I219" t="s">
        <v>1834</v>
      </c>
      <c r="M219" t="str">
        <f t="shared" si="3"/>
        <v>const aShellTrap = new PokemonAttack('Shell Trap',150,'fire',true,1);</v>
      </c>
    </row>
    <row r="220" spans="1:13" x14ac:dyDescent="0.3">
      <c r="A220" t="s">
        <v>3030</v>
      </c>
      <c r="B220" t="s">
        <v>3031</v>
      </c>
      <c r="C220" t="s">
        <v>9</v>
      </c>
      <c r="D220" t="s">
        <v>2108</v>
      </c>
      <c r="E220">
        <v>180</v>
      </c>
      <c r="F220">
        <v>95</v>
      </c>
      <c r="G220">
        <v>5</v>
      </c>
      <c r="I220" t="s">
        <v>2866</v>
      </c>
      <c r="J220">
        <v>100</v>
      </c>
      <c r="M220" t="str">
        <f t="shared" si="3"/>
        <v>const aV_create = new PokemonAttack('V_create',180,'fire',false,0.95);</v>
      </c>
    </row>
    <row r="221" spans="1:13" x14ac:dyDescent="0.3">
      <c r="A221" t="s">
        <v>2171</v>
      </c>
      <c r="B221" t="s">
        <v>1221</v>
      </c>
      <c r="C221" t="s">
        <v>12</v>
      </c>
      <c r="D221" t="s">
        <v>2109</v>
      </c>
      <c r="E221">
        <v>0</v>
      </c>
      <c r="F221">
        <v>102</v>
      </c>
      <c r="G221">
        <v>15</v>
      </c>
      <c r="I221" t="s">
        <v>2917</v>
      </c>
      <c r="J221" t="s">
        <v>1024</v>
      </c>
      <c r="M221" t="str">
        <f t="shared" si="3"/>
        <v>const aDefog = new PokemonAttack('Defog',0,'flying',false,1.02);</v>
      </c>
    </row>
    <row r="222" spans="1:13" x14ac:dyDescent="0.3">
      <c r="A222" t="s">
        <v>2510</v>
      </c>
      <c r="B222" t="s">
        <v>1315</v>
      </c>
      <c r="C222" t="s">
        <v>12</v>
      </c>
      <c r="D222" t="s">
        <v>2109</v>
      </c>
      <c r="E222">
        <v>0</v>
      </c>
      <c r="F222">
        <v>100</v>
      </c>
      <c r="G222">
        <v>15</v>
      </c>
      <c r="I222" t="s">
        <v>2905</v>
      </c>
      <c r="J222" t="s">
        <v>1024</v>
      </c>
      <c r="M222" t="str">
        <f t="shared" si="3"/>
        <v>const aFeatherDance = new PokemonAttack('Feather Dance',0,'flying',false,1);</v>
      </c>
    </row>
    <row r="223" spans="1:13" x14ac:dyDescent="0.3">
      <c r="A223" t="s">
        <v>2511</v>
      </c>
      <c r="B223" t="s">
        <v>1606</v>
      </c>
      <c r="C223" t="s">
        <v>12</v>
      </c>
      <c r="D223" t="s">
        <v>2109</v>
      </c>
      <c r="E223">
        <v>0</v>
      </c>
      <c r="F223">
        <v>102</v>
      </c>
      <c r="G223">
        <v>20</v>
      </c>
      <c r="I223" t="s">
        <v>2918</v>
      </c>
      <c r="J223" t="s">
        <v>1024</v>
      </c>
      <c r="M223" t="str">
        <f t="shared" si="3"/>
        <v>const aMirrorMove = new PokemonAttack('Mirror Move',0,'flying',false,1.02);</v>
      </c>
    </row>
    <row r="224" spans="1:13" x14ac:dyDescent="0.3">
      <c r="A224" t="s">
        <v>2172</v>
      </c>
      <c r="B224" t="s">
        <v>1786</v>
      </c>
      <c r="C224" t="s">
        <v>12</v>
      </c>
      <c r="D224" t="s">
        <v>2109</v>
      </c>
      <c r="E224">
        <v>0</v>
      </c>
      <c r="F224">
        <v>102</v>
      </c>
      <c r="G224">
        <v>10</v>
      </c>
      <c r="H224" t="s">
        <v>1787</v>
      </c>
      <c r="I224" t="s">
        <v>1788</v>
      </c>
      <c r="J224" t="s">
        <v>1024</v>
      </c>
      <c r="M224" t="str">
        <f t="shared" si="3"/>
        <v>const aRoost = new PokemonAttack('Roost',0,'flying',false,1.02);</v>
      </c>
    </row>
    <row r="225" spans="1:13" x14ac:dyDescent="0.3">
      <c r="A225" t="s">
        <v>2512</v>
      </c>
      <c r="B225" t="s">
        <v>1957</v>
      </c>
      <c r="C225" t="s">
        <v>12</v>
      </c>
      <c r="D225" t="s">
        <v>1024</v>
      </c>
      <c r="E225">
        <v>0</v>
      </c>
      <c r="F225">
        <v>102</v>
      </c>
      <c r="G225">
        <v>1</v>
      </c>
      <c r="I225" t="s">
        <v>3032</v>
      </c>
      <c r="K225">
        <v>1</v>
      </c>
      <c r="M225" t="str">
        <f t="shared" si="3"/>
        <v>const aSupersonicSkystrike = new PokemonAttack('Supersonic Skystrike',0,'flying',false,1.02);</v>
      </c>
    </row>
    <row r="226" spans="1:13" x14ac:dyDescent="0.3">
      <c r="A226" t="s">
        <v>2173</v>
      </c>
      <c r="B226" t="s">
        <v>1980</v>
      </c>
      <c r="C226" t="s">
        <v>12</v>
      </c>
      <c r="D226" t="s">
        <v>2109</v>
      </c>
      <c r="E226">
        <v>0</v>
      </c>
      <c r="F226">
        <v>102</v>
      </c>
      <c r="G226">
        <v>30</v>
      </c>
      <c r="I226" t="s">
        <v>1981</v>
      </c>
      <c r="J226" t="s">
        <v>1024</v>
      </c>
      <c r="M226" t="str">
        <f t="shared" si="3"/>
        <v>const aTailwind = new PokemonAttack('Tailwind',0,'flying',false,1.02);</v>
      </c>
    </row>
    <row r="227" spans="1:13" x14ac:dyDescent="0.3">
      <c r="A227" t="s">
        <v>2174</v>
      </c>
      <c r="B227" t="s">
        <v>1659</v>
      </c>
      <c r="C227" t="s">
        <v>12</v>
      </c>
      <c r="D227" t="s">
        <v>2108</v>
      </c>
      <c r="E227">
        <v>35</v>
      </c>
      <c r="F227">
        <v>100</v>
      </c>
      <c r="G227">
        <v>35</v>
      </c>
      <c r="J227" t="s">
        <v>1024</v>
      </c>
      <c r="M227" t="str">
        <f t="shared" si="3"/>
        <v>const aPeck = new PokemonAttack('Peck',35,'flying',false,1);</v>
      </c>
    </row>
    <row r="228" spans="1:13" x14ac:dyDescent="0.3">
      <c r="A228" t="s">
        <v>2175</v>
      </c>
      <c r="B228" t="s">
        <v>1431</v>
      </c>
      <c r="C228" t="s">
        <v>12</v>
      </c>
      <c r="D228" t="s">
        <v>2107</v>
      </c>
      <c r="E228">
        <v>40</v>
      </c>
      <c r="F228">
        <v>100</v>
      </c>
      <c r="G228">
        <v>35</v>
      </c>
      <c r="I228" t="s">
        <v>1432</v>
      </c>
      <c r="J228" t="s">
        <v>1024</v>
      </c>
      <c r="M228" t="str">
        <f t="shared" si="3"/>
        <v>const aGust = new PokemonAttack('Gust',40,'flying',true,1);</v>
      </c>
    </row>
    <row r="229" spans="1:13" x14ac:dyDescent="0.3">
      <c r="A229" t="s">
        <v>2176</v>
      </c>
      <c r="B229" t="s">
        <v>1034</v>
      </c>
      <c r="C229" t="s">
        <v>12</v>
      </c>
      <c r="D229" t="s">
        <v>2108</v>
      </c>
      <c r="E229">
        <v>55</v>
      </c>
      <c r="F229">
        <v>100</v>
      </c>
      <c r="G229">
        <v>15</v>
      </c>
      <c r="H229" t="s">
        <v>1035</v>
      </c>
      <c r="I229" t="s">
        <v>1036</v>
      </c>
      <c r="J229" t="s">
        <v>1024</v>
      </c>
      <c r="M229" t="str">
        <f t="shared" si="3"/>
        <v>const aAcrobatics = new PokemonAttack('Acrobatics',55,'flying',false,1);</v>
      </c>
    </row>
    <row r="230" spans="1:13" x14ac:dyDescent="0.3">
      <c r="A230" t="s">
        <v>2513</v>
      </c>
      <c r="B230" t="s">
        <v>1039</v>
      </c>
      <c r="C230" t="s">
        <v>12</v>
      </c>
      <c r="D230" t="s">
        <v>2108</v>
      </c>
      <c r="E230">
        <v>60</v>
      </c>
      <c r="F230">
        <v>101</v>
      </c>
      <c r="G230">
        <v>20</v>
      </c>
      <c r="H230" t="s">
        <v>1040</v>
      </c>
      <c r="I230" t="s">
        <v>1041</v>
      </c>
      <c r="J230" t="s">
        <v>1024</v>
      </c>
      <c r="M230" t="str">
        <f t="shared" si="3"/>
        <v>const aAerialAce = new PokemonAttack('Aerial Ace',60,'flying',false,1.01);</v>
      </c>
    </row>
    <row r="231" spans="1:13" x14ac:dyDescent="0.3">
      <c r="A231" t="s">
        <v>2514</v>
      </c>
      <c r="B231" t="s">
        <v>1047</v>
      </c>
      <c r="C231" t="s">
        <v>12</v>
      </c>
      <c r="D231" t="s">
        <v>2107</v>
      </c>
      <c r="E231">
        <v>60</v>
      </c>
      <c r="F231">
        <v>95</v>
      </c>
      <c r="G231">
        <v>25</v>
      </c>
      <c r="I231" t="s">
        <v>1043</v>
      </c>
      <c r="J231" t="s">
        <v>1024</v>
      </c>
      <c r="M231" t="str">
        <f t="shared" si="3"/>
        <v>const aAirCutter = new PokemonAttack('Air Cutter',60,'flying',true,0.95);</v>
      </c>
    </row>
    <row r="232" spans="1:13" x14ac:dyDescent="0.3">
      <c r="A232" t="s">
        <v>2177</v>
      </c>
      <c r="B232" t="s">
        <v>1673</v>
      </c>
      <c r="C232" t="s">
        <v>12</v>
      </c>
      <c r="D232" t="s">
        <v>2108</v>
      </c>
      <c r="E232">
        <v>60</v>
      </c>
      <c r="F232">
        <v>100</v>
      </c>
      <c r="G232">
        <v>20</v>
      </c>
      <c r="I232" t="s">
        <v>1674</v>
      </c>
      <c r="J232" t="s">
        <v>1024</v>
      </c>
      <c r="M232" t="str">
        <f t="shared" si="3"/>
        <v>const aPluck = new PokemonAttack('Pluck',60,'flying',false,1);</v>
      </c>
    </row>
    <row r="233" spans="1:13" x14ac:dyDescent="0.3">
      <c r="A233" t="s">
        <v>2515</v>
      </c>
      <c r="B233" t="s">
        <v>1852</v>
      </c>
      <c r="C233" t="s">
        <v>12</v>
      </c>
      <c r="D233" t="s">
        <v>2108</v>
      </c>
      <c r="E233">
        <v>60</v>
      </c>
      <c r="F233">
        <v>100</v>
      </c>
      <c r="G233">
        <v>10</v>
      </c>
      <c r="H233" t="s">
        <v>1853</v>
      </c>
      <c r="I233" t="s">
        <v>1854</v>
      </c>
      <c r="J233" t="s">
        <v>1024</v>
      </c>
      <c r="M233" t="str">
        <f t="shared" si="3"/>
        <v>const aSkyDrop = new PokemonAttack('Sky Drop',60,'flying',false,1);</v>
      </c>
    </row>
    <row r="234" spans="1:13" x14ac:dyDescent="0.3">
      <c r="A234" t="s">
        <v>2516</v>
      </c>
      <c r="B234" t="s">
        <v>2088</v>
      </c>
      <c r="C234" t="s">
        <v>12</v>
      </c>
      <c r="D234" t="s">
        <v>2108</v>
      </c>
      <c r="E234">
        <v>60</v>
      </c>
      <c r="F234">
        <v>100</v>
      </c>
      <c r="G234">
        <v>35</v>
      </c>
      <c r="J234" t="s">
        <v>1024</v>
      </c>
      <c r="M234" t="str">
        <f t="shared" si="3"/>
        <v>const aWingAttack = new PokemonAttack('Wing Attack',60,'flying',false,1);</v>
      </c>
    </row>
    <row r="235" spans="1:13" x14ac:dyDescent="0.3">
      <c r="A235" t="s">
        <v>2178</v>
      </c>
      <c r="B235" t="s">
        <v>1166</v>
      </c>
      <c r="C235" t="s">
        <v>12</v>
      </c>
      <c r="D235" t="s">
        <v>2107</v>
      </c>
      <c r="E235">
        <v>65</v>
      </c>
      <c r="F235">
        <v>100</v>
      </c>
      <c r="G235">
        <v>20</v>
      </c>
      <c r="I235" t="s">
        <v>1167</v>
      </c>
      <c r="J235">
        <v>100</v>
      </c>
      <c r="M235" t="str">
        <f t="shared" si="3"/>
        <v>const aChatter = new PokemonAttack('Chatter',65,'flying',true,1);</v>
      </c>
    </row>
    <row r="236" spans="1:13" x14ac:dyDescent="0.3">
      <c r="A236" t="s">
        <v>2517</v>
      </c>
      <c r="B236" t="s">
        <v>1048</v>
      </c>
      <c r="C236" t="s">
        <v>12</v>
      </c>
      <c r="D236" t="s">
        <v>2107</v>
      </c>
      <c r="E236">
        <v>75</v>
      </c>
      <c r="F236">
        <v>95</v>
      </c>
      <c r="G236">
        <v>20</v>
      </c>
      <c r="I236" t="s">
        <v>1049</v>
      </c>
      <c r="J236">
        <v>30</v>
      </c>
      <c r="M236" t="str">
        <f t="shared" si="3"/>
        <v>const aAirSlash = new PokemonAttack('Air Slash',75,'flying',true,0.95);</v>
      </c>
    </row>
    <row r="237" spans="1:13" x14ac:dyDescent="0.3">
      <c r="A237" t="s">
        <v>2518</v>
      </c>
      <c r="B237" t="s">
        <v>1264</v>
      </c>
      <c r="C237" t="s">
        <v>12</v>
      </c>
      <c r="D237" t="s">
        <v>2108</v>
      </c>
      <c r="E237">
        <v>80</v>
      </c>
      <c r="F237">
        <v>100</v>
      </c>
      <c r="G237">
        <v>20</v>
      </c>
      <c r="J237" t="s">
        <v>1024</v>
      </c>
      <c r="M237" t="str">
        <f t="shared" si="3"/>
        <v>const aDrillPeck = new PokemonAttack('Drill Peck',80,'flying',false,1);</v>
      </c>
    </row>
    <row r="238" spans="1:13" x14ac:dyDescent="0.3">
      <c r="A238" t="s">
        <v>2519</v>
      </c>
      <c r="B238" t="s">
        <v>1640</v>
      </c>
      <c r="C238" t="s">
        <v>12</v>
      </c>
      <c r="D238" t="s">
        <v>2107</v>
      </c>
      <c r="E238">
        <v>80</v>
      </c>
      <c r="F238">
        <v>100</v>
      </c>
      <c r="G238">
        <v>10</v>
      </c>
      <c r="I238" t="s">
        <v>1641</v>
      </c>
      <c r="J238" t="s">
        <v>1024</v>
      </c>
      <c r="M238" t="str">
        <f t="shared" si="3"/>
        <v>const aOblivionWing = new PokemonAttack('Oblivion Wing',80,'flying',true,1);</v>
      </c>
    </row>
    <row r="239" spans="1:13" x14ac:dyDescent="0.3">
      <c r="A239" t="s">
        <v>2179</v>
      </c>
      <c r="B239" t="s">
        <v>1130</v>
      </c>
      <c r="C239" t="s">
        <v>12</v>
      </c>
      <c r="D239" t="s">
        <v>2108</v>
      </c>
      <c r="E239">
        <v>85</v>
      </c>
      <c r="F239">
        <v>85</v>
      </c>
      <c r="G239">
        <v>5</v>
      </c>
      <c r="I239" t="s">
        <v>1131</v>
      </c>
      <c r="J239">
        <v>30</v>
      </c>
      <c r="M239" t="str">
        <f t="shared" si="3"/>
        <v>const aBounce = new PokemonAttack('Bounce',85,'flying',false,0.85);</v>
      </c>
    </row>
    <row r="240" spans="1:13" x14ac:dyDescent="0.3">
      <c r="A240" t="s">
        <v>2180</v>
      </c>
      <c r="B240" t="s">
        <v>1359</v>
      </c>
      <c r="C240" t="s">
        <v>12</v>
      </c>
      <c r="D240" t="s">
        <v>2108</v>
      </c>
      <c r="E240">
        <v>90</v>
      </c>
      <c r="F240">
        <v>95</v>
      </c>
      <c r="G240">
        <v>15</v>
      </c>
      <c r="H240" t="s">
        <v>1360</v>
      </c>
      <c r="I240" t="s">
        <v>1361</v>
      </c>
      <c r="J240" t="s">
        <v>1024</v>
      </c>
      <c r="M240" t="str">
        <f t="shared" si="3"/>
        <v>const aFly = new PokemonAttack('Fly',90,'flying',false,0.95);</v>
      </c>
    </row>
    <row r="241" spans="1:13" x14ac:dyDescent="0.3">
      <c r="A241" t="s">
        <v>2181</v>
      </c>
      <c r="B241" t="s">
        <v>1042</v>
      </c>
      <c r="C241" t="s">
        <v>12</v>
      </c>
      <c r="D241" t="s">
        <v>2107</v>
      </c>
      <c r="E241">
        <v>100</v>
      </c>
      <c r="F241">
        <v>95</v>
      </c>
      <c r="G241">
        <v>5</v>
      </c>
      <c r="I241" t="s">
        <v>1043</v>
      </c>
      <c r="J241" t="s">
        <v>1024</v>
      </c>
      <c r="M241" t="str">
        <f t="shared" si="3"/>
        <v>const aAeroblast = new PokemonAttack('Aeroblast',100,'flying',true,0.95);</v>
      </c>
    </row>
    <row r="242" spans="1:13" x14ac:dyDescent="0.3">
      <c r="A242" t="s">
        <v>2520</v>
      </c>
      <c r="B242" t="s">
        <v>1092</v>
      </c>
      <c r="C242" t="s">
        <v>12</v>
      </c>
      <c r="D242" t="s">
        <v>2108</v>
      </c>
      <c r="E242">
        <v>100</v>
      </c>
      <c r="F242">
        <v>100</v>
      </c>
      <c r="G242">
        <v>15</v>
      </c>
      <c r="I242" t="s">
        <v>1093</v>
      </c>
      <c r="M242" t="str">
        <f t="shared" si="3"/>
        <v>const aBeakBlast = new PokemonAttack('Beak Blast',100,'flying',false,1);</v>
      </c>
    </row>
    <row r="243" spans="1:13" x14ac:dyDescent="0.3">
      <c r="A243" t="s">
        <v>2182</v>
      </c>
      <c r="B243" t="s">
        <v>1480</v>
      </c>
      <c r="C243" t="s">
        <v>12</v>
      </c>
      <c r="D243" t="s">
        <v>2107</v>
      </c>
      <c r="E243">
        <v>110</v>
      </c>
      <c r="F243">
        <v>70</v>
      </c>
      <c r="G243">
        <v>10</v>
      </c>
      <c r="I243" t="s">
        <v>1182</v>
      </c>
      <c r="J243">
        <v>30</v>
      </c>
      <c r="M243" t="str">
        <f t="shared" si="3"/>
        <v>const aHurricane = new PokemonAttack('Hurricane',110,'flying',true,0.7);</v>
      </c>
    </row>
    <row r="244" spans="1:13" x14ac:dyDescent="0.3">
      <c r="A244" t="s">
        <v>2521</v>
      </c>
      <c r="B244" t="s">
        <v>1132</v>
      </c>
      <c r="C244" t="s">
        <v>12</v>
      </c>
      <c r="D244" t="s">
        <v>2108</v>
      </c>
      <c r="E244">
        <v>120</v>
      </c>
      <c r="F244">
        <v>100</v>
      </c>
      <c r="G244">
        <v>15</v>
      </c>
      <c r="I244" t="s">
        <v>1133</v>
      </c>
      <c r="J244" t="s">
        <v>1024</v>
      </c>
      <c r="M244" t="str">
        <f t="shared" si="3"/>
        <v>const aBraveBird = new PokemonAttack('Brave Bird',120,'flying',false,1);</v>
      </c>
    </row>
    <row r="245" spans="1:13" x14ac:dyDescent="0.3">
      <c r="A245" t="s">
        <v>2522</v>
      </c>
      <c r="B245" t="s">
        <v>1245</v>
      </c>
      <c r="C245" t="s">
        <v>12</v>
      </c>
      <c r="D245" t="s">
        <v>2108</v>
      </c>
      <c r="E245">
        <v>120</v>
      </c>
      <c r="F245">
        <v>100</v>
      </c>
      <c r="G245">
        <v>5</v>
      </c>
      <c r="I245" t="s">
        <v>2861</v>
      </c>
      <c r="J245" t="s">
        <v>1024</v>
      </c>
      <c r="M245" t="str">
        <f t="shared" si="3"/>
        <v>const aDragonAscent = new PokemonAttack('Dragon Ascent',120,'flying',false,1);</v>
      </c>
    </row>
    <row r="246" spans="1:13" x14ac:dyDescent="0.3">
      <c r="A246" t="s">
        <v>2523</v>
      </c>
      <c r="B246" t="s">
        <v>1850</v>
      </c>
      <c r="C246" t="s">
        <v>12</v>
      </c>
      <c r="D246" t="s">
        <v>2108</v>
      </c>
      <c r="E246">
        <v>140</v>
      </c>
      <c r="F246">
        <v>90</v>
      </c>
      <c r="G246">
        <v>5</v>
      </c>
      <c r="I246" t="s">
        <v>1851</v>
      </c>
      <c r="J246">
        <v>30</v>
      </c>
      <c r="M246" t="str">
        <f t="shared" si="3"/>
        <v>const aSkyAttack = new PokemonAttack('Sky Attack',140,'flying',false,0.9);</v>
      </c>
    </row>
    <row r="247" spans="1:13" x14ac:dyDescent="0.3">
      <c r="A247" t="s">
        <v>2524</v>
      </c>
      <c r="B247" t="s">
        <v>1180</v>
      </c>
      <c r="C247" t="s">
        <v>134</v>
      </c>
      <c r="D247" t="s">
        <v>2109</v>
      </c>
      <c r="E247">
        <v>0</v>
      </c>
      <c r="F247">
        <v>100</v>
      </c>
      <c r="G247">
        <v>10</v>
      </c>
      <c r="I247" t="s">
        <v>1167</v>
      </c>
      <c r="J247" t="s">
        <v>1024</v>
      </c>
      <c r="M247" t="str">
        <f t="shared" si="3"/>
        <v>const aConfuseRay = new PokemonAttack('Confuse Ray',0,'ghost',false,1);</v>
      </c>
    </row>
    <row r="248" spans="1:13" x14ac:dyDescent="0.3">
      <c r="A248" t="s">
        <v>2183</v>
      </c>
      <c r="B248" t="s">
        <v>1208</v>
      </c>
      <c r="C248" t="s">
        <v>134</v>
      </c>
      <c r="D248" t="s">
        <v>2109</v>
      </c>
      <c r="E248">
        <v>0</v>
      </c>
      <c r="F248">
        <v>102</v>
      </c>
      <c r="G248">
        <v>10</v>
      </c>
      <c r="I248" t="s">
        <v>3033</v>
      </c>
      <c r="J248" t="s">
        <v>1024</v>
      </c>
      <c r="M248" t="str">
        <f t="shared" si="3"/>
        <v>const aCurse = new PokemonAttack('Curse',0,'ghost',false,1.02);</v>
      </c>
    </row>
    <row r="249" spans="1:13" x14ac:dyDescent="0.3">
      <c r="A249" t="s">
        <v>2525</v>
      </c>
      <c r="B249" t="s">
        <v>1222</v>
      </c>
      <c r="C249" t="s">
        <v>134</v>
      </c>
      <c r="D249" t="s">
        <v>2109</v>
      </c>
      <c r="E249">
        <v>0</v>
      </c>
      <c r="F249">
        <v>102</v>
      </c>
      <c r="G249">
        <v>5</v>
      </c>
      <c r="I249" t="s">
        <v>1223</v>
      </c>
      <c r="J249" t="s">
        <v>1024</v>
      </c>
      <c r="M249" t="str">
        <f t="shared" si="3"/>
        <v>const aDestinyBond = new PokemonAttack('Destiny Bond',0,'ghost',false,1.02);</v>
      </c>
    </row>
    <row r="250" spans="1:13" x14ac:dyDescent="0.3">
      <c r="A250" t="s">
        <v>2184</v>
      </c>
      <c r="B250" t="s">
        <v>1422</v>
      </c>
      <c r="C250" t="s">
        <v>134</v>
      </c>
      <c r="D250" t="s">
        <v>2109</v>
      </c>
      <c r="E250">
        <v>0</v>
      </c>
      <c r="F250">
        <v>102</v>
      </c>
      <c r="G250">
        <v>5</v>
      </c>
      <c r="I250" t="s">
        <v>2919</v>
      </c>
      <c r="J250" t="s">
        <v>1024</v>
      </c>
      <c r="M250" t="str">
        <f t="shared" si="3"/>
        <v>const aGrudge = new PokemonAttack('Grudge',0,'ghost',false,1.02);</v>
      </c>
    </row>
    <row r="251" spans="1:13" x14ac:dyDescent="0.3">
      <c r="A251" t="s">
        <v>3034</v>
      </c>
      <c r="B251" t="s">
        <v>3035</v>
      </c>
      <c r="C251" t="s">
        <v>134</v>
      </c>
      <c r="D251" t="s">
        <v>1024</v>
      </c>
      <c r="E251">
        <v>0</v>
      </c>
      <c r="F251">
        <v>102</v>
      </c>
      <c r="G251">
        <v>1</v>
      </c>
      <c r="I251" t="s">
        <v>3036</v>
      </c>
      <c r="K251">
        <v>1</v>
      </c>
      <c r="M251" t="str">
        <f t="shared" si="3"/>
        <v>const aNever_EndingNightmare = new PokemonAttack('Never_Ending Nightmare',0,'ghost',false,1.02);</v>
      </c>
    </row>
    <row r="252" spans="1:13" x14ac:dyDescent="0.3">
      <c r="A252" t="s">
        <v>2527</v>
      </c>
      <c r="B252" t="s">
        <v>1634</v>
      </c>
      <c r="C252" t="s">
        <v>134</v>
      </c>
      <c r="D252" t="s">
        <v>2107</v>
      </c>
      <c r="E252">
        <v>0</v>
      </c>
      <c r="F252">
        <v>100</v>
      </c>
      <c r="G252">
        <v>15</v>
      </c>
      <c r="I252" t="s">
        <v>2916</v>
      </c>
      <c r="J252" t="s">
        <v>1024</v>
      </c>
      <c r="M252" t="str">
        <f t="shared" si="3"/>
        <v>const aNightShade = new PokemonAttack('Night Shade',0,'ghost',true,1);</v>
      </c>
    </row>
    <row r="253" spans="1:13" x14ac:dyDescent="0.3">
      <c r="A253" t="s">
        <v>2185</v>
      </c>
      <c r="B253" t="s">
        <v>1636</v>
      </c>
      <c r="C253" t="s">
        <v>134</v>
      </c>
      <c r="D253" t="s">
        <v>2109</v>
      </c>
      <c r="E253">
        <v>0</v>
      </c>
      <c r="F253">
        <v>100</v>
      </c>
      <c r="G253">
        <v>15</v>
      </c>
      <c r="I253" t="s">
        <v>1637</v>
      </c>
      <c r="J253" t="s">
        <v>1024</v>
      </c>
      <c r="M253" t="str">
        <f t="shared" si="3"/>
        <v>const aNightmare = new PokemonAttack('Nightmare',0,'ghost',false,1);</v>
      </c>
    </row>
    <row r="254" spans="1:13" x14ac:dyDescent="0.3">
      <c r="A254" t="s">
        <v>2186</v>
      </c>
      <c r="B254" t="s">
        <v>1911</v>
      </c>
      <c r="C254" t="s">
        <v>134</v>
      </c>
      <c r="D254" t="s">
        <v>2109</v>
      </c>
      <c r="E254">
        <v>0</v>
      </c>
      <c r="F254">
        <v>100</v>
      </c>
      <c r="G254">
        <v>10</v>
      </c>
      <c r="I254" t="s">
        <v>3037</v>
      </c>
      <c r="J254" t="s">
        <v>1024</v>
      </c>
      <c r="M254" t="str">
        <f t="shared" si="3"/>
        <v>const aSpite = new PokemonAttack('Spite',0,'ghost',false,1);</v>
      </c>
    </row>
    <row r="255" spans="1:13" x14ac:dyDescent="0.3">
      <c r="A255" t="s">
        <v>3038</v>
      </c>
      <c r="B255" t="s">
        <v>3039</v>
      </c>
      <c r="C255" t="s">
        <v>134</v>
      </c>
      <c r="D255" t="s">
        <v>2109</v>
      </c>
      <c r="E255">
        <v>0</v>
      </c>
      <c r="F255">
        <v>100</v>
      </c>
      <c r="G255">
        <v>20</v>
      </c>
      <c r="I255" t="s">
        <v>2036</v>
      </c>
      <c r="J255" t="s">
        <v>1024</v>
      </c>
      <c r="M255" t="str">
        <f t="shared" si="3"/>
        <v>const aTrick_or_Treat = new PokemonAttack('Trick_or_Treat',0,'ghost',false,1);</v>
      </c>
    </row>
    <row r="256" spans="1:13" x14ac:dyDescent="0.3">
      <c r="A256" t="s">
        <v>2188</v>
      </c>
      <c r="B256" t="s">
        <v>1072</v>
      </c>
      <c r="C256" t="s">
        <v>134</v>
      </c>
      <c r="D256" t="s">
        <v>2108</v>
      </c>
      <c r="E256">
        <v>30</v>
      </c>
      <c r="F256">
        <v>100</v>
      </c>
      <c r="G256">
        <v>15</v>
      </c>
      <c r="I256" t="s">
        <v>1049</v>
      </c>
      <c r="J256">
        <v>30</v>
      </c>
      <c r="M256" t="str">
        <f t="shared" si="3"/>
        <v>const aAstonish = new PokemonAttack('Astonish',30,'ghost',false,1);</v>
      </c>
    </row>
    <row r="257" spans="1:13" x14ac:dyDescent="0.3">
      <c r="A257" t="s">
        <v>2189</v>
      </c>
      <c r="B257" t="s">
        <v>1546</v>
      </c>
      <c r="C257" t="s">
        <v>134</v>
      </c>
      <c r="D257" t="s">
        <v>2108</v>
      </c>
      <c r="E257">
        <v>30</v>
      </c>
      <c r="F257">
        <v>100</v>
      </c>
      <c r="G257">
        <v>30</v>
      </c>
      <c r="I257" t="s">
        <v>1122</v>
      </c>
      <c r="J257">
        <v>30</v>
      </c>
      <c r="M257" t="str">
        <f t="shared" si="3"/>
        <v>const aLick = new PokemonAttack('Lick',30,'ghost',false,1);</v>
      </c>
    </row>
    <row r="258" spans="1:13" x14ac:dyDescent="0.3">
      <c r="A258" t="s">
        <v>2528</v>
      </c>
      <c r="B258" t="s">
        <v>1827</v>
      </c>
      <c r="C258" t="s">
        <v>134</v>
      </c>
      <c r="D258" t="s">
        <v>2108</v>
      </c>
      <c r="E258">
        <v>40</v>
      </c>
      <c r="F258">
        <v>100</v>
      </c>
      <c r="G258">
        <v>30</v>
      </c>
      <c r="I258" t="s">
        <v>1028</v>
      </c>
      <c r="J258" t="s">
        <v>1024</v>
      </c>
      <c r="M258" t="str">
        <f t="shared" si="3"/>
        <v>const aShadowSneak = new PokemonAttack('Shadow Sneak',40,'ghost',false,1);</v>
      </c>
    </row>
    <row r="259" spans="1:13" x14ac:dyDescent="0.3">
      <c r="A259" t="s">
        <v>2529</v>
      </c>
      <c r="B259" t="s">
        <v>1645</v>
      </c>
      <c r="C259" t="s">
        <v>134</v>
      </c>
      <c r="D259" t="s">
        <v>2107</v>
      </c>
      <c r="E259">
        <v>60</v>
      </c>
      <c r="F259">
        <v>100</v>
      </c>
      <c r="G259">
        <v>5</v>
      </c>
      <c r="I259" t="s">
        <v>2867</v>
      </c>
      <c r="J259">
        <v>10</v>
      </c>
      <c r="M259" t="str">
        <f t="shared" ref="M259:M322" si="4">CONCATENATE("const ",A259," = new PokemonAttack('",B259,"',",E259,",'",LOWER(C259),"',",IF(D259="Special","true","false"),",",F259/100,");")</f>
        <v>const aOminousWind = new PokemonAttack('Ominous Wind',60,'ghost',true,1);</v>
      </c>
    </row>
    <row r="260" spans="1:13" x14ac:dyDescent="0.3">
      <c r="A260" t="s">
        <v>2530</v>
      </c>
      <c r="B260" t="s">
        <v>1826</v>
      </c>
      <c r="C260" t="s">
        <v>134</v>
      </c>
      <c r="D260" t="s">
        <v>2108</v>
      </c>
      <c r="E260">
        <v>60</v>
      </c>
      <c r="F260">
        <v>101</v>
      </c>
      <c r="G260">
        <v>20</v>
      </c>
      <c r="I260" t="s">
        <v>1041</v>
      </c>
      <c r="J260" t="s">
        <v>1024</v>
      </c>
      <c r="M260" t="str">
        <f t="shared" si="4"/>
        <v>const aShadowPunch = new PokemonAttack('Shadow Punch',60,'ghost',false,1.01);</v>
      </c>
    </row>
    <row r="261" spans="1:13" x14ac:dyDescent="0.3">
      <c r="A261" t="s">
        <v>2190</v>
      </c>
      <c r="B261" t="s">
        <v>1464</v>
      </c>
      <c r="C261" t="s">
        <v>134</v>
      </c>
      <c r="D261" t="s">
        <v>2107</v>
      </c>
      <c r="E261">
        <v>65</v>
      </c>
      <c r="F261">
        <v>100</v>
      </c>
      <c r="G261">
        <v>10</v>
      </c>
      <c r="I261" t="s">
        <v>1465</v>
      </c>
      <c r="J261" t="s">
        <v>1024</v>
      </c>
      <c r="M261" t="str">
        <f t="shared" si="4"/>
        <v>const aHex = new PokemonAttack('Hex',65,'ghost',true,1);</v>
      </c>
    </row>
    <row r="262" spans="1:13" x14ac:dyDescent="0.3">
      <c r="A262" t="s">
        <v>2531</v>
      </c>
      <c r="B262" t="s">
        <v>1823</v>
      </c>
      <c r="C262" t="s">
        <v>134</v>
      </c>
      <c r="D262" t="s">
        <v>2108</v>
      </c>
      <c r="E262">
        <v>70</v>
      </c>
      <c r="F262">
        <v>100</v>
      </c>
      <c r="G262">
        <v>15</v>
      </c>
      <c r="H262" t="s">
        <v>1824</v>
      </c>
      <c r="I262" t="s">
        <v>1043</v>
      </c>
      <c r="J262" t="s">
        <v>1024</v>
      </c>
      <c r="M262" t="str">
        <f t="shared" si="4"/>
        <v>const aShadowClaw = new PokemonAttack('Shadow Claw',70,'ghost',false,1);</v>
      </c>
    </row>
    <row r="263" spans="1:13" x14ac:dyDescent="0.3">
      <c r="A263" t="s">
        <v>2532</v>
      </c>
      <c r="B263" t="s">
        <v>1819</v>
      </c>
      <c r="C263" t="s">
        <v>134</v>
      </c>
      <c r="D263" t="s">
        <v>2107</v>
      </c>
      <c r="E263">
        <v>80</v>
      </c>
      <c r="F263">
        <v>100</v>
      </c>
      <c r="G263">
        <v>15</v>
      </c>
      <c r="H263" t="s">
        <v>1820</v>
      </c>
      <c r="I263" t="s">
        <v>2844</v>
      </c>
      <c r="J263">
        <v>20</v>
      </c>
      <c r="M263" t="str">
        <f t="shared" si="4"/>
        <v>const aShadowBall = new PokemonAttack('Shadow Ball',80,'ghost',true,1);</v>
      </c>
    </row>
    <row r="264" spans="1:13" x14ac:dyDescent="0.3">
      <c r="A264" t="s">
        <v>2533</v>
      </c>
      <c r="B264" t="s">
        <v>1907</v>
      </c>
      <c r="C264" t="s">
        <v>134</v>
      </c>
      <c r="D264" t="s">
        <v>2108</v>
      </c>
      <c r="E264">
        <v>80</v>
      </c>
      <c r="F264">
        <v>100</v>
      </c>
      <c r="G264">
        <v>10</v>
      </c>
      <c r="I264" t="s">
        <v>1908</v>
      </c>
      <c r="M264" t="str">
        <f t="shared" si="4"/>
        <v>const aSpiritShackle = new PokemonAttack('Spirit Shackle',80,'ghost',false,1);</v>
      </c>
    </row>
    <row r="265" spans="1:13" x14ac:dyDescent="0.3">
      <c r="A265" t="s">
        <v>2534</v>
      </c>
      <c r="B265" t="s">
        <v>1821</v>
      </c>
      <c r="C265" t="s">
        <v>134</v>
      </c>
      <c r="D265" t="s">
        <v>2108</v>
      </c>
      <c r="E265">
        <v>85</v>
      </c>
      <c r="F265">
        <v>100</v>
      </c>
      <c r="G265">
        <v>10</v>
      </c>
      <c r="I265" t="s">
        <v>1822</v>
      </c>
      <c r="M265" t="str">
        <f t="shared" si="4"/>
        <v>const aShadowBone = new PokemonAttack('Shadow Bone',85,'ghost',false,1);</v>
      </c>
    </row>
    <row r="266" spans="1:13" x14ac:dyDescent="0.3">
      <c r="A266" t="s">
        <v>2535</v>
      </c>
      <c r="B266" t="s">
        <v>1664</v>
      </c>
      <c r="C266" t="s">
        <v>134</v>
      </c>
      <c r="D266" t="s">
        <v>2108</v>
      </c>
      <c r="E266">
        <v>90</v>
      </c>
      <c r="F266">
        <v>100</v>
      </c>
      <c r="G266">
        <v>10</v>
      </c>
      <c r="I266" t="s">
        <v>1665</v>
      </c>
      <c r="J266" t="s">
        <v>1024</v>
      </c>
      <c r="M266" t="str">
        <f t="shared" si="4"/>
        <v>const aPhantomForce = new PokemonAttack('Phantom Force',90,'ghost',false,1);</v>
      </c>
    </row>
    <row r="267" spans="1:13" x14ac:dyDescent="0.3">
      <c r="A267" t="s">
        <v>2536</v>
      </c>
      <c r="B267" t="s">
        <v>1896</v>
      </c>
      <c r="C267" t="s">
        <v>134</v>
      </c>
      <c r="D267" t="s">
        <v>2108</v>
      </c>
      <c r="E267">
        <v>90</v>
      </c>
      <c r="F267">
        <v>100</v>
      </c>
      <c r="G267">
        <v>10</v>
      </c>
      <c r="I267" t="s">
        <v>1897</v>
      </c>
      <c r="M267" t="str">
        <f t="shared" si="4"/>
        <v>const aSpectralThief = new PokemonAttack('Spectral Thief',90,'ghost',false,1);</v>
      </c>
    </row>
    <row r="268" spans="1:13" x14ac:dyDescent="0.3">
      <c r="A268" t="s">
        <v>2537</v>
      </c>
      <c r="B268" t="s">
        <v>1613</v>
      </c>
      <c r="C268" t="s">
        <v>134</v>
      </c>
      <c r="D268" t="s">
        <v>2107</v>
      </c>
      <c r="E268">
        <v>100</v>
      </c>
      <c r="F268">
        <v>100</v>
      </c>
      <c r="G268">
        <v>5</v>
      </c>
      <c r="I268" t="s">
        <v>2868</v>
      </c>
      <c r="M268" t="str">
        <f t="shared" si="4"/>
        <v>const aMoongeistBeam = new PokemonAttack('Moongeist Beam',100,'ghost',true,1);</v>
      </c>
    </row>
    <row r="269" spans="1:13" x14ac:dyDescent="0.3">
      <c r="A269" t="s">
        <v>2538</v>
      </c>
      <c r="B269" t="s">
        <v>1825</v>
      </c>
      <c r="C269" t="s">
        <v>134</v>
      </c>
      <c r="D269" t="s">
        <v>2108</v>
      </c>
      <c r="E269">
        <v>120</v>
      </c>
      <c r="F269">
        <v>100</v>
      </c>
      <c r="G269">
        <v>5</v>
      </c>
      <c r="I269" t="s">
        <v>1665</v>
      </c>
      <c r="J269" t="s">
        <v>1024</v>
      </c>
      <c r="M269" t="str">
        <f t="shared" si="4"/>
        <v>const aShadowForce = new PokemonAttack('Shadow Force',120,'ghost',false,1);</v>
      </c>
    </row>
    <row r="270" spans="1:13" x14ac:dyDescent="0.3">
      <c r="A270" t="s">
        <v>2539</v>
      </c>
      <c r="B270" t="s">
        <v>1844</v>
      </c>
      <c r="C270" t="s">
        <v>134</v>
      </c>
      <c r="D270" t="s">
        <v>2108</v>
      </c>
      <c r="E270">
        <v>180</v>
      </c>
      <c r="F270" t="s">
        <v>1024</v>
      </c>
      <c r="G270">
        <v>1</v>
      </c>
      <c r="I270" t="s">
        <v>3040</v>
      </c>
      <c r="K270">
        <v>1</v>
      </c>
      <c r="M270" t="e">
        <f t="shared" si="4"/>
        <v>#VALUE!</v>
      </c>
    </row>
    <row r="271" spans="1:13" x14ac:dyDescent="0.3">
      <c r="A271" t="s">
        <v>3041</v>
      </c>
      <c r="B271" t="s">
        <v>3042</v>
      </c>
      <c r="C271" t="s">
        <v>134</v>
      </c>
      <c r="D271" t="s">
        <v>2108</v>
      </c>
      <c r="E271">
        <v>195</v>
      </c>
      <c r="F271" t="s">
        <v>1024</v>
      </c>
      <c r="G271">
        <v>1</v>
      </c>
      <c r="I271" t="s">
        <v>3043</v>
      </c>
      <c r="K271">
        <v>1</v>
      </c>
      <c r="M271" t="e">
        <f t="shared" si="4"/>
        <v>#VALUE!</v>
      </c>
    </row>
    <row r="272" spans="1:13" x14ac:dyDescent="0.3">
      <c r="A272" t="s">
        <v>2540</v>
      </c>
      <c r="B272" t="s">
        <v>1591</v>
      </c>
      <c r="C272" t="s">
        <v>134</v>
      </c>
      <c r="D272" t="s">
        <v>2107</v>
      </c>
      <c r="E272">
        <v>200</v>
      </c>
      <c r="F272" t="s">
        <v>1024</v>
      </c>
      <c r="G272">
        <v>1</v>
      </c>
      <c r="I272" t="s">
        <v>3044</v>
      </c>
      <c r="K272">
        <v>1</v>
      </c>
      <c r="M272" t="e">
        <f t="shared" si="4"/>
        <v>#VALUE!</v>
      </c>
    </row>
    <row r="273" spans="1:13" x14ac:dyDescent="0.3">
      <c r="A273" t="s">
        <v>2191</v>
      </c>
      <c r="B273" t="s">
        <v>1065</v>
      </c>
      <c r="C273" t="s">
        <v>2</v>
      </c>
      <c r="D273" t="s">
        <v>2109</v>
      </c>
      <c r="E273">
        <v>0</v>
      </c>
      <c r="F273">
        <v>102</v>
      </c>
      <c r="G273">
        <v>5</v>
      </c>
      <c r="I273" t="s">
        <v>1066</v>
      </c>
      <c r="J273" t="s">
        <v>1024</v>
      </c>
      <c r="M273" t="str">
        <f t="shared" si="4"/>
        <v>const aAromatherapy = new PokemonAttack('Aromatherapy',0,'grass',false,1.02);</v>
      </c>
    </row>
    <row r="274" spans="1:13" x14ac:dyDescent="0.3">
      <c r="A274" t="s">
        <v>2541</v>
      </c>
      <c r="B274" t="s">
        <v>1117</v>
      </c>
      <c r="C274" t="s">
        <v>2</v>
      </c>
      <c r="D274" t="s">
        <v>1024</v>
      </c>
      <c r="E274">
        <v>0</v>
      </c>
      <c r="F274">
        <v>102</v>
      </c>
      <c r="G274">
        <v>1</v>
      </c>
      <c r="I274" t="s">
        <v>3045</v>
      </c>
      <c r="K274">
        <v>1</v>
      </c>
      <c r="M274" t="str">
        <f t="shared" si="4"/>
        <v>const aBloomDoom = new PokemonAttack('Bloom Doom',0,'grass',false,1.02);</v>
      </c>
    </row>
    <row r="275" spans="1:13" x14ac:dyDescent="0.3">
      <c r="A275" t="s">
        <v>2542</v>
      </c>
      <c r="B275" t="s">
        <v>1193</v>
      </c>
      <c r="C275" t="s">
        <v>2</v>
      </c>
      <c r="D275" t="s">
        <v>2109</v>
      </c>
      <c r="E275">
        <v>0</v>
      </c>
      <c r="F275">
        <v>102</v>
      </c>
      <c r="G275">
        <v>10</v>
      </c>
      <c r="I275" t="s">
        <v>2921</v>
      </c>
      <c r="J275" t="s">
        <v>1024</v>
      </c>
      <c r="M275" t="str">
        <f t="shared" si="4"/>
        <v>const aCottonGuard = new PokemonAttack('Cotton Guard',0,'grass',false,1.02);</v>
      </c>
    </row>
    <row r="276" spans="1:13" x14ac:dyDescent="0.3">
      <c r="A276" t="s">
        <v>2543</v>
      </c>
      <c r="B276" t="s">
        <v>1194</v>
      </c>
      <c r="C276" t="s">
        <v>2</v>
      </c>
      <c r="D276" t="s">
        <v>2109</v>
      </c>
      <c r="E276">
        <v>0</v>
      </c>
      <c r="F276">
        <v>100</v>
      </c>
      <c r="G276">
        <v>40</v>
      </c>
      <c r="I276" t="s">
        <v>2892</v>
      </c>
      <c r="J276" t="s">
        <v>1024</v>
      </c>
      <c r="M276" t="str">
        <f t="shared" si="4"/>
        <v>const aCottonSpore = new PokemonAttack('Cotton Spore',0,'grass',false,1);</v>
      </c>
    </row>
    <row r="277" spans="1:13" x14ac:dyDescent="0.3">
      <c r="A277" t="s">
        <v>2838</v>
      </c>
      <c r="B277" t="s">
        <v>2922</v>
      </c>
      <c r="C277" t="s">
        <v>2</v>
      </c>
      <c r="D277" t="s">
        <v>2109</v>
      </c>
      <c r="E277">
        <v>0</v>
      </c>
      <c r="F277">
        <v>100</v>
      </c>
      <c r="G277">
        <v>20</v>
      </c>
      <c r="I277" t="s">
        <v>1374</v>
      </c>
      <c r="J277" t="s">
        <v>1024</v>
      </c>
      <c r="M277" t="str">
        <f t="shared" si="4"/>
        <v>const aForestsCurse = new PokemonAttack('Forests Curse',0,'grass',false,1);</v>
      </c>
    </row>
    <row r="278" spans="1:13" x14ac:dyDescent="0.3">
      <c r="A278" t="s">
        <v>2544</v>
      </c>
      <c r="B278" t="s">
        <v>1409</v>
      </c>
      <c r="C278" t="s">
        <v>2</v>
      </c>
      <c r="D278" t="s">
        <v>2107</v>
      </c>
      <c r="E278">
        <v>0</v>
      </c>
      <c r="F278">
        <v>100</v>
      </c>
      <c r="G278">
        <v>20</v>
      </c>
      <c r="H278" t="s">
        <v>1410</v>
      </c>
      <c r="I278" t="s">
        <v>1411</v>
      </c>
      <c r="J278" t="s">
        <v>1024</v>
      </c>
      <c r="M278" t="str">
        <f t="shared" si="4"/>
        <v>const aGrassKnot = new PokemonAttack('Grass Knot',0,'grass',true,1);</v>
      </c>
    </row>
    <row r="279" spans="1:13" x14ac:dyDescent="0.3">
      <c r="A279" t="s">
        <v>2545</v>
      </c>
      <c r="B279" t="s">
        <v>1414</v>
      </c>
      <c r="C279" t="s">
        <v>2</v>
      </c>
      <c r="D279" t="s">
        <v>2109</v>
      </c>
      <c r="E279">
        <v>0</v>
      </c>
      <c r="F279">
        <v>55</v>
      </c>
      <c r="G279">
        <v>15</v>
      </c>
      <c r="I279" t="s">
        <v>1415</v>
      </c>
      <c r="J279" t="s">
        <v>1024</v>
      </c>
      <c r="M279" t="str">
        <f t="shared" si="4"/>
        <v>const aGrassWhistle = new PokemonAttack('Grass Whistle',0,'grass',false,0.55);</v>
      </c>
    </row>
    <row r="280" spans="1:13" x14ac:dyDescent="0.3">
      <c r="A280" t="s">
        <v>2546</v>
      </c>
      <c r="B280" t="s">
        <v>1416</v>
      </c>
      <c r="C280" t="s">
        <v>2</v>
      </c>
      <c r="D280" t="s">
        <v>2109</v>
      </c>
      <c r="E280">
        <v>0</v>
      </c>
      <c r="F280">
        <v>102</v>
      </c>
      <c r="G280">
        <v>10</v>
      </c>
      <c r="I280" t="s">
        <v>1417</v>
      </c>
      <c r="J280" t="s">
        <v>1024</v>
      </c>
      <c r="M280" t="str">
        <f t="shared" si="4"/>
        <v>const aGrassyTerrain = new PokemonAttack('Grassy Terrain',0,'grass',false,1.02);</v>
      </c>
    </row>
    <row r="281" spans="1:13" x14ac:dyDescent="0.3">
      <c r="A281" t="s">
        <v>2192</v>
      </c>
      <c r="B281" t="s">
        <v>1517</v>
      </c>
      <c r="C281" t="s">
        <v>2</v>
      </c>
      <c r="D281" t="s">
        <v>2109</v>
      </c>
      <c r="E281">
        <v>0</v>
      </c>
      <c r="F281">
        <v>102</v>
      </c>
      <c r="G281">
        <v>20</v>
      </c>
      <c r="I281" t="s">
        <v>1518</v>
      </c>
      <c r="J281" t="s">
        <v>1024</v>
      </c>
      <c r="M281" t="str">
        <f t="shared" si="4"/>
        <v>const aIngrain = new PokemonAttack('Ingrain',0,'grass',false,1.02);</v>
      </c>
    </row>
    <row r="282" spans="1:13" x14ac:dyDescent="0.3">
      <c r="A282" t="s">
        <v>2547</v>
      </c>
      <c r="B282" t="s">
        <v>1543</v>
      </c>
      <c r="C282" t="s">
        <v>2</v>
      </c>
      <c r="D282" t="s">
        <v>2109</v>
      </c>
      <c r="E282">
        <v>0</v>
      </c>
      <c r="F282">
        <v>90</v>
      </c>
      <c r="G282">
        <v>10</v>
      </c>
      <c r="I282" t="s">
        <v>1544</v>
      </c>
      <c r="J282" t="s">
        <v>1024</v>
      </c>
      <c r="M282" t="str">
        <f t="shared" si="4"/>
        <v>const aLeechSeed = new PokemonAttack('Leech Seed',0,'grass',false,0.9);</v>
      </c>
    </row>
    <row r="283" spans="1:13" x14ac:dyDescent="0.3">
      <c r="A283" t="s">
        <v>2548</v>
      </c>
      <c r="B283" t="s">
        <v>1860</v>
      </c>
      <c r="C283" t="s">
        <v>2</v>
      </c>
      <c r="D283" t="s">
        <v>2109</v>
      </c>
      <c r="E283">
        <v>0</v>
      </c>
      <c r="F283">
        <v>75</v>
      </c>
      <c r="G283">
        <v>15</v>
      </c>
      <c r="I283" t="s">
        <v>1415</v>
      </c>
      <c r="J283" t="s">
        <v>1024</v>
      </c>
      <c r="M283" t="str">
        <f t="shared" si="4"/>
        <v>const aSleepPowder = new PokemonAttack('Sleep Powder',0,'grass',false,0.75);</v>
      </c>
    </row>
    <row r="284" spans="1:13" x14ac:dyDescent="0.3">
      <c r="A284" t="s">
        <v>2549</v>
      </c>
      <c r="B284" t="s">
        <v>1905</v>
      </c>
      <c r="C284" t="s">
        <v>2</v>
      </c>
      <c r="D284" t="s">
        <v>2109</v>
      </c>
      <c r="E284">
        <v>0</v>
      </c>
      <c r="F284">
        <v>102</v>
      </c>
      <c r="G284">
        <v>10</v>
      </c>
      <c r="I284" t="s">
        <v>1906</v>
      </c>
      <c r="J284" t="s">
        <v>1024</v>
      </c>
      <c r="M284" t="str">
        <f t="shared" si="4"/>
        <v>const aSpikyShield = new PokemonAttack('Spiky Shield',0,'grass',false,1.02);</v>
      </c>
    </row>
    <row r="285" spans="1:13" x14ac:dyDescent="0.3">
      <c r="A285" t="s">
        <v>2193</v>
      </c>
      <c r="B285" t="s">
        <v>1914</v>
      </c>
      <c r="C285" t="s">
        <v>2</v>
      </c>
      <c r="D285" t="s">
        <v>2109</v>
      </c>
      <c r="E285">
        <v>0</v>
      </c>
      <c r="F285">
        <v>100</v>
      </c>
      <c r="G285">
        <v>15</v>
      </c>
      <c r="I285" t="s">
        <v>1415</v>
      </c>
      <c r="J285">
        <v>100</v>
      </c>
      <c r="M285" t="str">
        <f t="shared" si="4"/>
        <v>const aSpore = new PokemonAttack('Spore',0,'grass',false,1);</v>
      </c>
    </row>
    <row r="286" spans="1:13" x14ac:dyDescent="0.3">
      <c r="A286" t="s">
        <v>2550</v>
      </c>
      <c r="B286" t="s">
        <v>1935</v>
      </c>
      <c r="C286" t="s">
        <v>2</v>
      </c>
      <c r="D286" t="s">
        <v>2109</v>
      </c>
      <c r="E286">
        <v>0</v>
      </c>
      <c r="F286">
        <v>100</v>
      </c>
      <c r="G286">
        <v>10</v>
      </c>
      <c r="I286" t="s">
        <v>1936</v>
      </c>
      <c r="M286" t="str">
        <f t="shared" si="4"/>
        <v>const aStrengthSap = new PokemonAttack('Strength Sap',0,'grass',false,1);</v>
      </c>
    </row>
    <row r="287" spans="1:13" x14ac:dyDescent="0.3">
      <c r="A287" t="s">
        <v>2551</v>
      </c>
      <c r="B287" t="s">
        <v>1941</v>
      </c>
      <c r="C287" t="s">
        <v>2</v>
      </c>
      <c r="D287" t="s">
        <v>2109</v>
      </c>
      <c r="E287">
        <v>0</v>
      </c>
      <c r="F287">
        <v>75</v>
      </c>
      <c r="G287">
        <v>30</v>
      </c>
      <c r="I287" t="s">
        <v>1408</v>
      </c>
      <c r="J287" t="s">
        <v>1024</v>
      </c>
      <c r="M287" t="str">
        <f t="shared" si="4"/>
        <v>const aStunSpore = new PokemonAttack('Stun Spore',0,'grass',false,0.75);</v>
      </c>
    </row>
    <row r="288" spans="1:13" x14ac:dyDescent="0.3">
      <c r="A288" t="s">
        <v>2194</v>
      </c>
      <c r="B288" t="s">
        <v>1975</v>
      </c>
      <c r="C288" t="s">
        <v>2</v>
      </c>
      <c r="D288" t="s">
        <v>2109</v>
      </c>
      <c r="E288">
        <v>0</v>
      </c>
      <c r="F288">
        <v>102</v>
      </c>
      <c r="G288">
        <v>5</v>
      </c>
      <c r="I288" t="s">
        <v>1615</v>
      </c>
      <c r="J288" t="s">
        <v>1024</v>
      </c>
      <c r="M288" t="str">
        <f t="shared" si="4"/>
        <v>const aSynthesis = new PokemonAttack('Synthesis',0,'grass',false,1.02);</v>
      </c>
    </row>
    <row r="289" spans="1:13" x14ac:dyDescent="0.3">
      <c r="A289" t="s">
        <v>2552</v>
      </c>
      <c r="B289" t="s">
        <v>2096</v>
      </c>
      <c r="C289" t="s">
        <v>2</v>
      </c>
      <c r="D289" t="s">
        <v>2109</v>
      </c>
      <c r="E289">
        <v>0</v>
      </c>
      <c r="F289">
        <v>100</v>
      </c>
      <c r="G289">
        <v>10</v>
      </c>
      <c r="I289" t="s">
        <v>2923</v>
      </c>
      <c r="J289" t="s">
        <v>1024</v>
      </c>
      <c r="M289" t="str">
        <f t="shared" si="4"/>
        <v>const aWorrySeed = new PokemonAttack('Worry Seed',0,'grass',false,1);</v>
      </c>
    </row>
    <row r="290" spans="1:13" x14ac:dyDescent="0.3">
      <c r="A290" t="s">
        <v>2195</v>
      </c>
      <c r="B290" t="s">
        <v>1025</v>
      </c>
      <c r="C290" t="s">
        <v>2</v>
      </c>
      <c r="D290" t="s">
        <v>2107</v>
      </c>
      <c r="E290">
        <v>20</v>
      </c>
      <c r="F290">
        <v>100</v>
      </c>
      <c r="G290">
        <v>25</v>
      </c>
      <c r="I290" t="s">
        <v>1026</v>
      </c>
      <c r="J290" t="s">
        <v>1024</v>
      </c>
      <c r="M290" t="str">
        <f t="shared" si="4"/>
        <v>const aAbsorb = new PokemonAttack('Absorb',20,'grass',true,1);</v>
      </c>
    </row>
    <row r="291" spans="1:13" x14ac:dyDescent="0.3">
      <c r="A291" t="s">
        <v>2553</v>
      </c>
      <c r="B291" t="s">
        <v>1152</v>
      </c>
      <c r="C291" t="s">
        <v>2</v>
      </c>
      <c r="D291" t="s">
        <v>2108</v>
      </c>
      <c r="E291">
        <v>25</v>
      </c>
      <c r="F291">
        <v>100</v>
      </c>
      <c r="G291">
        <v>30</v>
      </c>
      <c r="I291" t="s">
        <v>2996</v>
      </c>
      <c r="J291" t="s">
        <v>1024</v>
      </c>
      <c r="M291" t="str">
        <f t="shared" si="4"/>
        <v>const aBulletSeed = new PokemonAttack('Bullet Seed',25,'grass',false,1);</v>
      </c>
    </row>
    <row r="292" spans="1:13" x14ac:dyDescent="0.3">
      <c r="A292" t="s">
        <v>2196</v>
      </c>
      <c r="B292" t="s">
        <v>1539</v>
      </c>
      <c r="C292" t="s">
        <v>2</v>
      </c>
      <c r="D292" t="s">
        <v>2108</v>
      </c>
      <c r="E292">
        <v>40</v>
      </c>
      <c r="F292">
        <v>100</v>
      </c>
      <c r="G292">
        <v>40</v>
      </c>
      <c r="I292" t="s">
        <v>1540</v>
      </c>
      <c r="M292" t="str">
        <f t="shared" si="4"/>
        <v>const aLeafage = new PokemonAttack('Leafage',40,'grass',false,1);</v>
      </c>
    </row>
    <row r="293" spans="1:13" x14ac:dyDescent="0.3">
      <c r="A293" t="s">
        <v>2554</v>
      </c>
      <c r="B293" t="s">
        <v>1586</v>
      </c>
      <c r="C293" t="s">
        <v>2</v>
      </c>
      <c r="D293" t="s">
        <v>2107</v>
      </c>
      <c r="E293">
        <v>40</v>
      </c>
      <c r="F293">
        <v>100</v>
      </c>
      <c r="G293">
        <v>15</v>
      </c>
      <c r="I293" t="s">
        <v>1026</v>
      </c>
      <c r="J293" t="s">
        <v>1024</v>
      </c>
      <c r="M293" t="str">
        <f t="shared" si="4"/>
        <v>const aMegaDrain = new PokemonAttack('Mega Drain',40,'grass',true,1);</v>
      </c>
    </row>
    <row r="294" spans="1:13" x14ac:dyDescent="0.3">
      <c r="A294" t="s">
        <v>2555</v>
      </c>
      <c r="B294" t="s">
        <v>2060</v>
      </c>
      <c r="C294" t="s">
        <v>2</v>
      </c>
      <c r="D294" t="s">
        <v>2108</v>
      </c>
      <c r="E294">
        <v>45</v>
      </c>
      <c r="F294">
        <v>100</v>
      </c>
      <c r="G294">
        <v>25</v>
      </c>
      <c r="J294" t="s">
        <v>1024</v>
      </c>
      <c r="M294" t="str">
        <f t="shared" si="4"/>
        <v>const aVineWhip = new PokemonAttack('Vine Whip',45,'grass',false,1);</v>
      </c>
    </row>
    <row r="295" spans="1:13" x14ac:dyDescent="0.3">
      <c r="A295" t="s">
        <v>2556</v>
      </c>
      <c r="B295" t="s">
        <v>1744</v>
      </c>
      <c r="C295" t="s">
        <v>2</v>
      </c>
      <c r="D295" t="s">
        <v>2108</v>
      </c>
      <c r="E295">
        <v>55</v>
      </c>
      <c r="F295">
        <v>95</v>
      </c>
      <c r="G295">
        <v>25</v>
      </c>
      <c r="I295" t="s">
        <v>1043</v>
      </c>
      <c r="J295" t="s">
        <v>1024</v>
      </c>
      <c r="M295" t="str">
        <f t="shared" si="4"/>
        <v>const aRazorLeaf = new PokemonAttack('Razor Leaf',55,'grass',false,0.95);</v>
      </c>
    </row>
    <row r="296" spans="1:13" x14ac:dyDescent="0.3">
      <c r="A296" t="s">
        <v>2557</v>
      </c>
      <c r="B296" t="s">
        <v>1571</v>
      </c>
      <c r="C296" t="s">
        <v>2</v>
      </c>
      <c r="D296" t="s">
        <v>2107</v>
      </c>
      <c r="E296">
        <v>60</v>
      </c>
      <c r="F296">
        <v>101</v>
      </c>
      <c r="G296">
        <v>20</v>
      </c>
      <c r="I296" t="s">
        <v>1041</v>
      </c>
      <c r="J296" t="s">
        <v>1024</v>
      </c>
      <c r="M296" t="str">
        <f t="shared" si="4"/>
        <v>const aMagicalLeaf = new PokemonAttack('Magical Leaf',60,'grass',true,1.01);</v>
      </c>
    </row>
    <row r="297" spans="1:13" x14ac:dyDescent="0.3">
      <c r="A297" t="s">
        <v>2558</v>
      </c>
      <c r="B297" t="s">
        <v>1630</v>
      </c>
      <c r="C297" t="s">
        <v>2</v>
      </c>
      <c r="D297" t="s">
        <v>2108</v>
      </c>
      <c r="E297">
        <v>60</v>
      </c>
      <c r="F297">
        <v>100</v>
      </c>
      <c r="G297">
        <v>15</v>
      </c>
      <c r="I297" t="s">
        <v>1049</v>
      </c>
      <c r="J297">
        <v>30</v>
      </c>
      <c r="M297" t="str">
        <f t="shared" si="4"/>
        <v>const aNeedleArm = new PokemonAttack('Needle Arm',60,'grass',false,1);</v>
      </c>
    </row>
    <row r="298" spans="1:13" x14ac:dyDescent="0.3">
      <c r="A298" t="s">
        <v>2559</v>
      </c>
      <c r="B298" t="s">
        <v>1538</v>
      </c>
      <c r="C298" t="s">
        <v>2</v>
      </c>
      <c r="D298" t="s">
        <v>2107</v>
      </c>
      <c r="E298">
        <v>65</v>
      </c>
      <c r="F298">
        <v>90</v>
      </c>
      <c r="G298">
        <v>10</v>
      </c>
      <c r="I298" t="s">
        <v>2849</v>
      </c>
      <c r="J298">
        <v>30</v>
      </c>
      <c r="M298" t="str">
        <f t="shared" si="4"/>
        <v>const aLeafTornado = new PokemonAttack('Leaf Tornado',65,'grass',true,0.9);</v>
      </c>
    </row>
    <row r="299" spans="1:13" x14ac:dyDescent="0.3">
      <c r="A299" t="s">
        <v>2560</v>
      </c>
      <c r="B299" t="s">
        <v>2039</v>
      </c>
      <c r="C299" t="s">
        <v>2</v>
      </c>
      <c r="D299" t="s">
        <v>2108</v>
      </c>
      <c r="E299">
        <v>70</v>
      </c>
      <c r="F299">
        <v>100</v>
      </c>
      <c r="G299">
        <v>15</v>
      </c>
      <c r="I299" t="s">
        <v>2869</v>
      </c>
      <c r="M299" t="str">
        <f t="shared" si="4"/>
        <v>const aTropKick = new PokemonAttack('Trop Kick',70,'grass',false,1);</v>
      </c>
    </row>
    <row r="300" spans="1:13" x14ac:dyDescent="0.3">
      <c r="A300" t="s">
        <v>2561</v>
      </c>
      <c r="B300" t="s">
        <v>1401</v>
      </c>
      <c r="C300" t="s">
        <v>2</v>
      </c>
      <c r="D300" t="s">
        <v>2107</v>
      </c>
      <c r="E300">
        <v>75</v>
      </c>
      <c r="F300">
        <v>100</v>
      </c>
      <c r="G300">
        <v>10</v>
      </c>
      <c r="I300" t="s">
        <v>1026</v>
      </c>
      <c r="J300" t="s">
        <v>1024</v>
      </c>
      <c r="M300" t="str">
        <f t="shared" si="4"/>
        <v>const aGigaDrain = new PokemonAttack('Giga Drain',75,'grass',true,1);</v>
      </c>
    </row>
    <row r="301" spans="1:13" x14ac:dyDescent="0.3">
      <c r="A301" t="s">
        <v>2562</v>
      </c>
      <c r="B301" t="s">
        <v>1478</v>
      </c>
      <c r="C301" t="s">
        <v>2</v>
      </c>
      <c r="D301" t="s">
        <v>2108</v>
      </c>
      <c r="E301">
        <v>75</v>
      </c>
      <c r="F301">
        <v>100</v>
      </c>
      <c r="G301">
        <v>10</v>
      </c>
      <c r="I301" t="s">
        <v>1026</v>
      </c>
      <c r="J301" t="s">
        <v>1024</v>
      </c>
      <c r="M301" t="str">
        <f t="shared" si="4"/>
        <v>const aHornLeech = new PokemonAttack('Horn Leech',75,'grass',false,1);</v>
      </c>
    </row>
    <row r="302" spans="1:13" x14ac:dyDescent="0.3">
      <c r="A302" t="s">
        <v>2563</v>
      </c>
      <c r="B302" t="s">
        <v>1412</v>
      </c>
      <c r="C302" t="s">
        <v>2</v>
      </c>
      <c r="D302" t="s">
        <v>2107</v>
      </c>
      <c r="E302">
        <v>80</v>
      </c>
      <c r="F302">
        <v>100</v>
      </c>
      <c r="G302">
        <v>10</v>
      </c>
      <c r="I302" t="s">
        <v>1413</v>
      </c>
      <c r="J302" t="s">
        <v>1024</v>
      </c>
      <c r="M302" t="str">
        <f t="shared" si="4"/>
        <v>const aGrassPledge = new PokemonAttack('Grass Pledge',80,'grass',true,1);</v>
      </c>
    </row>
    <row r="303" spans="1:13" x14ac:dyDescent="0.3">
      <c r="A303" t="s">
        <v>2564</v>
      </c>
      <c r="B303" t="s">
        <v>1815</v>
      </c>
      <c r="C303" t="s">
        <v>2</v>
      </c>
      <c r="D303" t="s">
        <v>2108</v>
      </c>
      <c r="E303">
        <v>80</v>
      </c>
      <c r="F303">
        <v>100</v>
      </c>
      <c r="G303">
        <v>15</v>
      </c>
      <c r="J303" t="s">
        <v>1024</v>
      </c>
      <c r="M303" t="str">
        <f t="shared" si="4"/>
        <v>const aSeedBomb = new PokemonAttack('Seed Bomb',80,'grass',false,1);</v>
      </c>
    </row>
    <row r="304" spans="1:13" x14ac:dyDescent="0.3">
      <c r="A304" t="s">
        <v>2565</v>
      </c>
      <c r="B304" t="s">
        <v>1292</v>
      </c>
      <c r="C304" t="s">
        <v>2</v>
      </c>
      <c r="D304" t="s">
        <v>2107</v>
      </c>
      <c r="E304">
        <v>90</v>
      </c>
      <c r="F304">
        <v>100</v>
      </c>
      <c r="G304">
        <v>10</v>
      </c>
      <c r="H304" t="s">
        <v>1293</v>
      </c>
      <c r="I304" t="s">
        <v>2844</v>
      </c>
      <c r="J304">
        <v>10</v>
      </c>
      <c r="M304" t="str">
        <f t="shared" si="4"/>
        <v>const aEnergyBall = new PokemonAttack('Energy Ball',90,'grass',true,1);</v>
      </c>
    </row>
    <row r="305" spans="1:13" x14ac:dyDescent="0.3">
      <c r="A305" t="s">
        <v>2566</v>
      </c>
      <c r="B305" t="s">
        <v>1536</v>
      </c>
      <c r="C305" t="s">
        <v>2</v>
      </c>
      <c r="D305" t="s">
        <v>2108</v>
      </c>
      <c r="E305">
        <v>90</v>
      </c>
      <c r="F305">
        <v>100</v>
      </c>
      <c r="G305">
        <v>15</v>
      </c>
      <c r="I305" t="s">
        <v>1043</v>
      </c>
      <c r="J305" t="s">
        <v>1024</v>
      </c>
      <c r="M305" t="str">
        <f t="shared" si="4"/>
        <v>const aLeafBlade = new PokemonAttack('Leaf Blade',90,'grass',false,1);</v>
      </c>
    </row>
    <row r="306" spans="1:13" x14ac:dyDescent="0.3">
      <c r="A306" t="s">
        <v>2567</v>
      </c>
      <c r="B306" t="s">
        <v>1662</v>
      </c>
      <c r="C306" t="s">
        <v>2</v>
      </c>
      <c r="D306" t="s">
        <v>2108</v>
      </c>
      <c r="E306">
        <v>90</v>
      </c>
      <c r="F306">
        <v>100</v>
      </c>
      <c r="G306">
        <v>15</v>
      </c>
      <c r="I306" t="s">
        <v>1129</v>
      </c>
      <c r="J306" t="s">
        <v>1024</v>
      </c>
      <c r="M306" t="str">
        <f t="shared" si="4"/>
        <v>const aPetalBlizzard = new PokemonAttack('Petal Blizzard',90,'grass',false,1);</v>
      </c>
    </row>
    <row r="307" spans="1:13" x14ac:dyDescent="0.3">
      <c r="A307" t="s">
        <v>2568</v>
      </c>
      <c r="B307" t="s">
        <v>1663</v>
      </c>
      <c r="C307" t="s">
        <v>2</v>
      </c>
      <c r="D307" t="s">
        <v>2107</v>
      </c>
      <c r="E307">
        <v>120</v>
      </c>
      <c r="F307">
        <v>100</v>
      </c>
      <c r="G307">
        <v>10</v>
      </c>
      <c r="I307" t="s">
        <v>3006</v>
      </c>
      <c r="J307" t="s">
        <v>1024</v>
      </c>
      <c r="M307" t="str">
        <f t="shared" si="4"/>
        <v>const aPetalDance = new PokemonAttack('Petal Dance',120,'grass',true,1);</v>
      </c>
    </row>
    <row r="308" spans="1:13" x14ac:dyDescent="0.3">
      <c r="A308" t="s">
        <v>2569</v>
      </c>
      <c r="B308" t="s">
        <v>1699</v>
      </c>
      <c r="C308" t="s">
        <v>2</v>
      </c>
      <c r="D308" t="s">
        <v>2108</v>
      </c>
      <c r="E308">
        <v>120</v>
      </c>
      <c r="F308">
        <v>85</v>
      </c>
      <c r="G308">
        <v>10</v>
      </c>
      <c r="J308" t="s">
        <v>1024</v>
      </c>
      <c r="M308" t="str">
        <f t="shared" si="4"/>
        <v>const aPowerWhip = new PokemonAttack('Power Whip',120,'grass',false,0.85);</v>
      </c>
    </row>
    <row r="309" spans="1:13" x14ac:dyDescent="0.3">
      <c r="A309" t="s">
        <v>2570</v>
      </c>
      <c r="B309" t="s">
        <v>1816</v>
      </c>
      <c r="C309" t="s">
        <v>2</v>
      </c>
      <c r="D309" t="s">
        <v>2107</v>
      </c>
      <c r="E309">
        <v>120</v>
      </c>
      <c r="F309">
        <v>85</v>
      </c>
      <c r="G309">
        <v>5</v>
      </c>
      <c r="I309" t="s">
        <v>2844</v>
      </c>
      <c r="J309">
        <v>40</v>
      </c>
      <c r="M309" t="str">
        <f t="shared" si="4"/>
        <v>const aSeedFlare = new PokemonAttack('Seed Flare',120,'grass',true,0.85);</v>
      </c>
    </row>
    <row r="310" spans="1:13" x14ac:dyDescent="0.3">
      <c r="A310" t="s">
        <v>2571</v>
      </c>
      <c r="B310" t="s">
        <v>1886</v>
      </c>
      <c r="C310" t="s">
        <v>2</v>
      </c>
      <c r="D310" t="s">
        <v>2107</v>
      </c>
      <c r="E310">
        <v>120</v>
      </c>
      <c r="F310">
        <v>100</v>
      </c>
      <c r="G310">
        <v>10</v>
      </c>
      <c r="H310" t="s">
        <v>1887</v>
      </c>
      <c r="I310" t="s">
        <v>1888</v>
      </c>
      <c r="J310" t="s">
        <v>1024</v>
      </c>
      <c r="M310" t="str">
        <f t="shared" si="4"/>
        <v>const aSolarBeam = new PokemonAttack('Solar Beam',120,'grass',true,1);</v>
      </c>
    </row>
    <row r="311" spans="1:13" x14ac:dyDescent="0.3">
      <c r="A311" t="s">
        <v>2572</v>
      </c>
      <c r="B311" t="s">
        <v>2093</v>
      </c>
      <c r="C311" t="s">
        <v>2</v>
      </c>
      <c r="D311" t="s">
        <v>2108</v>
      </c>
      <c r="E311">
        <v>120</v>
      </c>
      <c r="F311">
        <v>100</v>
      </c>
      <c r="G311">
        <v>15</v>
      </c>
      <c r="I311" t="s">
        <v>1133</v>
      </c>
      <c r="J311" t="s">
        <v>1024</v>
      </c>
      <c r="M311" t="str">
        <f t="shared" si="4"/>
        <v>const aWoodHammer = new PokemonAttack('Wood Hammer',120,'grass',false,1);</v>
      </c>
    </row>
    <row r="312" spans="1:13" x14ac:dyDescent="0.3">
      <c r="A312" t="s">
        <v>2573</v>
      </c>
      <c r="B312" t="s">
        <v>1889</v>
      </c>
      <c r="C312" t="s">
        <v>2</v>
      </c>
      <c r="D312" t="s">
        <v>2108</v>
      </c>
      <c r="E312">
        <v>125</v>
      </c>
      <c r="F312">
        <v>100</v>
      </c>
      <c r="G312">
        <v>10</v>
      </c>
      <c r="I312" t="s">
        <v>1888</v>
      </c>
      <c r="M312" t="str">
        <f t="shared" si="4"/>
        <v>const aSolarBlade = new PokemonAttack('Solar Blade',125,'grass',false,1);</v>
      </c>
    </row>
    <row r="313" spans="1:13" x14ac:dyDescent="0.3">
      <c r="A313" t="s">
        <v>2574</v>
      </c>
      <c r="B313" t="s">
        <v>1537</v>
      </c>
      <c r="C313" t="s">
        <v>2</v>
      </c>
      <c r="D313" t="s">
        <v>2107</v>
      </c>
      <c r="E313">
        <v>130</v>
      </c>
      <c r="F313">
        <v>90</v>
      </c>
      <c r="G313">
        <v>5</v>
      </c>
      <c r="I313" t="s">
        <v>2854</v>
      </c>
      <c r="J313" t="s">
        <v>1024</v>
      </c>
      <c r="M313" t="str">
        <f t="shared" si="4"/>
        <v>const aLeafStorm = new PokemonAttack('Leaf Storm',130,'grass',true,0.9);</v>
      </c>
    </row>
    <row r="314" spans="1:13" x14ac:dyDescent="0.3">
      <c r="A314" t="s">
        <v>2575</v>
      </c>
      <c r="B314" t="s">
        <v>1380</v>
      </c>
      <c r="C314" t="s">
        <v>2</v>
      </c>
      <c r="D314" t="s">
        <v>2107</v>
      </c>
      <c r="E314">
        <v>150</v>
      </c>
      <c r="F314">
        <v>90</v>
      </c>
      <c r="G314">
        <v>5</v>
      </c>
      <c r="I314" t="s">
        <v>1109</v>
      </c>
      <c r="J314" t="s">
        <v>1024</v>
      </c>
      <c r="M314" t="str">
        <f t="shared" si="4"/>
        <v>const aFrenzyPlant = new PokemonAttack('Frenzy Plant',150,'grass',true,0.9);</v>
      </c>
    </row>
    <row r="315" spans="1:13" x14ac:dyDescent="0.3">
      <c r="A315" t="s">
        <v>2197</v>
      </c>
      <c r="B315" t="s">
        <v>1334</v>
      </c>
      <c r="C315" t="s">
        <v>46</v>
      </c>
      <c r="D315" t="s">
        <v>2108</v>
      </c>
      <c r="E315">
        <v>0</v>
      </c>
      <c r="F315">
        <v>102</v>
      </c>
      <c r="G315">
        <v>5</v>
      </c>
      <c r="I315" t="s">
        <v>3046</v>
      </c>
      <c r="J315" t="s">
        <v>1024</v>
      </c>
      <c r="M315" t="str">
        <f t="shared" si="4"/>
        <v>const aFissure = new PokemonAttack('Fissure',0,'ground',false,1.02);</v>
      </c>
    </row>
    <row r="316" spans="1:13" x14ac:dyDescent="0.3">
      <c r="A316" t="s">
        <v>2198</v>
      </c>
      <c r="B316" t="s">
        <v>1578</v>
      </c>
      <c r="C316" t="s">
        <v>46</v>
      </c>
      <c r="D316" t="s">
        <v>2108</v>
      </c>
      <c r="E316">
        <v>0</v>
      </c>
      <c r="F316">
        <v>100</v>
      </c>
      <c r="G316">
        <v>30</v>
      </c>
      <c r="I316" t="s">
        <v>1579</v>
      </c>
      <c r="J316" t="s">
        <v>1024</v>
      </c>
      <c r="M316" t="str">
        <f t="shared" si="4"/>
        <v>const aMagnitude = new PokemonAttack('Magnitude',0,'ground',false,1);</v>
      </c>
    </row>
    <row r="317" spans="1:13" x14ac:dyDescent="0.3">
      <c r="A317" t="s">
        <v>2576</v>
      </c>
      <c r="B317" t="s">
        <v>1619</v>
      </c>
      <c r="C317" t="s">
        <v>46</v>
      </c>
      <c r="D317" t="s">
        <v>2109</v>
      </c>
      <c r="E317">
        <v>0</v>
      </c>
      <c r="F317">
        <v>102</v>
      </c>
      <c r="G317">
        <v>15</v>
      </c>
      <c r="I317" t="s">
        <v>3047</v>
      </c>
      <c r="J317" t="s">
        <v>1024</v>
      </c>
      <c r="M317" t="str">
        <f t="shared" si="4"/>
        <v>const aMudSport = new PokemonAttack('Mud Sport',0,'ground',false,1.02);</v>
      </c>
    </row>
    <row r="318" spans="1:13" x14ac:dyDescent="0.3">
      <c r="A318" t="s">
        <v>2199</v>
      </c>
      <c r="B318" t="s">
        <v>1789</v>
      </c>
      <c r="C318" t="s">
        <v>46</v>
      </c>
      <c r="D318" t="s">
        <v>2109</v>
      </c>
      <c r="E318">
        <v>0</v>
      </c>
      <c r="F318">
        <v>102</v>
      </c>
      <c r="G318">
        <v>10</v>
      </c>
      <c r="I318" t="s">
        <v>3048</v>
      </c>
      <c r="J318" t="s">
        <v>1024</v>
      </c>
      <c r="M318" t="str">
        <f t="shared" si="4"/>
        <v>const aRototiller = new PokemonAttack('Rototiller',0,'ground',false,1.02);</v>
      </c>
    </row>
    <row r="319" spans="1:13" x14ac:dyDescent="0.3">
      <c r="A319" t="s">
        <v>2577</v>
      </c>
      <c r="B319" t="s">
        <v>1798</v>
      </c>
      <c r="C319" t="s">
        <v>46</v>
      </c>
      <c r="D319" t="s">
        <v>2109</v>
      </c>
      <c r="E319">
        <v>0</v>
      </c>
      <c r="F319">
        <v>100</v>
      </c>
      <c r="G319">
        <v>15</v>
      </c>
      <c r="I319" t="s">
        <v>2870</v>
      </c>
      <c r="J319" t="s">
        <v>1024</v>
      </c>
      <c r="M319" t="str">
        <f t="shared" si="4"/>
        <v>const aSandAttack = new PokemonAttack('Sand Attack',0,'ground',false,1);</v>
      </c>
    </row>
    <row r="320" spans="1:13" x14ac:dyDescent="0.3">
      <c r="A320" t="s">
        <v>2578</v>
      </c>
      <c r="B320" t="s">
        <v>1837</v>
      </c>
      <c r="C320" t="s">
        <v>46</v>
      </c>
      <c r="D320" t="s">
        <v>2109</v>
      </c>
      <c r="E320">
        <v>0</v>
      </c>
      <c r="F320">
        <v>102</v>
      </c>
      <c r="G320">
        <v>10</v>
      </c>
      <c r="I320" t="s">
        <v>1838</v>
      </c>
      <c r="M320" t="str">
        <f t="shared" si="4"/>
        <v>const aShoreUp = new PokemonAttack('Shore Up',0,'ground',false,1.02);</v>
      </c>
    </row>
    <row r="321" spans="1:13" x14ac:dyDescent="0.3">
      <c r="A321" t="s">
        <v>2200</v>
      </c>
      <c r="B321" t="s">
        <v>1903</v>
      </c>
      <c r="C321" t="s">
        <v>46</v>
      </c>
      <c r="D321" t="s">
        <v>2109</v>
      </c>
      <c r="E321">
        <v>0</v>
      </c>
      <c r="F321">
        <v>102</v>
      </c>
      <c r="G321">
        <v>20</v>
      </c>
      <c r="I321" t="s">
        <v>1904</v>
      </c>
      <c r="J321" t="s">
        <v>1024</v>
      </c>
      <c r="M321" t="str">
        <f t="shared" si="4"/>
        <v>const aSpikes = new PokemonAttack('Spikes',0,'ground',false,1.02);</v>
      </c>
    </row>
    <row r="322" spans="1:13" x14ac:dyDescent="0.3">
      <c r="A322" t="s">
        <v>2579</v>
      </c>
      <c r="B322" t="s">
        <v>1990</v>
      </c>
      <c r="C322" t="s">
        <v>46</v>
      </c>
      <c r="D322" t="s">
        <v>1024</v>
      </c>
      <c r="E322">
        <v>0</v>
      </c>
      <c r="F322">
        <v>102</v>
      </c>
      <c r="G322">
        <v>1</v>
      </c>
      <c r="I322" t="s">
        <v>3049</v>
      </c>
      <c r="K322">
        <v>1</v>
      </c>
      <c r="M322" t="str">
        <f t="shared" si="4"/>
        <v>const aTectonicRage = new PokemonAttack('Tectonic Rage',0,'ground',false,1.02);</v>
      </c>
    </row>
    <row r="323" spans="1:13" x14ac:dyDescent="0.3">
      <c r="A323" t="s">
        <v>3050</v>
      </c>
      <c r="B323" t="s">
        <v>3051</v>
      </c>
      <c r="C323" t="s">
        <v>46</v>
      </c>
      <c r="D323" t="s">
        <v>2107</v>
      </c>
      <c r="E323">
        <v>20</v>
      </c>
      <c r="F323">
        <v>100</v>
      </c>
      <c r="G323">
        <v>10</v>
      </c>
      <c r="I323" t="s">
        <v>2870</v>
      </c>
      <c r="J323">
        <v>100</v>
      </c>
      <c r="M323" t="str">
        <f t="shared" ref="M323:M386" si="5">CONCATENATE("const ",A323," = new PokemonAttack('",B323,"',",E323,",'",LOWER(C323),"',",IF(D323="Special","true","false"),",",F323/100,");")</f>
        <v>const aMud_Slap = new PokemonAttack('Mud_Slap',20,'ground',true,1);</v>
      </c>
    </row>
    <row r="324" spans="1:13" x14ac:dyDescent="0.3">
      <c r="A324" t="s">
        <v>2580</v>
      </c>
      <c r="B324" t="s">
        <v>1125</v>
      </c>
      <c r="C324" t="s">
        <v>46</v>
      </c>
      <c r="D324" t="s">
        <v>2108</v>
      </c>
      <c r="E324">
        <v>25</v>
      </c>
      <c r="F324">
        <v>90</v>
      </c>
      <c r="G324">
        <v>10</v>
      </c>
      <c r="I324" t="s">
        <v>2996</v>
      </c>
      <c r="J324" t="s">
        <v>1024</v>
      </c>
      <c r="M324" t="str">
        <f t="shared" si="5"/>
        <v>const aBoneRush = new PokemonAttack('Bone Rush',25,'ground',false,0.9);</v>
      </c>
    </row>
    <row r="325" spans="1:13" x14ac:dyDescent="0.3">
      <c r="A325" t="s">
        <v>2581</v>
      </c>
      <c r="B325" t="s">
        <v>1799</v>
      </c>
      <c r="C325" t="s">
        <v>46</v>
      </c>
      <c r="D325" t="s">
        <v>2108</v>
      </c>
      <c r="E325">
        <v>35</v>
      </c>
      <c r="F325">
        <v>85</v>
      </c>
      <c r="G325">
        <v>15</v>
      </c>
      <c r="I325" t="s">
        <v>2995</v>
      </c>
      <c r="J325" t="s">
        <v>1024</v>
      </c>
      <c r="M325" t="str">
        <f t="shared" si="5"/>
        <v>const aSandTomb = new PokemonAttack('Sand Tomb',35,'ground',false,0.85);</v>
      </c>
    </row>
    <row r="326" spans="1:13" x14ac:dyDescent="0.3">
      <c r="A326" t="s">
        <v>2202</v>
      </c>
      <c r="B326" t="s">
        <v>1126</v>
      </c>
      <c r="C326" t="s">
        <v>46</v>
      </c>
      <c r="D326" t="s">
        <v>2108</v>
      </c>
      <c r="E326">
        <v>50</v>
      </c>
      <c r="F326">
        <v>90</v>
      </c>
      <c r="G326">
        <v>10</v>
      </c>
      <c r="I326" t="s">
        <v>1127</v>
      </c>
      <c r="J326" t="s">
        <v>1024</v>
      </c>
      <c r="M326" t="str">
        <f t="shared" si="5"/>
        <v>const aBonemerang = new PokemonAttack('Bonemerang',50,'ground',false,0.9);</v>
      </c>
    </row>
    <row r="327" spans="1:13" x14ac:dyDescent="0.3">
      <c r="A327" t="s">
        <v>2582</v>
      </c>
      <c r="B327" t="s">
        <v>1618</v>
      </c>
      <c r="C327" t="s">
        <v>46</v>
      </c>
      <c r="D327" t="s">
        <v>2107</v>
      </c>
      <c r="E327">
        <v>55</v>
      </c>
      <c r="F327">
        <v>95</v>
      </c>
      <c r="G327">
        <v>15</v>
      </c>
      <c r="I327" t="s">
        <v>2856</v>
      </c>
      <c r="J327">
        <v>100</v>
      </c>
      <c r="M327" t="str">
        <f t="shared" si="5"/>
        <v>const aMudShot = new PokemonAttack('Mud Shot',55,'ground',true,0.95);</v>
      </c>
    </row>
    <row r="328" spans="1:13" x14ac:dyDescent="0.3">
      <c r="A328" t="s">
        <v>2203</v>
      </c>
      <c r="B328" t="s">
        <v>1149</v>
      </c>
      <c r="C328" t="s">
        <v>46</v>
      </c>
      <c r="D328" t="s">
        <v>2108</v>
      </c>
      <c r="E328">
        <v>60</v>
      </c>
      <c r="F328">
        <v>100</v>
      </c>
      <c r="G328">
        <v>20</v>
      </c>
      <c r="H328" t="s">
        <v>1150</v>
      </c>
      <c r="I328" t="s">
        <v>2856</v>
      </c>
      <c r="J328">
        <v>100</v>
      </c>
      <c r="M328" t="str">
        <f t="shared" si="5"/>
        <v>const aBulldoze = new PokemonAttack('Bulldoze',60,'ground',false,1);</v>
      </c>
    </row>
    <row r="329" spans="1:13" x14ac:dyDescent="0.3">
      <c r="A329" t="s">
        <v>2583</v>
      </c>
      <c r="B329" t="s">
        <v>1124</v>
      </c>
      <c r="C329" t="s">
        <v>46</v>
      </c>
      <c r="D329" t="s">
        <v>2108</v>
      </c>
      <c r="E329">
        <v>65</v>
      </c>
      <c r="F329">
        <v>85</v>
      </c>
      <c r="G329">
        <v>20</v>
      </c>
      <c r="I329" t="s">
        <v>1049</v>
      </c>
      <c r="J329">
        <v>10</v>
      </c>
      <c r="M329" t="str">
        <f t="shared" si="5"/>
        <v>const aBoneClub = new PokemonAttack('Bone Club',65,'ground',false,0.85);</v>
      </c>
    </row>
    <row r="330" spans="1:13" x14ac:dyDescent="0.3">
      <c r="A330" t="s">
        <v>2584</v>
      </c>
      <c r="B330" t="s">
        <v>1617</v>
      </c>
      <c r="C330" t="s">
        <v>46</v>
      </c>
      <c r="D330" t="s">
        <v>2107</v>
      </c>
      <c r="E330">
        <v>65</v>
      </c>
      <c r="F330">
        <v>85</v>
      </c>
      <c r="G330">
        <v>10</v>
      </c>
      <c r="I330" t="s">
        <v>2849</v>
      </c>
      <c r="J330">
        <v>30</v>
      </c>
      <c r="M330" t="str">
        <f t="shared" si="5"/>
        <v>const aMudBomb = new PokemonAttack('Mud Bomb',65,'ground',true,0.85);</v>
      </c>
    </row>
    <row r="331" spans="1:13" x14ac:dyDescent="0.3">
      <c r="A331" t="s">
        <v>2585</v>
      </c>
      <c r="B331" t="s">
        <v>1928</v>
      </c>
      <c r="C331" t="s">
        <v>46</v>
      </c>
      <c r="D331" t="s">
        <v>2108</v>
      </c>
      <c r="E331">
        <v>75</v>
      </c>
      <c r="F331">
        <v>100</v>
      </c>
      <c r="G331">
        <v>10</v>
      </c>
      <c r="I331" t="s">
        <v>1929</v>
      </c>
      <c r="M331" t="str">
        <f t="shared" si="5"/>
        <v>const aStompingTantrum = new PokemonAttack('Stomping Tantrum',75,'ground',false,1);</v>
      </c>
    </row>
    <row r="332" spans="1:13" x14ac:dyDescent="0.3">
      <c r="A332" t="s">
        <v>2204</v>
      </c>
      <c r="B332" t="s">
        <v>1228</v>
      </c>
      <c r="C332" t="s">
        <v>46</v>
      </c>
      <c r="D332" t="s">
        <v>2108</v>
      </c>
      <c r="E332">
        <v>80</v>
      </c>
      <c r="F332">
        <v>100</v>
      </c>
      <c r="G332">
        <v>10</v>
      </c>
      <c r="I332" t="s">
        <v>1229</v>
      </c>
      <c r="J332" t="s">
        <v>1024</v>
      </c>
      <c r="M332" t="str">
        <f t="shared" si="5"/>
        <v>const aDig = new PokemonAttack('Dig',80,'ground',false,1);</v>
      </c>
    </row>
    <row r="333" spans="1:13" x14ac:dyDescent="0.3">
      <c r="A333" t="s">
        <v>2586</v>
      </c>
      <c r="B333" t="s">
        <v>1265</v>
      </c>
      <c r="C333" t="s">
        <v>46</v>
      </c>
      <c r="D333" t="s">
        <v>2108</v>
      </c>
      <c r="E333">
        <v>80</v>
      </c>
      <c r="F333">
        <v>95</v>
      </c>
      <c r="G333">
        <v>10</v>
      </c>
      <c r="I333" t="s">
        <v>1043</v>
      </c>
      <c r="J333" t="s">
        <v>1024</v>
      </c>
      <c r="M333" t="str">
        <f t="shared" si="5"/>
        <v>const aDrillRun = new PokemonAttack('Drill Run',80,'ground',false,0.95);</v>
      </c>
    </row>
    <row r="334" spans="1:13" x14ac:dyDescent="0.3">
      <c r="A334" t="s">
        <v>2587</v>
      </c>
      <c r="B334" t="s">
        <v>1268</v>
      </c>
      <c r="C334" t="s">
        <v>46</v>
      </c>
      <c r="D334" t="s">
        <v>2107</v>
      </c>
      <c r="E334">
        <v>90</v>
      </c>
      <c r="F334">
        <v>100</v>
      </c>
      <c r="G334">
        <v>10</v>
      </c>
      <c r="I334" t="s">
        <v>2844</v>
      </c>
      <c r="J334">
        <v>10</v>
      </c>
      <c r="M334" t="str">
        <f t="shared" si="5"/>
        <v>const aEarthPower = new PokemonAttack('Earth Power',90,'ground',true,1);</v>
      </c>
    </row>
    <row r="335" spans="1:13" x14ac:dyDescent="0.3">
      <c r="A335" t="s">
        <v>2839</v>
      </c>
      <c r="B335" t="s">
        <v>2871</v>
      </c>
      <c r="C335" t="s">
        <v>46</v>
      </c>
      <c r="D335" t="s">
        <v>2108</v>
      </c>
      <c r="E335">
        <v>90</v>
      </c>
      <c r="F335">
        <v>100</v>
      </c>
      <c r="G335">
        <v>10</v>
      </c>
      <c r="J335" t="s">
        <v>1024</v>
      </c>
      <c r="M335" t="str">
        <f t="shared" si="5"/>
        <v>const aLandsWrath = new PokemonAttack('Lands Wrath',90,'ground',false,1);</v>
      </c>
    </row>
    <row r="336" spans="1:13" x14ac:dyDescent="0.3">
      <c r="A336" t="s">
        <v>2588</v>
      </c>
      <c r="B336" t="s">
        <v>1999</v>
      </c>
      <c r="C336" t="s">
        <v>46</v>
      </c>
      <c r="D336" t="s">
        <v>2108</v>
      </c>
      <c r="E336">
        <v>90</v>
      </c>
      <c r="F336">
        <v>100</v>
      </c>
      <c r="G336">
        <v>10</v>
      </c>
      <c r="I336" t="s">
        <v>3052</v>
      </c>
      <c r="J336" t="s">
        <v>1024</v>
      </c>
      <c r="M336" t="str">
        <f t="shared" si="5"/>
        <v>const aThousandArrows = new PokemonAttack('Thousand Arrows',90,'ground',false,1);</v>
      </c>
    </row>
    <row r="337" spans="1:13" x14ac:dyDescent="0.3">
      <c r="A337" t="s">
        <v>2589</v>
      </c>
      <c r="B337" t="s">
        <v>2000</v>
      </c>
      <c r="C337" t="s">
        <v>46</v>
      </c>
      <c r="D337" t="s">
        <v>2108</v>
      </c>
      <c r="E337">
        <v>90</v>
      </c>
      <c r="F337">
        <v>100</v>
      </c>
      <c r="G337">
        <v>10</v>
      </c>
      <c r="I337" t="s">
        <v>1116</v>
      </c>
      <c r="J337" t="s">
        <v>1024</v>
      </c>
      <c r="M337" t="str">
        <f t="shared" si="5"/>
        <v>const aThousandWaves = new PokemonAttack('Thousand Waves',90,'ground',false,1);</v>
      </c>
    </row>
    <row r="338" spans="1:13" x14ac:dyDescent="0.3">
      <c r="A338" t="s">
        <v>2590</v>
      </c>
      <c r="B338" t="s">
        <v>1468</v>
      </c>
      <c r="C338" t="s">
        <v>46</v>
      </c>
      <c r="D338" t="s">
        <v>2108</v>
      </c>
      <c r="E338">
        <v>95</v>
      </c>
      <c r="F338">
        <v>95</v>
      </c>
      <c r="G338">
        <v>10</v>
      </c>
      <c r="I338" t="s">
        <v>1469</v>
      </c>
      <c r="M338" t="str">
        <f t="shared" si="5"/>
        <v>const aHighHorsepower = new PokemonAttack('High Horsepower',95,'ground',false,0.95);</v>
      </c>
    </row>
    <row r="339" spans="1:13" x14ac:dyDescent="0.3">
      <c r="A339" t="s">
        <v>2205</v>
      </c>
      <c r="B339" t="s">
        <v>1269</v>
      </c>
      <c r="C339" t="s">
        <v>46</v>
      </c>
      <c r="D339" t="s">
        <v>2108</v>
      </c>
      <c r="E339">
        <v>100</v>
      </c>
      <c r="F339">
        <v>100</v>
      </c>
      <c r="G339">
        <v>10</v>
      </c>
      <c r="H339" t="s">
        <v>1270</v>
      </c>
      <c r="I339" t="s">
        <v>1271</v>
      </c>
      <c r="J339" t="s">
        <v>1024</v>
      </c>
      <c r="M339" t="str">
        <f t="shared" si="5"/>
        <v>const aEarthquake = new PokemonAttack('Earthquake',100,'ground',false,1);</v>
      </c>
    </row>
    <row r="340" spans="1:13" x14ac:dyDescent="0.3">
      <c r="A340" t="s">
        <v>2591</v>
      </c>
      <c r="B340" t="s">
        <v>1702</v>
      </c>
      <c r="C340" t="s">
        <v>46</v>
      </c>
      <c r="D340" t="s">
        <v>2108</v>
      </c>
      <c r="E340">
        <v>120</v>
      </c>
      <c r="F340">
        <v>85</v>
      </c>
      <c r="G340">
        <v>10</v>
      </c>
      <c r="I340" t="s">
        <v>1218</v>
      </c>
      <c r="J340" t="s">
        <v>1024</v>
      </c>
      <c r="M340" t="str">
        <f t="shared" si="5"/>
        <v>const aPrecipiceBlades = new PokemonAttack('Precipice Blades',120,'ground',false,0.85);</v>
      </c>
    </row>
    <row r="341" spans="1:13" x14ac:dyDescent="0.3">
      <c r="A341" t="s">
        <v>2592</v>
      </c>
      <c r="B341" t="s">
        <v>1078</v>
      </c>
      <c r="C341" t="s">
        <v>126</v>
      </c>
      <c r="D341" t="s">
        <v>2109</v>
      </c>
      <c r="E341">
        <v>0</v>
      </c>
      <c r="F341">
        <v>102</v>
      </c>
      <c r="G341">
        <v>20</v>
      </c>
      <c r="H341" t="s">
        <v>1079</v>
      </c>
      <c r="I341" t="s">
        <v>1080</v>
      </c>
      <c r="M341" t="str">
        <f t="shared" si="5"/>
        <v>const aAuroraVeil = new PokemonAttack('Aurora Veil',0,'ice',false,1.02);</v>
      </c>
    </row>
    <row r="342" spans="1:13" x14ac:dyDescent="0.3">
      <c r="A342" t="s">
        <v>2206</v>
      </c>
      <c r="B342" t="s">
        <v>1436</v>
      </c>
      <c r="C342" t="s">
        <v>126</v>
      </c>
      <c r="D342" t="s">
        <v>2109</v>
      </c>
      <c r="E342">
        <v>0</v>
      </c>
      <c r="F342">
        <v>102</v>
      </c>
      <c r="G342">
        <v>10</v>
      </c>
      <c r="H342" t="s">
        <v>1437</v>
      </c>
      <c r="I342" t="s">
        <v>3053</v>
      </c>
      <c r="J342" t="s">
        <v>1024</v>
      </c>
      <c r="M342" t="str">
        <f t="shared" si="5"/>
        <v>const aHail = new PokemonAttack('Hail',0,'ice',false,1.02);</v>
      </c>
    </row>
    <row r="343" spans="1:13" x14ac:dyDescent="0.3">
      <c r="A343" t="s">
        <v>2207</v>
      </c>
      <c r="B343" t="s">
        <v>1443</v>
      </c>
      <c r="C343" t="s">
        <v>126</v>
      </c>
      <c r="D343" t="s">
        <v>2109</v>
      </c>
      <c r="E343">
        <v>0</v>
      </c>
      <c r="F343">
        <v>102</v>
      </c>
      <c r="G343">
        <v>30</v>
      </c>
      <c r="I343" t="s">
        <v>1444</v>
      </c>
      <c r="J343" t="s">
        <v>1024</v>
      </c>
      <c r="M343" t="str">
        <f t="shared" si="5"/>
        <v>const aHaze = new PokemonAttack('Haze',0,'ice',false,1.02);</v>
      </c>
    </row>
    <row r="344" spans="1:13" x14ac:dyDescent="0.3">
      <c r="A344" t="s">
        <v>2208</v>
      </c>
      <c r="B344" t="s">
        <v>1608</v>
      </c>
      <c r="C344" t="s">
        <v>126</v>
      </c>
      <c r="D344" t="s">
        <v>2109</v>
      </c>
      <c r="E344">
        <v>0</v>
      </c>
      <c r="F344">
        <v>102</v>
      </c>
      <c r="G344">
        <v>30</v>
      </c>
      <c r="I344" t="s">
        <v>2924</v>
      </c>
      <c r="J344" t="s">
        <v>1024</v>
      </c>
      <c r="M344" t="str">
        <f t="shared" si="5"/>
        <v>const aMist = new PokemonAttack('Mist',0,'ice',false,1.02);</v>
      </c>
    </row>
    <row r="345" spans="1:13" x14ac:dyDescent="0.3">
      <c r="A345" t="s">
        <v>2593</v>
      </c>
      <c r="B345" t="s">
        <v>1831</v>
      </c>
      <c r="C345" t="s">
        <v>126</v>
      </c>
      <c r="D345" t="s">
        <v>2107</v>
      </c>
      <c r="E345">
        <v>0</v>
      </c>
      <c r="F345">
        <v>102</v>
      </c>
      <c r="G345">
        <v>5</v>
      </c>
      <c r="I345" t="s">
        <v>3046</v>
      </c>
      <c r="J345" t="s">
        <v>1024</v>
      </c>
      <c r="M345" t="str">
        <f t="shared" si="5"/>
        <v>const aSheerCold = new PokemonAttack('Sheer Cold',0,'ice',true,1.02);</v>
      </c>
    </row>
    <row r="346" spans="1:13" x14ac:dyDescent="0.3">
      <c r="A346" t="s">
        <v>2594</v>
      </c>
      <c r="B346" t="s">
        <v>1946</v>
      </c>
      <c r="C346" t="s">
        <v>126</v>
      </c>
      <c r="D346" t="s">
        <v>1024</v>
      </c>
      <c r="E346">
        <v>0</v>
      </c>
      <c r="F346">
        <v>102</v>
      </c>
      <c r="G346">
        <v>1</v>
      </c>
      <c r="I346" t="s">
        <v>3054</v>
      </c>
      <c r="K346">
        <v>1</v>
      </c>
      <c r="M346" t="str">
        <f t="shared" si="5"/>
        <v>const aSubzeroSlammer = new PokemonAttack('Subzero Slammer',0,'ice',false,1.02);</v>
      </c>
    </row>
    <row r="347" spans="1:13" x14ac:dyDescent="0.3">
      <c r="A347" t="s">
        <v>2595</v>
      </c>
      <c r="B347" t="s">
        <v>1506</v>
      </c>
      <c r="C347" t="s">
        <v>126</v>
      </c>
      <c r="D347" t="s">
        <v>2108</v>
      </c>
      <c r="E347">
        <v>25</v>
      </c>
      <c r="F347">
        <v>100</v>
      </c>
      <c r="G347">
        <v>30</v>
      </c>
      <c r="I347" t="s">
        <v>2996</v>
      </c>
      <c r="J347" t="s">
        <v>1024</v>
      </c>
      <c r="M347" t="str">
        <f t="shared" si="5"/>
        <v>const aIcicleSpear = new PokemonAttack('Icicle Spear',25,'ice',false,1);</v>
      </c>
    </row>
    <row r="348" spans="1:13" x14ac:dyDescent="0.3">
      <c r="A348" t="s">
        <v>2596</v>
      </c>
      <c r="B348" t="s">
        <v>1493</v>
      </c>
      <c r="C348" t="s">
        <v>126</v>
      </c>
      <c r="D348" t="s">
        <v>2108</v>
      </c>
      <c r="E348">
        <v>30</v>
      </c>
      <c r="F348">
        <v>90</v>
      </c>
      <c r="G348">
        <v>20</v>
      </c>
      <c r="I348" t="s">
        <v>1494</v>
      </c>
      <c r="J348" t="s">
        <v>1024</v>
      </c>
      <c r="M348" t="str">
        <f t="shared" si="5"/>
        <v>const aIceBall = new PokemonAttack('Ice Ball',30,'ice',false,0.9);</v>
      </c>
    </row>
    <row r="349" spans="1:13" x14ac:dyDescent="0.3">
      <c r="A349" t="s">
        <v>2597</v>
      </c>
      <c r="B349" t="s">
        <v>1504</v>
      </c>
      <c r="C349" t="s">
        <v>126</v>
      </c>
      <c r="D349" t="s">
        <v>2108</v>
      </c>
      <c r="E349">
        <v>40</v>
      </c>
      <c r="F349">
        <v>100</v>
      </c>
      <c r="G349">
        <v>30</v>
      </c>
      <c r="I349" t="s">
        <v>1028</v>
      </c>
      <c r="J349" t="s">
        <v>1024</v>
      </c>
      <c r="M349" t="str">
        <f t="shared" si="5"/>
        <v>const aIceShard = new PokemonAttack('Ice Shard',40,'ice',false,1);</v>
      </c>
    </row>
    <row r="350" spans="1:13" x14ac:dyDescent="0.3">
      <c r="A350" t="s">
        <v>2598</v>
      </c>
      <c r="B350" t="s">
        <v>1690</v>
      </c>
      <c r="C350" t="s">
        <v>126</v>
      </c>
      <c r="D350" t="s">
        <v>2107</v>
      </c>
      <c r="E350">
        <v>40</v>
      </c>
      <c r="F350">
        <v>100</v>
      </c>
      <c r="G350">
        <v>25</v>
      </c>
      <c r="I350" t="s">
        <v>1114</v>
      </c>
      <c r="J350">
        <v>10</v>
      </c>
      <c r="M350" t="str">
        <f t="shared" si="5"/>
        <v>const aPowderSnow = new PokemonAttack('Powder Snow',40,'ice',true,1);</v>
      </c>
    </row>
    <row r="351" spans="1:13" x14ac:dyDescent="0.3">
      <c r="A351" t="s">
        <v>2599</v>
      </c>
      <c r="B351" t="s">
        <v>1507</v>
      </c>
      <c r="C351" t="s">
        <v>126</v>
      </c>
      <c r="D351" t="s">
        <v>2107</v>
      </c>
      <c r="E351">
        <v>55</v>
      </c>
      <c r="F351">
        <v>95</v>
      </c>
      <c r="G351">
        <v>15</v>
      </c>
      <c r="I351" t="s">
        <v>2856</v>
      </c>
      <c r="J351">
        <v>100</v>
      </c>
      <c r="M351" t="str">
        <f t="shared" si="5"/>
        <v>const aIcyWind = new PokemonAttack('Icy Wind',55,'ice',true,0.95);</v>
      </c>
    </row>
    <row r="352" spans="1:13" x14ac:dyDescent="0.3">
      <c r="A352" t="s">
        <v>2209</v>
      </c>
      <c r="B352" t="s">
        <v>1083</v>
      </c>
      <c r="C352" t="s">
        <v>126</v>
      </c>
      <c r="D352" t="s">
        <v>2108</v>
      </c>
      <c r="E352">
        <v>60</v>
      </c>
      <c r="F352">
        <v>100</v>
      </c>
      <c r="G352">
        <v>10</v>
      </c>
      <c r="I352" t="s">
        <v>1084</v>
      </c>
      <c r="J352" t="s">
        <v>1024</v>
      </c>
      <c r="M352" t="str">
        <f t="shared" si="5"/>
        <v>const aAvalanche = new PokemonAttack('Avalanche',60,'ice',false,1);</v>
      </c>
    </row>
    <row r="353" spans="1:13" x14ac:dyDescent="0.3">
      <c r="A353" t="s">
        <v>2600</v>
      </c>
      <c r="B353" t="s">
        <v>1381</v>
      </c>
      <c r="C353" t="s">
        <v>126</v>
      </c>
      <c r="D353" t="s">
        <v>2107</v>
      </c>
      <c r="E353">
        <v>60</v>
      </c>
      <c r="F353">
        <v>90</v>
      </c>
      <c r="G353">
        <v>10</v>
      </c>
      <c r="H353" t="s">
        <v>1382</v>
      </c>
      <c r="I353" t="s">
        <v>1383</v>
      </c>
      <c r="J353">
        <v>100</v>
      </c>
      <c r="M353" t="str">
        <f t="shared" si="5"/>
        <v>const aFrostBreath = new PokemonAttack('Frost Breath',60,'ice',true,0.9);</v>
      </c>
    </row>
    <row r="354" spans="1:13" x14ac:dyDescent="0.3">
      <c r="A354" t="s">
        <v>2601</v>
      </c>
      <c r="B354" t="s">
        <v>1077</v>
      </c>
      <c r="C354" t="s">
        <v>126</v>
      </c>
      <c r="D354" t="s">
        <v>2107</v>
      </c>
      <c r="E354">
        <v>65</v>
      </c>
      <c r="F354">
        <v>100</v>
      </c>
      <c r="G354">
        <v>20</v>
      </c>
      <c r="I354" t="s">
        <v>2857</v>
      </c>
      <c r="J354">
        <v>10</v>
      </c>
      <c r="M354" t="str">
        <f t="shared" si="5"/>
        <v>const aAuroraBeam = new PokemonAttack('Aurora Beam',65,'ice',true,1);</v>
      </c>
    </row>
    <row r="355" spans="1:13" x14ac:dyDescent="0.3">
      <c r="A355" t="s">
        <v>2210</v>
      </c>
      <c r="B355" t="s">
        <v>1406</v>
      </c>
      <c r="C355" t="s">
        <v>126</v>
      </c>
      <c r="D355" t="s">
        <v>2107</v>
      </c>
      <c r="E355">
        <v>65</v>
      </c>
      <c r="F355">
        <v>95</v>
      </c>
      <c r="G355">
        <v>10</v>
      </c>
      <c r="I355" t="s">
        <v>2856</v>
      </c>
      <c r="J355">
        <v>100</v>
      </c>
      <c r="M355" t="str">
        <f t="shared" si="5"/>
        <v>const aGlaciate = new PokemonAttack('Glaciate',65,'ice',true,0.95);</v>
      </c>
    </row>
    <row r="356" spans="1:13" x14ac:dyDescent="0.3">
      <c r="A356" t="s">
        <v>2602</v>
      </c>
      <c r="B356" t="s">
        <v>1499</v>
      </c>
      <c r="C356" t="s">
        <v>126</v>
      </c>
      <c r="D356" t="s">
        <v>2108</v>
      </c>
      <c r="E356">
        <v>65</v>
      </c>
      <c r="F356">
        <v>95</v>
      </c>
      <c r="G356">
        <v>15</v>
      </c>
      <c r="I356" t="s">
        <v>1500</v>
      </c>
      <c r="J356">
        <v>10</v>
      </c>
      <c r="M356" t="str">
        <f t="shared" si="5"/>
        <v>const aIceFang = new PokemonAttack('Ice Fang',65,'ice',false,0.95);</v>
      </c>
    </row>
    <row r="357" spans="1:13" x14ac:dyDescent="0.3">
      <c r="A357" t="s">
        <v>3055</v>
      </c>
      <c r="B357" t="s">
        <v>3056</v>
      </c>
      <c r="C357" t="s">
        <v>126</v>
      </c>
      <c r="D357" t="s">
        <v>2107</v>
      </c>
      <c r="E357">
        <v>70</v>
      </c>
      <c r="F357">
        <v>100</v>
      </c>
      <c r="G357">
        <v>20</v>
      </c>
      <c r="I357" t="s">
        <v>3057</v>
      </c>
      <c r="J357" t="s">
        <v>1024</v>
      </c>
      <c r="M357" t="str">
        <f t="shared" si="5"/>
        <v>const aFreeze_Dry = new PokemonAttack('Freeze_Dry',70,'ice',true,1);</v>
      </c>
    </row>
    <row r="358" spans="1:13" x14ac:dyDescent="0.3">
      <c r="A358" t="s">
        <v>2603</v>
      </c>
      <c r="B358" t="s">
        <v>1503</v>
      </c>
      <c r="C358" t="s">
        <v>126</v>
      </c>
      <c r="D358" t="s">
        <v>2108</v>
      </c>
      <c r="E358">
        <v>75</v>
      </c>
      <c r="F358">
        <v>100</v>
      </c>
      <c r="G358">
        <v>15</v>
      </c>
      <c r="I358" t="s">
        <v>1114</v>
      </c>
      <c r="J358">
        <v>10</v>
      </c>
      <c r="M358" t="str">
        <f t="shared" si="5"/>
        <v>const aIcePunch = new PokemonAttack('Ice Punch',75,'ice',false,1);</v>
      </c>
    </row>
    <row r="359" spans="1:13" x14ac:dyDescent="0.3">
      <c r="A359" t="s">
        <v>2604</v>
      </c>
      <c r="B359" t="s">
        <v>1505</v>
      </c>
      <c r="C359" t="s">
        <v>126</v>
      </c>
      <c r="D359" t="s">
        <v>2108</v>
      </c>
      <c r="E359">
        <v>85</v>
      </c>
      <c r="F359">
        <v>90</v>
      </c>
      <c r="G359">
        <v>10</v>
      </c>
      <c r="I359" t="s">
        <v>1049</v>
      </c>
      <c r="J359">
        <v>30</v>
      </c>
      <c r="M359" t="str">
        <f t="shared" si="5"/>
        <v>const aIcicleCrash = new PokemonAttack('Icicle Crash',85,'ice',false,0.9);</v>
      </c>
    </row>
    <row r="360" spans="1:13" x14ac:dyDescent="0.3">
      <c r="A360" t="s">
        <v>2605</v>
      </c>
      <c r="B360" t="s">
        <v>1495</v>
      </c>
      <c r="C360" t="s">
        <v>126</v>
      </c>
      <c r="D360" t="s">
        <v>2107</v>
      </c>
      <c r="E360">
        <v>90</v>
      </c>
      <c r="F360">
        <v>100</v>
      </c>
      <c r="G360">
        <v>10</v>
      </c>
      <c r="H360" t="s">
        <v>1496</v>
      </c>
      <c r="I360" t="s">
        <v>1114</v>
      </c>
      <c r="J360">
        <v>10</v>
      </c>
      <c r="M360" t="str">
        <f t="shared" si="5"/>
        <v>const aIceBeam = new PokemonAttack('Ice Beam',90,'ice',true,1);</v>
      </c>
    </row>
    <row r="361" spans="1:13" x14ac:dyDescent="0.3">
      <c r="A361" t="s">
        <v>2606</v>
      </c>
      <c r="B361" t="s">
        <v>1501</v>
      </c>
      <c r="C361" t="s">
        <v>126</v>
      </c>
      <c r="D361" t="s">
        <v>2108</v>
      </c>
      <c r="E361">
        <v>100</v>
      </c>
      <c r="F361">
        <v>90</v>
      </c>
      <c r="G361">
        <v>10</v>
      </c>
      <c r="I361" t="s">
        <v>1502</v>
      </c>
      <c r="M361" t="str">
        <f t="shared" si="5"/>
        <v>const aIceHammer = new PokemonAttack('Ice Hammer',100,'ice',false,0.9);</v>
      </c>
    </row>
    <row r="362" spans="1:13" x14ac:dyDescent="0.3">
      <c r="A362" t="s">
        <v>2212</v>
      </c>
      <c r="B362" t="s">
        <v>1112</v>
      </c>
      <c r="C362" t="s">
        <v>126</v>
      </c>
      <c r="D362" t="s">
        <v>2107</v>
      </c>
      <c r="E362">
        <v>110</v>
      </c>
      <c r="F362">
        <v>70</v>
      </c>
      <c r="G362">
        <v>5</v>
      </c>
      <c r="H362" t="s">
        <v>1113</v>
      </c>
      <c r="I362" t="s">
        <v>1114</v>
      </c>
      <c r="J362">
        <v>10</v>
      </c>
      <c r="M362" t="str">
        <f t="shared" si="5"/>
        <v>const aBlizzard = new PokemonAttack('Blizzard',110,'ice',true,0.7);</v>
      </c>
    </row>
    <row r="363" spans="1:13" x14ac:dyDescent="0.3">
      <c r="A363" t="s">
        <v>2607</v>
      </c>
      <c r="B363" t="s">
        <v>1376</v>
      </c>
      <c r="C363" t="s">
        <v>126</v>
      </c>
      <c r="D363" t="s">
        <v>2108</v>
      </c>
      <c r="E363">
        <v>140</v>
      </c>
      <c r="F363">
        <v>90</v>
      </c>
      <c r="G363">
        <v>5</v>
      </c>
      <c r="I363" t="s">
        <v>1377</v>
      </c>
      <c r="J363">
        <v>30</v>
      </c>
      <c r="M363" t="str">
        <f t="shared" si="5"/>
        <v>const aFreezeShock = new PokemonAttack('Freeze Shock',140,'ice',false,0.9);</v>
      </c>
    </row>
    <row r="364" spans="1:13" x14ac:dyDescent="0.3">
      <c r="A364" t="s">
        <v>2608</v>
      </c>
      <c r="B364" t="s">
        <v>1497</v>
      </c>
      <c r="C364" t="s">
        <v>126</v>
      </c>
      <c r="D364" t="s">
        <v>2107</v>
      </c>
      <c r="E364">
        <v>140</v>
      </c>
      <c r="F364">
        <v>90</v>
      </c>
      <c r="G364">
        <v>5</v>
      </c>
      <c r="I364" t="s">
        <v>1498</v>
      </c>
      <c r="J364">
        <v>30</v>
      </c>
      <c r="M364" t="str">
        <f t="shared" si="5"/>
        <v>const aIceBurn = new PokemonAttack('Ice Burn',140,'ice',true,0.9);</v>
      </c>
    </row>
    <row r="365" spans="1:13" x14ac:dyDescent="0.3">
      <c r="A365" t="s">
        <v>2213</v>
      </c>
      <c r="B365" t="s">
        <v>1037</v>
      </c>
      <c r="C365" t="s">
        <v>28</v>
      </c>
      <c r="D365" t="s">
        <v>2109</v>
      </c>
      <c r="E365">
        <v>0</v>
      </c>
      <c r="F365">
        <v>102</v>
      </c>
      <c r="G365">
        <v>30</v>
      </c>
      <c r="I365" t="s">
        <v>1038</v>
      </c>
      <c r="J365" t="s">
        <v>1024</v>
      </c>
      <c r="M365" t="str">
        <f t="shared" si="5"/>
        <v>const aAcupressure = new PokemonAttack('Acupressure',0,'normal',false,1.02);</v>
      </c>
    </row>
    <row r="366" spans="1:13" x14ac:dyDescent="0.3">
      <c r="A366" t="s">
        <v>2609</v>
      </c>
      <c r="B366" t="s">
        <v>1044</v>
      </c>
      <c r="C366" t="s">
        <v>28</v>
      </c>
      <c r="D366" t="s">
        <v>2109</v>
      </c>
      <c r="E366">
        <v>0</v>
      </c>
      <c r="F366">
        <v>102</v>
      </c>
      <c r="G366">
        <v>15</v>
      </c>
      <c r="I366" t="s">
        <v>1045</v>
      </c>
      <c r="J366" t="s">
        <v>1024</v>
      </c>
      <c r="M366" t="str">
        <f t="shared" si="5"/>
        <v>const aAfterYou = new PokemonAttack('After You',0,'normal',false,1.02);</v>
      </c>
    </row>
    <row r="367" spans="1:13" x14ac:dyDescent="0.3">
      <c r="A367" t="s">
        <v>2214</v>
      </c>
      <c r="B367" t="s">
        <v>1069</v>
      </c>
      <c r="C367" t="s">
        <v>28</v>
      </c>
      <c r="D367" t="s">
        <v>2109</v>
      </c>
      <c r="E367">
        <v>0</v>
      </c>
      <c r="F367">
        <v>102</v>
      </c>
      <c r="G367">
        <v>20</v>
      </c>
      <c r="I367" t="s">
        <v>2925</v>
      </c>
      <c r="J367" t="s">
        <v>1024</v>
      </c>
      <c r="M367" t="str">
        <f t="shared" si="5"/>
        <v>const aAssist = new PokemonAttack('Assist',0,'normal',false,1.02);</v>
      </c>
    </row>
    <row r="368" spans="1:13" x14ac:dyDescent="0.3">
      <c r="A368" t="s">
        <v>2215</v>
      </c>
      <c r="B368" t="s">
        <v>1074</v>
      </c>
      <c r="C368" t="s">
        <v>28</v>
      </c>
      <c r="D368" t="s">
        <v>2109</v>
      </c>
      <c r="E368">
        <v>0</v>
      </c>
      <c r="F368">
        <v>100</v>
      </c>
      <c r="G368">
        <v>15</v>
      </c>
      <c r="H368" t="s">
        <v>1075</v>
      </c>
      <c r="I368" t="s">
        <v>2926</v>
      </c>
      <c r="J368" t="s">
        <v>1024</v>
      </c>
      <c r="M368" t="str">
        <f t="shared" si="5"/>
        <v>const aAttract = new PokemonAttack('Attract',0,'normal',false,1);</v>
      </c>
    </row>
    <row r="369" spans="1:13" x14ac:dyDescent="0.3">
      <c r="A369" t="s">
        <v>2610</v>
      </c>
      <c r="B369" t="s">
        <v>1090</v>
      </c>
      <c r="C369" t="s">
        <v>28</v>
      </c>
      <c r="D369" t="s">
        <v>2109</v>
      </c>
      <c r="E369">
        <v>0</v>
      </c>
      <c r="F369">
        <v>102</v>
      </c>
      <c r="G369">
        <v>40</v>
      </c>
      <c r="I369" t="s">
        <v>1091</v>
      </c>
      <c r="J369" t="s">
        <v>1024</v>
      </c>
      <c r="M369" t="str">
        <f t="shared" si="5"/>
        <v>const aBatonPass = new PokemonAttack('Baton Pass',0,'normal',false,1.02);</v>
      </c>
    </row>
    <row r="370" spans="1:13" x14ac:dyDescent="0.3">
      <c r="A370" t="s">
        <v>2611</v>
      </c>
      <c r="B370" t="s">
        <v>1098</v>
      </c>
      <c r="C370" t="s">
        <v>28</v>
      </c>
      <c r="D370" t="s">
        <v>2109</v>
      </c>
      <c r="E370">
        <v>0</v>
      </c>
      <c r="F370">
        <v>102</v>
      </c>
      <c r="G370">
        <v>10</v>
      </c>
      <c r="I370" t="s">
        <v>1099</v>
      </c>
      <c r="J370" t="s">
        <v>1024</v>
      </c>
      <c r="M370" t="str">
        <f t="shared" si="5"/>
        <v>const aBellyDrum = new PokemonAttack('Belly Drum',0,'normal',false,1.02);</v>
      </c>
    </row>
    <row r="371" spans="1:13" x14ac:dyDescent="0.3">
      <c r="A371" t="s">
        <v>2216</v>
      </c>
      <c r="B371" t="s">
        <v>1100</v>
      </c>
      <c r="C371" t="s">
        <v>28</v>
      </c>
      <c r="D371" t="s">
        <v>2109</v>
      </c>
      <c r="E371">
        <v>0</v>
      </c>
      <c r="F371">
        <v>102</v>
      </c>
      <c r="G371">
        <v>15</v>
      </c>
      <c r="I371" t="s">
        <v>2927</v>
      </c>
      <c r="J371" t="s">
        <v>1024</v>
      </c>
      <c r="M371" t="str">
        <f t="shared" si="5"/>
        <v>const aBestow = new PokemonAttack('Bestow',0,'normal',false,1.02);</v>
      </c>
    </row>
    <row r="372" spans="1:13" x14ac:dyDescent="0.3">
      <c r="A372" t="s">
        <v>2217</v>
      </c>
      <c r="B372" t="s">
        <v>1101</v>
      </c>
      <c r="C372" t="s">
        <v>28</v>
      </c>
      <c r="D372" t="s">
        <v>2108</v>
      </c>
      <c r="E372">
        <v>0</v>
      </c>
      <c r="F372">
        <v>102</v>
      </c>
      <c r="G372">
        <v>10</v>
      </c>
      <c r="I372" t="s">
        <v>1102</v>
      </c>
      <c r="J372" t="s">
        <v>1024</v>
      </c>
      <c r="M372" t="str">
        <f t="shared" si="5"/>
        <v>const aBide = new PokemonAttack('Bide',0,'normal',false,1.02);</v>
      </c>
    </row>
    <row r="373" spans="1:13" x14ac:dyDescent="0.3">
      <c r="A373" t="s">
        <v>2218</v>
      </c>
      <c r="B373" t="s">
        <v>1115</v>
      </c>
      <c r="C373" t="s">
        <v>28</v>
      </c>
      <c r="D373" t="s">
        <v>2109</v>
      </c>
      <c r="E373">
        <v>0</v>
      </c>
      <c r="F373">
        <v>102</v>
      </c>
      <c r="G373">
        <v>5</v>
      </c>
      <c r="I373" t="s">
        <v>1116</v>
      </c>
      <c r="J373" t="s">
        <v>1024</v>
      </c>
      <c r="M373" t="str">
        <f t="shared" si="5"/>
        <v>const aBlock = new PokemonAttack('Block',0,'normal',false,1.02);</v>
      </c>
    </row>
    <row r="374" spans="1:13" x14ac:dyDescent="0.3">
      <c r="A374" t="s">
        <v>2612</v>
      </c>
      <c r="B374" t="s">
        <v>1134</v>
      </c>
      <c r="C374" t="s">
        <v>28</v>
      </c>
      <c r="D374" t="s">
        <v>1024</v>
      </c>
      <c r="E374">
        <v>0</v>
      </c>
      <c r="F374">
        <v>102</v>
      </c>
      <c r="G374">
        <v>1</v>
      </c>
      <c r="I374" t="s">
        <v>3058</v>
      </c>
      <c r="K374">
        <v>1</v>
      </c>
      <c r="M374" t="str">
        <f t="shared" si="5"/>
        <v>const aBreakneckBlitz = new PokemonAttack('Breakneck Blitz',0,'normal',false,1.02);</v>
      </c>
    </row>
    <row r="375" spans="1:13" x14ac:dyDescent="0.3">
      <c r="A375" t="s">
        <v>2219</v>
      </c>
      <c r="B375" t="s">
        <v>1157</v>
      </c>
      <c r="C375" t="s">
        <v>28</v>
      </c>
      <c r="D375" t="s">
        <v>2109</v>
      </c>
      <c r="E375">
        <v>0</v>
      </c>
      <c r="F375">
        <v>102</v>
      </c>
      <c r="G375">
        <v>20</v>
      </c>
      <c r="I375" t="s">
        <v>2928</v>
      </c>
      <c r="J375" t="s">
        <v>1024</v>
      </c>
      <c r="M375" t="str">
        <f t="shared" si="5"/>
        <v>const aCamouflage = new PokemonAttack('Camouflage',0,'normal',false,1.02);</v>
      </c>
    </row>
    <row r="376" spans="1:13" x14ac:dyDescent="0.3">
      <c r="A376" t="s">
        <v>2220</v>
      </c>
      <c r="B376" t="s">
        <v>1158</v>
      </c>
      <c r="C376" t="s">
        <v>28</v>
      </c>
      <c r="D376" t="s">
        <v>2109</v>
      </c>
      <c r="E376">
        <v>0</v>
      </c>
      <c r="F376">
        <v>100</v>
      </c>
      <c r="G376">
        <v>20</v>
      </c>
      <c r="I376" t="s">
        <v>2929</v>
      </c>
      <c r="J376" t="s">
        <v>1024</v>
      </c>
      <c r="M376" t="str">
        <f t="shared" si="5"/>
        <v>const aCaptivate = new PokemonAttack('Captivate',0,'normal',false,1);</v>
      </c>
    </row>
    <row r="377" spans="1:13" x14ac:dyDescent="0.3">
      <c r="A377" t="s">
        <v>2221</v>
      </c>
      <c r="B377" t="s">
        <v>1160</v>
      </c>
      <c r="C377" t="s">
        <v>28</v>
      </c>
      <c r="D377" t="s">
        <v>2109</v>
      </c>
      <c r="E377">
        <v>0</v>
      </c>
      <c r="F377">
        <v>102</v>
      </c>
      <c r="G377">
        <v>40</v>
      </c>
      <c r="I377" t="s">
        <v>1161</v>
      </c>
      <c r="J377" t="s">
        <v>1024</v>
      </c>
      <c r="M377" t="str">
        <f t="shared" si="5"/>
        <v>const aCelebrate = new PokemonAttack('Celebrate',0,'normal',false,1.02);</v>
      </c>
    </row>
    <row r="378" spans="1:13" x14ac:dyDescent="0.3">
      <c r="A378" t="s">
        <v>2222</v>
      </c>
      <c r="B378" t="s">
        <v>1178</v>
      </c>
      <c r="C378" t="s">
        <v>28</v>
      </c>
      <c r="D378" t="s">
        <v>2109</v>
      </c>
      <c r="E378">
        <v>0</v>
      </c>
      <c r="F378">
        <v>102</v>
      </c>
      <c r="G378">
        <v>20</v>
      </c>
      <c r="H378" t="s">
        <v>1179</v>
      </c>
      <c r="I378" t="s">
        <v>2842</v>
      </c>
      <c r="J378" t="s">
        <v>1024</v>
      </c>
      <c r="M378" t="str">
        <f t="shared" si="5"/>
        <v>const aConfide = new PokemonAttack('Confide',0,'normal',false,1.02);</v>
      </c>
    </row>
    <row r="379" spans="1:13" x14ac:dyDescent="0.3">
      <c r="A379" t="s">
        <v>2223</v>
      </c>
      <c r="B379" t="s">
        <v>1186</v>
      </c>
      <c r="C379" t="s">
        <v>28</v>
      </c>
      <c r="D379" t="s">
        <v>2109</v>
      </c>
      <c r="E379">
        <v>0</v>
      </c>
      <c r="F379">
        <v>102</v>
      </c>
      <c r="G379">
        <v>30</v>
      </c>
      <c r="I379" t="s">
        <v>2930</v>
      </c>
      <c r="J379" t="s">
        <v>1024</v>
      </c>
      <c r="M379" t="str">
        <f t="shared" si="5"/>
        <v>const aConversion = new PokemonAttack('Conversion',0,'normal',false,1.02);</v>
      </c>
    </row>
    <row r="380" spans="1:13" x14ac:dyDescent="0.3">
      <c r="A380" t="s">
        <v>2613</v>
      </c>
      <c r="B380" t="s">
        <v>1187</v>
      </c>
      <c r="C380" t="s">
        <v>28</v>
      </c>
      <c r="D380" t="s">
        <v>2109</v>
      </c>
      <c r="E380">
        <v>0</v>
      </c>
      <c r="F380">
        <v>102</v>
      </c>
      <c r="G380">
        <v>30</v>
      </c>
      <c r="I380" t="s">
        <v>2931</v>
      </c>
      <c r="J380" t="s">
        <v>1024</v>
      </c>
      <c r="M380" t="str">
        <f t="shared" si="5"/>
        <v>const aConversion2 = new PokemonAttack('Conversion 2',0,'normal',false,1.02);</v>
      </c>
    </row>
    <row r="381" spans="1:13" x14ac:dyDescent="0.3">
      <c r="A381" t="s">
        <v>2224</v>
      </c>
      <c r="B381" t="s">
        <v>1188</v>
      </c>
      <c r="C381" t="s">
        <v>28</v>
      </c>
      <c r="D381" t="s">
        <v>2109</v>
      </c>
      <c r="E381">
        <v>0</v>
      </c>
      <c r="F381">
        <v>102</v>
      </c>
      <c r="G381">
        <v>20</v>
      </c>
      <c r="I381" t="s">
        <v>2932</v>
      </c>
      <c r="J381" t="s">
        <v>1024</v>
      </c>
      <c r="M381" t="str">
        <f t="shared" si="5"/>
        <v>const aCopycat = new PokemonAttack('Copycat',0,'normal',false,1.02);</v>
      </c>
    </row>
    <row r="382" spans="1:13" x14ac:dyDescent="0.3">
      <c r="A382" t="s">
        <v>2614</v>
      </c>
      <c r="B382" t="s">
        <v>1206</v>
      </c>
      <c r="C382" t="s">
        <v>28</v>
      </c>
      <c r="D382" t="s">
        <v>2108</v>
      </c>
      <c r="E382">
        <v>0</v>
      </c>
      <c r="F382">
        <v>100</v>
      </c>
      <c r="G382">
        <v>5</v>
      </c>
      <c r="I382" t="s">
        <v>1207</v>
      </c>
      <c r="J382" t="s">
        <v>1024</v>
      </c>
      <c r="M382" t="str">
        <f t="shared" si="5"/>
        <v>const aCrushGrip = new PokemonAttack('Crush Grip',0,'normal',false,1);</v>
      </c>
    </row>
    <row r="383" spans="1:13" x14ac:dyDescent="0.3">
      <c r="A383" t="s">
        <v>2615</v>
      </c>
      <c r="B383" t="s">
        <v>1220</v>
      </c>
      <c r="C383" t="s">
        <v>28</v>
      </c>
      <c r="D383" t="s">
        <v>2109</v>
      </c>
      <c r="E383">
        <v>0</v>
      </c>
      <c r="F383">
        <v>102</v>
      </c>
      <c r="G383">
        <v>40</v>
      </c>
      <c r="I383" t="s">
        <v>2933</v>
      </c>
      <c r="J383" t="s">
        <v>1024</v>
      </c>
      <c r="M383" t="str">
        <f t="shared" si="5"/>
        <v>const aDefenseCurl = new PokemonAttack('Defense Curl',0,'normal',false,1.02);</v>
      </c>
    </row>
    <row r="384" spans="1:13" x14ac:dyDescent="0.3">
      <c r="A384" t="s">
        <v>2225</v>
      </c>
      <c r="B384" t="s">
        <v>1230</v>
      </c>
      <c r="C384" t="s">
        <v>28</v>
      </c>
      <c r="D384" t="s">
        <v>2109</v>
      </c>
      <c r="E384">
        <v>0</v>
      </c>
      <c r="F384">
        <v>100</v>
      </c>
      <c r="G384">
        <v>20</v>
      </c>
      <c r="I384" t="s">
        <v>2934</v>
      </c>
      <c r="J384" t="s">
        <v>1024</v>
      </c>
      <c r="M384" t="str">
        <f t="shared" si="5"/>
        <v>const aDisable = new PokemonAttack('Disable',0,'normal',false,1);</v>
      </c>
    </row>
    <row r="385" spans="1:13" x14ac:dyDescent="0.3">
      <c r="A385" t="s">
        <v>2616</v>
      </c>
      <c r="B385" t="s">
        <v>1241</v>
      </c>
      <c r="C385" t="s">
        <v>28</v>
      </c>
      <c r="D385" t="s">
        <v>2109</v>
      </c>
      <c r="E385">
        <v>0</v>
      </c>
      <c r="F385">
        <v>102</v>
      </c>
      <c r="G385">
        <v>15</v>
      </c>
      <c r="H385" t="s">
        <v>1242</v>
      </c>
      <c r="I385" t="s">
        <v>2935</v>
      </c>
      <c r="J385" t="s">
        <v>1024</v>
      </c>
      <c r="M385" t="str">
        <f t="shared" si="5"/>
        <v>const aDoubleTeam = new PokemonAttack('Double Team',0,'normal',false,1.02);</v>
      </c>
    </row>
    <row r="386" spans="1:13" x14ac:dyDescent="0.3">
      <c r="A386" t="s">
        <v>2226</v>
      </c>
      <c r="B386" t="s">
        <v>1287</v>
      </c>
      <c r="C386" t="s">
        <v>28</v>
      </c>
      <c r="D386" t="s">
        <v>2109</v>
      </c>
      <c r="E386">
        <v>0</v>
      </c>
      <c r="F386">
        <v>100</v>
      </c>
      <c r="G386">
        <v>5</v>
      </c>
      <c r="I386" t="s">
        <v>1288</v>
      </c>
      <c r="J386" t="s">
        <v>1024</v>
      </c>
      <c r="M386" t="str">
        <f t="shared" si="5"/>
        <v>const aEncore = new PokemonAttack('Encore',0,'normal',false,1);</v>
      </c>
    </row>
    <row r="387" spans="1:13" x14ac:dyDescent="0.3">
      <c r="A387" t="s">
        <v>2227</v>
      </c>
      <c r="B387" t="s">
        <v>1289</v>
      </c>
      <c r="C387" t="s">
        <v>28</v>
      </c>
      <c r="D387" t="s">
        <v>2108</v>
      </c>
      <c r="E387">
        <v>0</v>
      </c>
      <c r="F387">
        <v>100</v>
      </c>
      <c r="G387">
        <v>5</v>
      </c>
      <c r="I387" t="s">
        <v>2936</v>
      </c>
      <c r="J387" t="s">
        <v>1024</v>
      </c>
      <c r="M387" t="str">
        <f t="shared" ref="M387:M450" si="6">CONCATENATE("const ",A387," = new PokemonAttack('",B387,"',",E387,",'",LOWER(C387),"',",IF(D387="Special","true","false"),",",F387/100,");")</f>
        <v>const aEndeavor = new PokemonAttack('Endeavor',0,'normal',false,1);</v>
      </c>
    </row>
    <row r="388" spans="1:13" x14ac:dyDescent="0.3">
      <c r="A388" t="s">
        <v>2228</v>
      </c>
      <c r="B388" t="s">
        <v>1290</v>
      </c>
      <c r="C388" t="s">
        <v>28</v>
      </c>
      <c r="D388" t="s">
        <v>2109</v>
      </c>
      <c r="E388">
        <v>0</v>
      </c>
      <c r="F388">
        <v>102</v>
      </c>
      <c r="G388">
        <v>10</v>
      </c>
      <c r="I388" t="s">
        <v>1291</v>
      </c>
      <c r="J388" t="s">
        <v>1024</v>
      </c>
      <c r="M388" t="str">
        <f t="shared" si="6"/>
        <v>const aEndure = new PokemonAttack('Endure',0,'normal',false,1.02);</v>
      </c>
    </row>
    <row r="389" spans="1:13" x14ac:dyDescent="0.3">
      <c r="A389" t="s">
        <v>2229</v>
      </c>
      <c r="B389" t="s">
        <v>1294</v>
      </c>
      <c r="C389" t="s">
        <v>28</v>
      </c>
      <c r="D389" t="s">
        <v>2109</v>
      </c>
      <c r="E389">
        <v>0</v>
      </c>
      <c r="F389">
        <v>100</v>
      </c>
      <c r="G389">
        <v>15</v>
      </c>
      <c r="I389" t="s">
        <v>2937</v>
      </c>
      <c r="J389" t="s">
        <v>1024</v>
      </c>
      <c r="M389" t="str">
        <f t="shared" si="6"/>
        <v>const aEntrainment = new PokemonAttack('Entrainment',0,'normal',false,1);</v>
      </c>
    </row>
    <row r="390" spans="1:13" x14ac:dyDescent="0.3">
      <c r="A390" t="s">
        <v>2617</v>
      </c>
      <c r="B390" t="s">
        <v>1300</v>
      </c>
      <c r="C390" t="s">
        <v>28</v>
      </c>
      <c r="D390" t="s">
        <v>2109</v>
      </c>
      <c r="E390">
        <v>0</v>
      </c>
      <c r="F390">
        <v>102</v>
      </c>
      <c r="G390">
        <v>1</v>
      </c>
      <c r="I390" t="s">
        <v>3059</v>
      </c>
      <c r="K390">
        <v>1</v>
      </c>
      <c r="M390" t="str">
        <f t="shared" si="6"/>
        <v>const aExtremeEvoboost = new PokemonAttack('Extreme Evoboost',0,'normal',false,1.02);</v>
      </c>
    </row>
    <row r="391" spans="1:13" x14ac:dyDescent="0.3">
      <c r="A391" t="s">
        <v>2230</v>
      </c>
      <c r="B391" t="s">
        <v>1336</v>
      </c>
      <c r="C391" t="s">
        <v>28</v>
      </c>
      <c r="D391" t="s">
        <v>2108</v>
      </c>
      <c r="E391">
        <v>0</v>
      </c>
      <c r="F391">
        <v>100</v>
      </c>
      <c r="G391">
        <v>15</v>
      </c>
      <c r="I391" t="s">
        <v>2915</v>
      </c>
      <c r="J391" t="s">
        <v>1024</v>
      </c>
      <c r="M391" t="str">
        <f t="shared" si="6"/>
        <v>const aFlail = new PokemonAttack('Flail',0,'normal',false,1);</v>
      </c>
    </row>
    <row r="392" spans="1:13" x14ac:dyDescent="0.3">
      <c r="A392" t="s">
        <v>2231</v>
      </c>
      <c r="B392" t="s">
        <v>1346</v>
      </c>
      <c r="C392" t="s">
        <v>28</v>
      </c>
      <c r="D392" t="s">
        <v>2109</v>
      </c>
      <c r="E392">
        <v>0</v>
      </c>
      <c r="F392">
        <v>100</v>
      </c>
      <c r="G392">
        <v>20</v>
      </c>
      <c r="I392" t="s">
        <v>2870</v>
      </c>
      <c r="J392" t="s">
        <v>1024</v>
      </c>
      <c r="M392" t="str">
        <f t="shared" si="6"/>
        <v>const aFlash = new PokemonAttack('Flash',0,'normal',false,1);</v>
      </c>
    </row>
    <row r="393" spans="1:13" x14ac:dyDescent="0.3">
      <c r="A393" t="s">
        <v>2618</v>
      </c>
      <c r="B393" t="s">
        <v>1366</v>
      </c>
      <c r="C393" t="s">
        <v>28</v>
      </c>
      <c r="D393" t="s">
        <v>2109</v>
      </c>
      <c r="E393">
        <v>0</v>
      </c>
      <c r="F393">
        <v>102</v>
      </c>
      <c r="G393">
        <v>30</v>
      </c>
      <c r="I393" t="s">
        <v>1367</v>
      </c>
      <c r="J393" t="s">
        <v>1024</v>
      </c>
      <c r="M393" t="str">
        <f t="shared" si="6"/>
        <v>const aFocusEnergy = new PokemonAttack('Focus Energy',0,'normal',false,1.02);</v>
      </c>
    </row>
    <row r="394" spans="1:13" x14ac:dyDescent="0.3">
      <c r="A394" t="s">
        <v>2619</v>
      </c>
      <c r="B394" t="s">
        <v>1370</v>
      </c>
      <c r="C394" t="s">
        <v>28</v>
      </c>
      <c r="D394" t="s">
        <v>2109</v>
      </c>
      <c r="E394">
        <v>0</v>
      </c>
      <c r="F394">
        <v>102</v>
      </c>
      <c r="G394">
        <v>20</v>
      </c>
      <c r="I394" t="s">
        <v>1371</v>
      </c>
      <c r="J394" t="s">
        <v>1024</v>
      </c>
      <c r="M394" t="str">
        <f t="shared" si="6"/>
        <v>const aFollowMe = new PokemonAttack('Follow Me',0,'normal',false,1.02);</v>
      </c>
    </row>
    <row r="395" spans="1:13" x14ac:dyDescent="0.3">
      <c r="A395" t="s">
        <v>2232</v>
      </c>
      <c r="B395" t="s">
        <v>1373</v>
      </c>
      <c r="C395" t="s">
        <v>28</v>
      </c>
      <c r="D395" t="s">
        <v>2109</v>
      </c>
      <c r="E395">
        <v>0</v>
      </c>
      <c r="F395">
        <v>102</v>
      </c>
      <c r="G395">
        <v>40</v>
      </c>
      <c r="I395" t="s">
        <v>3060</v>
      </c>
      <c r="J395" t="s">
        <v>1024</v>
      </c>
      <c r="M395" t="str">
        <f t="shared" si="6"/>
        <v>const aForesight = new PokemonAttack('Foresight',0,'normal',false,1.02);</v>
      </c>
    </row>
    <row r="396" spans="1:13" x14ac:dyDescent="0.3">
      <c r="A396" t="s">
        <v>2233</v>
      </c>
      <c r="B396" t="s">
        <v>1384</v>
      </c>
      <c r="C396" t="s">
        <v>28</v>
      </c>
      <c r="D396" t="s">
        <v>2108</v>
      </c>
      <c r="E396">
        <v>0</v>
      </c>
      <c r="F396">
        <v>100</v>
      </c>
      <c r="G396">
        <v>20</v>
      </c>
      <c r="H396" t="s">
        <v>1385</v>
      </c>
      <c r="I396" t="s">
        <v>1386</v>
      </c>
      <c r="J396" t="s">
        <v>1024</v>
      </c>
      <c r="M396" t="str">
        <f t="shared" si="6"/>
        <v>const aFrustration = new PokemonAttack('Frustration',0,'normal',false,1);</v>
      </c>
    </row>
    <row r="397" spans="1:13" x14ac:dyDescent="0.3">
      <c r="A397" t="s">
        <v>2234</v>
      </c>
      <c r="B397" t="s">
        <v>1407</v>
      </c>
      <c r="C397" t="s">
        <v>28</v>
      </c>
      <c r="D397" t="s">
        <v>2109</v>
      </c>
      <c r="E397">
        <v>0</v>
      </c>
      <c r="F397">
        <v>100</v>
      </c>
      <c r="G397">
        <v>30</v>
      </c>
      <c r="I397" t="s">
        <v>1408</v>
      </c>
      <c r="J397" t="s">
        <v>1024</v>
      </c>
      <c r="M397" t="str">
        <f t="shared" si="6"/>
        <v>const aGlare = new PokemonAttack('Glare',0,'normal',false,1);</v>
      </c>
    </row>
    <row r="398" spans="1:13" x14ac:dyDescent="0.3">
      <c r="A398" t="s">
        <v>2235</v>
      </c>
      <c r="B398" t="s">
        <v>1420</v>
      </c>
      <c r="C398" t="s">
        <v>28</v>
      </c>
      <c r="D398" t="s">
        <v>2109</v>
      </c>
      <c r="E398">
        <v>0</v>
      </c>
      <c r="F398">
        <v>100</v>
      </c>
      <c r="G398">
        <v>40</v>
      </c>
      <c r="I398" t="s">
        <v>2869</v>
      </c>
      <c r="J398" t="s">
        <v>1024</v>
      </c>
      <c r="M398" t="str">
        <f t="shared" si="6"/>
        <v>const aGrowl = new PokemonAttack('Growl',0,'normal',false,1);</v>
      </c>
    </row>
    <row r="399" spans="1:13" x14ac:dyDescent="0.3">
      <c r="A399" t="s">
        <v>2236</v>
      </c>
      <c r="B399" t="s">
        <v>1421</v>
      </c>
      <c r="C399" t="s">
        <v>28</v>
      </c>
      <c r="D399" t="s">
        <v>2109</v>
      </c>
      <c r="E399">
        <v>0</v>
      </c>
      <c r="F399">
        <v>102</v>
      </c>
      <c r="G399">
        <v>40</v>
      </c>
      <c r="I399" t="s">
        <v>2939</v>
      </c>
      <c r="J399" t="s">
        <v>1024</v>
      </c>
      <c r="M399" t="str">
        <f t="shared" si="6"/>
        <v>const aGrowth = new PokemonAttack('Growth',0,'normal',false,1.02);</v>
      </c>
    </row>
    <row r="400" spans="1:13" x14ac:dyDescent="0.3">
      <c r="A400" t="s">
        <v>2237</v>
      </c>
      <c r="B400" t="s">
        <v>1428</v>
      </c>
      <c r="C400" t="s">
        <v>28</v>
      </c>
      <c r="D400" t="s">
        <v>2108</v>
      </c>
      <c r="E400">
        <v>0</v>
      </c>
      <c r="F400">
        <v>102</v>
      </c>
      <c r="G400">
        <v>5</v>
      </c>
      <c r="I400" t="s">
        <v>3046</v>
      </c>
      <c r="J400" t="s">
        <v>1024</v>
      </c>
      <c r="M400" t="str">
        <f t="shared" si="6"/>
        <v>const aGuillotine = new PokemonAttack('Guillotine',0,'normal',false,1.02);</v>
      </c>
    </row>
    <row r="401" spans="1:13" x14ac:dyDescent="0.3">
      <c r="A401" t="s">
        <v>2620</v>
      </c>
      <c r="B401" t="s">
        <v>1440</v>
      </c>
      <c r="C401" t="s">
        <v>28</v>
      </c>
      <c r="D401" t="s">
        <v>2109</v>
      </c>
      <c r="E401">
        <v>0</v>
      </c>
      <c r="F401">
        <v>102</v>
      </c>
      <c r="G401">
        <v>30</v>
      </c>
      <c r="I401" t="s">
        <v>1441</v>
      </c>
      <c r="J401" t="s">
        <v>1024</v>
      </c>
      <c r="M401" t="str">
        <f t="shared" si="6"/>
        <v>const aHappyHour = new PokemonAttack('Happy Hour',0,'normal',false,1.02);</v>
      </c>
    </row>
    <row r="402" spans="1:13" x14ac:dyDescent="0.3">
      <c r="A402" t="s">
        <v>2238</v>
      </c>
      <c r="B402" t="s">
        <v>1442</v>
      </c>
      <c r="C402" t="s">
        <v>28</v>
      </c>
      <c r="D402" t="s">
        <v>2109</v>
      </c>
      <c r="E402">
        <v>0</v>
      </c>
      <c r="F402">
        <v>102</v>
      </c>
      <c r="G402">
        <v>30</v>
      </c>
      <c r="I402" t="s">
        <v>2933</v>
      </c>
      <c r="J402" t="s">
        <v>1024</v>
      </c>
      <c r="M402" t="str">
        <f t="shared" si="6"/>
        <v>const aHarden = new PokemonAttack('Harden',0,'normal',false,1.02);</v>
      </c>
    </row>
    <row r="403" spans="1:13" x14ac:dyDescent="0.3">
      <c r="A403" t="s">
        <v>2621</v>
      </c>
      <c r="B403" t="s">
        <v>1448</v>
      </c>
      <c r="C403" t="s">
        <v>28</v>
      </c>
      <c r="D403" t="s">
        <v>2109</v>
      </c>
      <c r="E403">
        <v>0</v>
      </c>
      <c r="F403">
        <v>102</v>
      </c>
      <c r="G403">
        <v>5</v>
      </c>
      <c r="I403" t="s">
        <v>2940</v>
      </c>
      <c r="J403" t="s">
        <v>1024</v>
      </c>
      <c r="M403" t="str">
        <f t="shared" si="6"/>
        <v>const aHealBell = new PokemonAttack('Heal Bell',0,'normal',false,1.02);</v>
      </c>
    </row>
    <row r="404" spans="1:13" x14ac:dyDescent="0.3">
      <c r="A404" t="s">
        <v>2622</v>
      </c>
      <c r="B404" t="s">
        <v>1463</v>
      </c>
      <c r="C404" t="s">
        <v>28</v>
      </c>
      <c r="D404" t="s">
        <v>2109</v>
      </c>
      <c r="E404">
        <v>0</v>
      </c>
      <c r="F404">
        <v>102</v>
      </c>
      <c r="G404">
        <v>20</v>
      </c>
      <c r="I404" t="s">
        <v>2941</v>
      </c>
      <c r="J404" t="s">
        <v>1024</v>
      </c>
      <c r="M404" t="str">
        <f t="shared" si="6"/>
        <v>const aHelpingHand = new PokemonAttack('Helping Hand',0,'normal',false,1.02);</v>
      </c>
    </row>
    <row r="405" spans="1:13" x14ac:dyDescent="0.3">
      <c r="A405" t="s">
        <v>2623</v>
      </c>
      <c r="B405" t="s">
        <v>1473</v>
      </c>
      <c r="C405" t="s">
        <v>28</v>
      </c>
      <c r="D405" t="s">
        <v>2109</v>
      </c>
      <c r="E405">
        <v>0</v>
      </c>
      <c r="F405">
        <v>102</v>
      </c>
      <c r="G405">
        <v>40</v>
      </c>
      <c r="I405" t="s">
        <v>1474</v>
      </c>
      <c r="J405" t="s">
        <v>1024</v>
      </c>
      <c r="M405" t="str">
        <f t="shared" si="6"/>
        <v>const aHoldHands = new PokemonAttack('Hold Hands',0,'normal',false,1.02);</v>
      </c>
    </row>
    <row r="406" spans="1:13" x14ac:dyDescent="0.3">
      <c r="A406" t="s">
        <v>2624</v>
      </c>
      <c r="B406" t="s">
        <v>1477</v>
      </c>
      <c r="C406" t="s">
        <v>28</v>
      </c>
      <c r="D406" t="s">
        <v>2108</v>
      </c>
      <c r="E406">
        <v>0</v>
      </c>
      <c r="F406">
        <v>102</v>
      </c>
      <c r="G406">
        <v>5</v>
      </c>
      <c r="I406" t="s">
        <v>3046</v>
      </c>
      <c r="J406" t="s">
        <v>1024</v>
      </c>
      <c r="M406" t="str">
        <f t="shared" si="6"/>
        <v>const aHornDrill = new PokemonAttack('Horn Drill',0,'normal',false,1.02);</v>
      </c>
    </row>
    <row r="407" spans="1:13" x14ac:dyDescent="0.3">
      <c r="A407" t="s">
        <v>2239</v>
      </c>
      <c r="B407" t="s">
        <v>1479</v>
      </c>
      <c r="C407" t="s">
        <v>28</v>
      </c>
      <c r="D407" t="s">
        <v>2109</v>
      </c>
      <c r="E407">
        <v>0</v>
      </c>
      <c r="F407">
        <v>102</v>
      </c>
      <c r="G407">
        <v>40</v>
      </c>
      <c r="I407" t="s">
        <v>2942</v>
      </c>
      <c r="J407" t="s">
        <v>1024</v>
      </c>
      <c r="M407" t="str">
        <f t="shared" si="6"/>
        <v>const aHowl = new PokemonAttack('Howl',0,'normal',false,1.02);</v>
      </c>
    </row>
    <row r="408" spans="1:13" x14ac:dyDescent="0.3">
      <c r="A408" t="s">
        <v>2625</v>
      </c>
      <c r="B408" t="s">
        <v>1532</v>
      </c>
      <c r="C408" t="s">
        <v>28</v>
      </c>
      <c r="D408" t="s">
        <v>2109</v>
      </c>
      <c r="E408">
        <v>0</v>
      </c>
      <c r="F408">
        <v>102</v>
      </c>
      <c r="G408">
        <v>30</v>
      </c>
      <c r="I408" t="s">
        <v>2943</v>
      </c>
      <c r="M408" t="str">
        <f t="shared" si="6"/>
        <v>const aLaserFocus = new PokemonAttack('Laser Focus',0,'normal',false,1.02);</v>
      </c>
    </row>
    <row r="409" spans="1:13" x14ac:dyDescent="0.3">
      <c r="A409" t="s">
        <v>2240</v>
      </c>
      <c r="B409" t="s">
        <v>1545</v>
      </c>
      <c r="C409" t="s">
        <v>28</v>
      </c>
      <c r="D409" t="s">
        <v>2109</v>
      </c>
      <c r="E409">
        <v>0</v>
      </c>
      <c r="F409">
        <v>100</v>
      </c>
      <c r="G409">
        <v>30</v>
      </c>
      <c r="I409" t="s">
        <v>2944</v>
      </c>
      <c r="J409" t="s">
        <v>1024</v>
      </c>
      <c r="M409" t="str">
        <f t="shared" si="6"/>
        <v>const aLeer = new PokemonAttack('Leer',0,'normal',false,1);</v>
      </c>
    </row>
    <row r="410" spans="1:13" x14ac:dyDescent="0.3">
      <c r="A410" t="s">
        <v>3061</v>
      </c>
      <c r="B410" t="s">
        <v>3062</v>
      </c>
      <c r="C410" t="s">
        <v>28</v>
      </c>
      <c r="D410" t="s">
        <v>2109</v>
      </c>
      <c r="E410">
        <v>0</v>
      </c>
      <c r="F410">
        <v>102</v>
      </c>
      <c r="G410">
        <v>5</v>
      </c>
      <c r="I410" t="s">
        <v>2945</v>
      </c>
      <c r="J410" t="s">
        <v>1024</v>
      </c>
      <c r="M410" t="str">
        <f t="shared" si="6"/>
        <v>const aLock_On = new PokemonAttack('Lock_On',0,'normal',false,1.02);</v>
      </c>
    </row>
    <row r="411" spans="1:13" x14ac:dyDescent="0.3">
      <c r="A411" t="s">
        <v>2626</v>
      </c>
      <c r="B411" t="s">
        <v>1555</v>
      </c>
      <c r="C411" t="s">
        <v>28</v>
      </c>
      <c r="D411" t="s">
        <v>2109</v>
      </c>
      <c r="E411">
        <v>0</v>
      </c>
      <c r="F411">
        <v>75</v>
      </c>
      <c r="G411">
        <v>10</v>
      </c>
      <c r="I411" t="s">
        <v>1415</v>
      </c>
      <c r="J411" t="s">
        <v>1024</v>
      </c>
      <c r="M411" t="str">
        <f t="shared" si="6"/>
        <v>const aLovelyKiss = new PokemonAttack('Lovely Kiss',0,'normal',false,0.75);</v>
      </c>
    </row>
    <row r="412" spans="1:13" x14ac:dyDescent="0.3">
      <c r="A412" t="s">
        <v>2627</v>
      </c>
      <c r="B412" t="s">
        <v>1559</v>
      </c>
      <c r="C412" t="s">
        <v>28</v>
      </c>
      <c r="D412" t="s">
        <v>2109</v>
      </c>
      <c r="E412">
        <v>0</v>
      </c>
      <c r="F412">
        <v>102</v>
      </c>
      <c r="G412">
        <v>30</v>
      </c>
      <c r="I412" t="s">
        <v>1560</v>
      </c>
      <c r="J412" t="s">
        <v>1024</v>
      </c>
      <c r="M412" t="str">
        <f t="shared" si="6"/>
        <v>const aLuckyChant = new PokemonAttack('Lucky Chant',0,'normal',false,1.02);</v>
      </c>
    </row>
    <row r="413" spans="1:13" x14ac:dyDescent="0.3">
      <c r="A413" t="s">
        <v>2628</v>
      </c>
      <c r="B413" t="s">
        <v>1583</v>
      </c>
      <c r="C413" t="s">
        <v>28</v>
      </c>
      <c r="D413" t="s">
        <v>2109</v>
      </c>
      <c r="E413">
        <v>0</v>
      </c>
      <c r="F413">
        <v>102</v>
      </c>
      <c r="G413">
        <v>20</v>
      </c>
      <c r="I413" t="s">
        <v>2946</v>
      </c>
      <c r="J413" t="s">
        <v>1024</v>
      </c>
      <c r="M413" t="str">
        <f t="shared" si="6"/>
        <v>const aMeFirst = new PokemonAttack('Me First',0,'normal',false,1.02);</v>
      </c>
    </row>
    <row r="414" spans="1:13" x14ac:dyDescent="0.3">
      <c r="A414" t="s">
        <v>2629</v>
      </c>
      <c r="B414" t="s">
        <v>1584</v>
      </c>
      <c r="C414" t="s">
        <v>28</v>
      </c>
      <c r="D414" t="s">
        <v>2109</v>
      </c>
      <c r="E414">
        <v>0</v>
      </c>
      <c r="F414">
        <v>102</v>
      </c>
      <c r="G414">
        <v>5</v>
      </c>
      <c r="I414" t="s">
        <v>1116</v>
      </c>
      <c r="J414" t="s">
        <v>1024</v>
      </c>
      <c r="M414" t="str">
        <f t="shared" si="6"/>
        <v>const aMeanLook = new PokemonAttack('Mean Look',0,'normal',false,1.02);</v>
      </c>
    </row>
    <row r="415" spans="1:13" x14ac:dyDescent="0.3">
      <c r="A415" t="s">
        <v>2242</v>
      </c>
      <c r="B415" t="s">
        <v>1596</v>
      </c>
      <c r="C415" t="s">
        <v>28</v>
      </c>
      <c r="D415" t="s">
        <v>2109</v>
      </c>
      <c r="E415">
        <v>0</v>
      </c>
      <c r="F415">
        <v>102</v>
      </c>
      <c r="G415">
        <v>10</v>
      </c>
      <c r="I415" t="s">
        <v>1597</v>
      </c>
      <c r="J415" t="s">
        <v>1024</v>
      </c>
      <c r="M415" t="str">
        <f t="shared" si="6"/>
        <v>const aMetronome = new PokemonAttack('Metronome',0,'normal',false,1.02);</v>
      </c>
    </row>
    <row r="416" spans="1:13" x14ac:dyDescent="0.3">
      <c r="A416" t="s">
        <v>2630</v>
      </c>
      <c r="B416" t="s">
        <v>1598</v>
      </c>
      <c r="C416" t="s">
        <v>28</v>
      </c>
      <c r="D416" t="s">
        <v>2109</v>
      </c>
      <c r="E416">
        <v>0</v>
      </c>
      <c r="F416">
        <v>102</v>
      </c>
      <c r="G416">
        <v>10</v>
      </c>
      <c r="I416" t="s">
        <v>1452</v>
      </c>
      <c r="J416" t="s">
        <v>1024</v>
      </c>
      <c r="M416" t="str">
        <f t="shared" si="6"/>
        <v>const aMilkDrink = new PokemonAttack('Milk Drink',0,'normal',false,1.02);</v>
      </c>
    </row>
    <row r="417" spans="1:13" x14ac:dyDescent="0.3">
      <c r="A417" t="s">
        <v>2243</v>
      </c>
      <c r="B417" t="s">
        <v>1599</v>
      </c>
      <c r="C417" t="s">
        <v>28</v>
      </c>
      <c r="D417" t="s">
        <v>2109</v>
      </c>
      <c r="E417">
        <v>0</v>
      </c>
      <c r="F417">
        <v>102</v>
      </c>
      <c r="G417">
        <v>10</v>
      </c>
      <c r="I417" t="s">
        <v>2947</v>
      </c>
      <c r="J417" t="s">
        <v>1024</v>
      </c>
      <c r="M417" t="str">
        <f t="shared" si="6"/>
        <v>const aMimic = new PokemonAttack('Mimic',0,'normal',false,1.02);</v>
      </c>
    </row>
    <row r="418" spans="1:13" x14ac:dyDescent="0.3">
      <c r="A418" t="s">
        <v>2631</v>
      </c>
      <c r="B418" t="s">
        <v>1601</v>
      </c>
      <c r="C418" t="s">
        <v>28</v>
      </c>
      <c r="D418" t="s">
        <v>2109</v>
      </c>
      <c r="E418">
        <v>0</v>
      </c>
      <c r="F418">
        <v>102</v>
      </c>
      <c r="G418">
        <v>5</v>
      </c>
      <c r="I418" t="s">
        <v>2945</v>
      </c>
      <c r="J418" t="s">
        <v>1024</v>
      </c>
      <c r="M418" t="str">
        <f t="shared" si="6"/>
        <v>const aMindReader = new PokemonAttack('Mind Reader',0,'normal',false,1.02);</v>
      </c>
    </row>
    <row r="419" spans="1:13" x14ac:dyDescent="0.3">
      <c r="A419" t="s">
        <v>2244</v>
      </c>
      <c r="B419" t="s">
        <v>1602</v>
      </c>
      <c r="C419" t="s">
        <v>28</v>
      </c>
      <c r="D419" t="s">
        <v>2109</v>
      </c>
      <c r="E419">
        <v>0</v>
      </c>
      <c r="F419">
        <v>102</v>
      </c>
      <c r="G419">
        <v>10</v>
      </c>
      <c r="I419" t="s">
        <v>2948</v>
      </c>
      <c r="J419" t="s">
        <v>1024</v>
      </c>
      <c r="M419" t="str">
        <f t="shared" si="6"/>
        <v>const aMinimize = new PokemonAttack('Minimize',0,'normal',false,1.02);</v>
      </c>
    </row>
    <row r="420" spans="1:13" x14ac:dyDescent="0.3">
      <c r="A420" t="s">
        <v>2632</v>
      </c>
      <c r="B420" t="s">
        <v>1616</v>
      </c>
      <c r="C420" t="s">
        <v>28</v>
      </c>
      <c r="D420" t="s">
        <v>2109</v>
      </c>
      <c r="E420">
        <v>0</v>
      </c>
      <c r="F420">
        <v>102</v>
      </c>
      <c r="G420">
        <v>5</v>
      </c>
      <c r="I420" t="s">
        <v>1615</v>
      </c>
      <c r="J420" t="s">
        <v>1024</v>
      </c>
      <c r="M420" t="str">
        <f t="shared" si="6"/>
        <v>const aMorningSun = new PokemonAttack('Morning Sun',0,'normal',false,1.02);</v>
      </c>
    </row>
    <row r="421" spans="1:13" x14ac:dyDescent="0.3">
      <c r="A421" t="s">
        <v>2633</v>
      </c>
      <c r="B421" t="s">
        <v>1626</v>
      </c>
      <c r="C421" t="s">
        <v>28</v>
      </c>
      <c r="D421" t="s">
        <v>2108</v>
      </c>
      <c r="E421">
        <v>0</v>
      </c>
      <c r="F421">
        <v>100</v>
      </c>
      <c r="G421">
        <v>15</v>
      </c>
      <c r="I421" t="s">
        <v>2949</v>
      </c>
      <c r="J421" t="s">
        <v>1024</v>
      </c>
      <c r="M421" t="str">
        <f t="shared" si="6"/>
        <v>const aNaturalGift = new PokemonAttack('Natural Gift',0,'normal',false,1);</v>
      </c>
    </row>
    <row r="422" spans="1:13" x14ac:dyDescent="0.3">
      <c r="A422" t="s">
        <v>2634</v>
      </c>
      <c r="B422" t="s">
        <v>1627</v>
      </c>
      <c r="C422" t="s">
        <v>28</v>
      </c>
      <c r="D422" t="s">
        <v>2109</v>
      </c>
      <c r="E422">
        <v>0</v>
      </c>
      <c r="F422">
        <v>102</v>
      </c>
      <c r="G422">
        <v>20</v>
      </c>
      <c r="H422" t="s">
        <v>1628</v>
      </c>
      <c r="I422" t="s">
        <v>1629</v>
      </c>
      <c r="J422" t="s">
        <v>1024</v>
      </c>
      <c r="M422" t="str">
        <f t="shared" si="6"/>
        <v>const aNaturePower = new PokemonAttack('Nature Power',0,'normal',false,1.02);</v>
      </c>
    </row>
    <row r="423" spans="1:13" x14ac:dyDescent="0.3">
      <c r="A423" t="s">
        <v>2635</v>
      </c>
      <c r="B423" t="s">
        <v>1638</v>
      </c>
      <c r="C423" t="s">
        <v>28</v>
      </c>
      <c r="D423" t="s">
        <v>2109</v>
      </c>
      <c r="E423">
        <v>0</v>
      </c>
      <c r="F423">
        <v>100</v>
      </c>
      <c r="G423">
        <v>30</v>
      </c>
      <c r="I423" t="s">
        <v>2950</v>
      </c>
      <c r="J423" t="s">
        <v>1024</v>
      </c>
      <c r="M423" t="str">
        <f t="shared" si="6"/>
        <v>const aNobleRoar = new PokemonAttack('Noble Roar',0,'normal',false,1);</v>
      </c>
    </row>
    <row r="424" spans="1:13" x14ac:dyDescent="0.3">
      <c r="A424" t="s">
        <v>2636</v>
      </c>
      <c r="B424" t="s">
        <v>1644</v>
      </c>
      <c r="C424" t="s">
        <v>28</v>
      </c>
      <c r="D424" t="s">
        <v>2109</v>
      </c>
      <c r="E424">
        <v>0</v>
      </c>
      <c r="F424">
        <v>102</v>
      </c>
      <c r="G424">
        <v>40</v>
      </c>
      <c r="I424" t="s">
        <v>3060</v>
      </c>
      <c r="J424" t="s">
        <v>1024</v>
      </c>
      <c r="M424" t="str">
        <f t="shared" si="6"/>
        <v>const aOdorSleuth = new PokemonAttack('Odor Sleuth',0,'normal',false,1.02);</v>
      </c>
    </row>
    <row r="425" spans="1:13" x14ac:dyDescent="0.3">
      <c r="A425" t="s">
        <v>2637</v>
      </c>
      <c r="B425" t="s">
        <v>1651</v>
      </c>
      <c r="C425" t="s">
        <v>28</v>
      </c>
      <c r="D425" t="s">
        <v>2109</v>
      </c>
      <c r="E425">
        <v>0</v>
      </c>
      <c r="F425">
        <v>102</v>
      </c>
      <c r="G425">
        <v>20</v>
      </c>
      <c r="I425" t="s">
        <v>2951</v>
      </c>
      <c r="J425" t="s">
        <v>1024</v>
      </c>
      <c r="M425" t="str">
        <f t="shared" si="6"/>
        <v>const aPainSplit = new PokemonAttack('Pain Split',0,'normal',false,1.02);</v>
      </c>
    </row>
    <row r="426" spans="1:13" x14ac:dyDescent="0.3">
      <c r="A426" t="s">
        <v>2638</v>
      </c>
      <c r="B426" t="s">
        <v>1660</v>
      </c>
      <c r="C426" t="s">
        <v>28</v>
      </c>
      <c r="D426" t="s">
        <v>2109</v>
      </c>
      <c r="E426">
        <v>0</v>
      </c>
      <c r="F426">
        <v>102</v>
      </c>
      <c r="G426">
        <v>5</v>
      </c>
      <c r="I426" t="s">
        <v>1661</v>
      </c>
      <c r="J426" t="s">
        <v>1024</v>
      </c>
      <c r="M426" t="str">
        <f t="shared" si="6"/>
        <v>const aPerishSong = new PokemonAttack('Perish Song',0,'normal',false,1.02);</v>
      </c>
    </row>
    <row r="427" spans="1:13" x14ac:dyDescent="0.3">
      <c r="A427" t="s">
        <v>2639</v>
      </c>
      <c r="B427" t="s">
        <v>1671</v>
      </c>
      <c r="C427" t="s">
        <v>28</v>
      </c>
      <c r="D427" t="s">
        <v>2109</v>
      </c>
      <c r="E427">
        <v>0</v>
      </c>
      <c r="F427">
        <v>102</v>
      </c>
      <c r="G427">
        <v>20</v>
      </c>
      <c r="I427" t="s">
        <v>2952</v>
      </c>
      <c r="J427" t="s">
        <v>1024</v>
      </c>
      <c r="M427" t="str">
        <f t="shared" si="6"/>
        <v>const aPlayNice = new PokemonAttack('Play Nice',0,'normal',false,1.02);</v>
      </c>
    </row>
    <row r="428" spans="1:13" x14ac:dyDescent="0.3">
      <c r="A428" t="s">
        <v>2245</v>
      </c>
      <c r="B428" t="s">
        <v>1703</v>
      </c>
      <c r="C428" t="s">
        <v>28</v>
      </c>
      <c r="D428" t="s">
        <v>2108</v>
      </c>
      <c r="E428">
        <v>0</v>
      </c>
      <c r="F428">
        <v>90</v>
      </c>
      <c r="G428">
        <v>15</v>
      </c>
      <c r="I428" t="s">
        <v>1704</v>
      </c>
      <c r="J428" t="s">
        <v>1024</v>
      </c>
      <c r="M428" t="str">
        <f t="shared" si="6"/>
        <v>const aPresent = new PokemonAttack('Present',0,'normal',false,0.9);</v>
      </c>
    </row>
    <row r="429" spans="1:13" x14ac:dyDescent="0.3">
      <c r="A429" t="s">
        <v>2246</v>
      </c>
      <c r="B429" t="s">
        <v>1707</v>
      </c>
      <c r="C429" t="s">
        <v>28</v>
      </c>
      <c r="D429" t="s">
        <v>2109</v>
      </c>
      <c r="E429">
        <v>0</v>
      </c>
      <c r="F429">
        <v>102</v>
      </c>
      <c r="G429">
        <v>10</v>
      </c>
      <c r="H429" t="s">
        <v>1708</v>
      </c>
      <c r="I429" t="s">
        <v>2953</v>
      </c>
      <c r="J429" t="s">
        <v>1024</v>
      </c>
      <c r="M429" t="str">
        <f t="shared" si="6"/>
        <v>const aProtect = new PokemonAttack('Protect',0,'normal',false,1.02);</v>
      </c>
    </row>
    <row r="430" spans="1:13" x14ac:dyDescent="0.3">
      <c r="A430" t="s">
        <v>2640</v>
      </c>
      <c r="B430" t="s">
        <v>1710</v>
      </c>
      <c r="C430" t="s">
        <v>28</v>
      </c>
      <c r="D430" t="s">
        <v>2109</v>
      </c>
      <c r="E430">
        <v>0</v>
      </c>
      <c r="F430">
        <v>102</v>
      </c>
      <c r="G430">
        <v>10</v>
      </c>
      <c r="H430" t="s">
        <v>1711</v>
      </c>
      <c r="I430" t="s">
        <v>2954</v>
      </c>
      <c r="J430" t="s">
        <v>1024</v>
      </c>
      <c r="M430" t="str">
        <f t="shared" si="6"/>
        <v>const aPsychUp = new PokemonAttack('Psych Up',0,'normal',false,1.02);</v>
      </c>
    </row>
    <row r="431" spans="1:13" x14ac:dyDescent="0.3">
      <c r="A431" t="s">
        <v>2247</v>
      </c>
      <c r="B431" t="s">
        <v>1748</v>
      </c>
      <c r="C431" t="s">
        <v>28</v>
      </c>
      <c r="D431" t="s">
        <v>2109</v>
      </c>
      <c r="E431">
        <v>0</v>
      </c>
      <c r="F431">
        <v>102</v>
      </c>
      <c r="G431">
        <v>10</v>
      </c>
      <c r="I431" t="s">
        <v>1452</v>
      </c>
      <c r="J431" t="s">
        <v>1024</v>
      </c>
      <c r="M431" t="str">
        <f t="shared" si="6"/>
        <v>const aRecover = new PokemonAttack('Recover',0,'normal',false,1.02);</v>
      </c>
    </row>
    <row r="432" spans="1:13" x14ac:dyDescent="0.3">
      <c r="A432" t="s">
        <v>2248</v>
      </c>
      <c r="B432" t="s">
        <v>1749</v>
      </c>
      <c r="C432" t="s">
        <v>28</v>
      </c>
      <c r="D432" t="s">
        <v>2109</v>
      </c>
      <c r="E432">
        <v>0</v>
      </c>
      <c r="F432">
        <v>102</v>
      </c>
      <c r="G432">
        <v>10</v>
      </c>
      <c r="I432" t="s">
        <v>2955</v>
      </c>
      <c r="J432" t="s">
        <v>1024</v>
      </c>
      <c r="M432" t="str">
        <f t="shared" si="6"/>
        <v>const aRecycle = new PokemonAttack('Recycle',0,'normal',false,1.02);</v>
      </c>
    </row>
    <row r="433" spans="1:13" x14ac:dyDescent="0.3">
      <c r="A433" t="s">
        <v>2641</v>
      </c>
      <c r="B433" t="s">
        <v>1753</v>
      </c>
      <c r="C433" t="s">
        <v>28</v>
      </c>
      <c r="D433" t="s">
        <v>2109</v>
      </c>
      <c r="E433">
        <v>0</v>
      </c>
      <c r="F433">
        <v>102</v>
      </c>
      <c r="G433">
        <v>15</v>
      </c>
      <c r="I433" t="s">
        <v>2956</v>
      </c>
      <c r="J433" t="s">
        <v>1024</v>
      </c>
      <c r="M433" t="str">
        <f t="shared" si="6"/>
        <v>const aReflectType = new PokemonAttack('Reflect Type',0,'normal',false,1.02);</v>
      </c>
    </row>
    <row r="434" spans="1:13" x14ac:dyDescent="0.3">
      <c r="A434" t="s">
        <v>2249</v>
      </c>
      <c r="B434" t="s">
        <v>1754</v>
      </c>
      <c r="C434" t="s">
        <v>28</v>
      </c>
      <c r="D434" t="s">
        <v>2109</v>
      </c>
      <c r="E434">
        <v>0</v>
      </c>
      <c r="F434">
        <v>102</v>
      </c>
      <c r="G434">
        <v>20</v>
      </c>
      <c r="I434" t="s">
        <v>1755</v>
      </c>
      <c r="J434" t="s">
        <v>1024</v>
      </c>
      <c r="M434" t="str">
        <f t="shared" si="6"/>
        <v>const aRefresh = new PokemonAttack('Refresh',0,'normal',false,1.02);</v>
      </c>
    </row>
    <row r="435" spans="1:13" x14ac:dyDescent="0.3">
      <c r="A435" t="s">
        <v>2250</v>
      </c>
      <c r="B435" t="s">
        <v>1763</v>
      </c>
      <c r="C435" t="s">
        <v>28</v>
      </c>
      <c r="D435" t="s">
        <v>2108</v>
      </c>
      <c r="E435">
        <v>0</v>
      </c>
      <c r="F435">
        <v>100</v>
      </c>
      <c r="G435">
        <v>20</v>
      </c>
      <c r="H435" t="s">
        <v>1764</v>
      </c>
      <c r="I435" t="s">
        <v>2957</v>
      </c>
      <c r="J435" t="s">
        <v>1024</v>
      </c>
      <c r="M435" t="str">
        <f t="shared" si="6"/>
        <v>const aReturn = new PokemonAttack('Return',0,'normal',false,1);</v>
      </c>
    </row>
    <row r="436" spans="1:13" x14ac:dyDescent="0.3">
      <c r="A436" t="s">
        <v>2251</v>
      </c>
      <c r="B436" t="s">
        <v>1769</v>
      </c>
      <c r="C436" t="s">
        <v>28</v>
      </c>
      <c r="D436" t="s">
        <v>2109</v>
      </c>
      <c r="E436">
        <v>0</v>
      </c>
      <c r="F436">
        <v>102</v>
      </c>
      <c r="G436">
        <v>20</v>
      </c>
      <c r="H436" t="s">
        <v>1770</v>
      </c>
      <c r="I436" t="s">
        <v>1170</v>
      </c>
      <c r="J436" t="s">
        <v>1024</v>
      </c>
      <c r="M436" t="str">
        <f t="shared" si="6"/>
        <v>const aRoar = new PokemonAttack('Roar',0,'normal',false,1.02);</v>
      </c>
    </row>
    <row r="437" spans="1:13" x14ac:dyDescent="0.3">
      <c r="A437" t="s">
        <v>2252</v>
      </c>
      <c r="B437" t="s">
        <v>1796</v>
      </c>
      <c r="C437" t="s">
        <v>28</v>
      </c>
      <c r="D437" t="s">
        <v>2109</v>
      </c>
      <c r="E437">
        <v>0</v>
      </c>
      <c r="F437">
        <v>102</v>
      </c>
      <c r="G437">
        <v>25</v>
      </c>
      <c r="H437" t="s">
        <v>1797</v>
      </c>
      <c r="I437" t="s">
        <v>2958</v>
      </c>
      <c r="J437" t="s">
        <v>1024</v>
      </c>
      <c r="M437" t="str">
        <f t="shared" si="6"/>
        <v>const aSafeguard = new PokemonAttack('Safeguard',0,'normal',false,1.02);</v>
      </c>
    </row>
    <row r="438" spans="1:13" x14ac:dyDescent="0.3">
      <c r="A438" t="s">
        <v>2642</v>
      </c>
      <c r="B438" t="s">
        <v>1807</v>
      </c>
      <c r="C438" t="s">
        <v>28</v>
      </c>
      <c r="D438" t="s">
        <v>2109</v>
      </c>
      <c r="E438">
        <v>0</v>
      </c>
      <c r="F438">
        <v>100</v>
      </c>
      <c r="G438">
        <v>10</v>
      </c>
      <c r="I438" t="s">
        <v>2892</v>
      </c>
      <c r="J438" t="s">
        <v>1024</v>
      </c>
      <c r="M438" t="str">
        <f t="shared" si="6"/>
        <v>const aScaryFace = new PokemonAttack('Scary Face',0,'normal',false,1);</v>
      </c>
    </row>
    <row r="439" spans="1:13" x14ac:dyDescent="0.3">
      <c r="A439" t="s">
        <v>2253</v>
      </c>
      <c r="B439" t="s">
        <v>1809</v>
      </c>
      <c r="C439" t="s">
        <v>28</v>
      </c>
      <c r="D439" t="s">
        <v>2109</v>
      </c>
      <c r="E439">
        <v>0</v>
      </c>
      <c r="F439">
        <v>85</v>
      </c>
      <c r="G439">
        <v>40</v>
      </c>
      <c r="I439" t="s">
        <v>2959</v>
      </c>
      <c r="J439" t="s">
        <v>1024</v>
      </c>
      <c r="M439" t="str">
        <f t="shared" si="6"/>
        <v>const aScreech = new PokemonAttack('Screech',0,'normal',false,0.85);</v>
      </c>
    </row>
    <row r="440" spans="1:13" x14ac:dyDescent="0.3">
      <c r="A440" t="s">
        <v>2254</v>
      </c>
      <c r="B440" t="s">
        <v>1828</v>
      </c>
      <c r="C440" t="s">
        <v>28</v>
      </c>
      <c r="D440" t="s">
        <v>2109</v>
      </c>
      <c r="E440">
        <v>0</v>
      </c>
      <c r="F440">
        <v>102</v>
      </c>
      <c r="G440">
        <v>30</v>
      </c>
      <c r="I440" t="s">
        <v>2942</v>
      </c>
      <c r="J440" t="s">
        <v>1024</v>
      </c>
      <c r="M440" t="str">
        <f t="shared" si="6"/>
        <v>const aSharpen = new PokemonAttack('Sharpen',0,'normal',false,1.02);</v>
      </c>
    </row>
    <row r="441" spans="1:13" x14ac:dyDescent="0.3">
      <c r="A441" t="s">
        <v>2643</v>
      </c>
      <c r="B441" t="s">
        <v>1832</v>
      </c>
      <c r="C441" t="s">
        <v>28</v>
      </c>
      <c r="D441" t="s">
        <v>2109</v>
      </c>
      <c r="E441">
        <v>0</v>
      </c>
      <c r="F441">
        <v>102</v>
      </c>
      <c r="G441">
        <v>15</v>
      </c>
      <c r="I441" t="s">
        <v>2960</v>
      </c>
      <c r="J441" t="s">
        <v>1024</v>
      </c>
      <c r="M441" t="str">
        <f t="shared" si="6"/>
        <v>const aShellSmash = new PokemonAttack('Shell Smash',0,'normal',false,1.02);</v>
      </c>
    </row>
    <row r="442" spans="1:13" x14ac:dyDescent="0.3">
      <c r="A442" t="s">
        <v>2644</v>
      </c>
      <c r="B442" t="s">
        <v>1842</v>
      </c>
      <c r="C442" t="s">
        <v>28</v>
      </c>
      <c r="D442" t="s">
        <v>2109</v>
      </c>
      <c r="E442">
        <v>0</v>
      </c>
      <c r="F442">
        <v>100</v>
      </c>
      <c r="G442">
        <v>15</v>
      </c>
      <c r="I442" t="s">
        <v>2961</v>
      </c>
      <c r="J442" t="s">
        <v>1024</v>
      </c>
      <c r="M442" t="str">
        <f t="shared" si="6"/>
        <v>const aSimpleBeam = new PokemonAttack('Simple Beam',0,'normal',false,1);</v>
      </c>
    </row>
    <row r="443" spans="1:13" x14ac:dyDescent="0.3">
      <c r="A443" t="s">
        <v>2255</v>
      </c>
      <c r="B443" t="s">
        <v>1843</v>
      </c>
      <c r="C443" t="s">
        <v>28</v>
      </c>
      <c r="D443" t="s">
        <v>2109</v>
      </c>
      <c r="E443">
        <v>0</v>
      </c>
      <c r="F443">
        <v>55</v>
      </c>
      <c r="G443">
        <v>15</v>
      </c>
      <c r="I443" t="s">
        <v>1415</v>
      </c>
      <c r="J443">
        <v>100</v>
      </c>
      <c r="M443" t="str">
        <f t="shared" si="6"/>
        <v>const aSing = new PokemonAttack('Sing',0,'normal',false,0.55);</v>
      </c>
    </row>
    <row r="444" spans="1:13" x14ac:dyDescent="0.3">
      <c r="A444" t="s">
        <v>2256</v>
      </c>
      <c r="B444" t="s">
        <v>1845</v>
      </c>
      <c r="C444" t="s">
        <v>28</v>
      </c>
      <c r="D444" t="s">
        <v>2109</v>
      </c>
      <c r="E444">
        <v>0</v>
      </c>
      <c r="F444">
        <v>102</v>
      </c>
      <c r="G444">
        <v>1</v>
      </c>
      <c r="I444" t="s">
        <v>2962</v>
      </c>
      <c r="J444" t="s">
        <v>1024</v>
      </c>
      <c r="M444" t="str">
        <f t="shared" si="6"/>
        <v>const aSketch = new PokemonAttack('Sketch',0,'normal',false,1.02);</v>
      </c>
    </row>
    <row r="445" spans="1:13" x14ac:dyDescent="0.3">
      <c r="A445" t="s">
        <v>2645</v>
      </c>
      <c r="B445" t="s">
        <v>1857</v>
      </c>
      <c r="C445" t="s">
        <v>28</v>
      </c>
      <c r="D445" t="s">
        <v>2109</v>
      </c>
      <c r="E445">
        <v>0</v>
      </c>
      <c r="F445">
        <v>102</v>
      </c>
      <c r="G445">
        <v>10</v>
      </c>
      <c r="I445" t="s">
        <v>1452</v>
      </c>
      <c r="J445" t="s">
        <v>1024</v>
      </c>
      <c r="M445" t="str">
        <f t="shared" si="6"/>
        <v>const aSlackOff = new PokemonAttack('Slack Off',0,'normal',false,1.02);</v>
      </c>
    </row>
    <row r="446" spans="1:13" x14ac:dyDescent="0.3">
      <c r="A446" t="s">
        <v>2646</v>
      </c>
      <c r="B446" t="s">
        <v>1861</v>
      </c>
      <c r="C446" t="s">
        <v>28</v>
      </c>
      <c r="D446" t="s">
        <v>2109</v>
      </c>
      <c r="E446">
        <v>0</v>
      </c>
      <c r="F446">
        <v>102</v>
      </c>
      <c r="G446">
        <v>10</v>
      </c>
      <c r="H446" t="s">
        <v>1862</v>
      </c>
      <c r="I446" t="s">
        <v>1863</v>
      </c>
      <c r="J446" t="s">
        <v>1024</v>
      </c>
      <c r="M446" t="str">
        <f t="shared" si="6"/>
        <v>const aSleepTalk = new PokemonAttack('Sleep Talk',0,'normal',false,1.02);</v>
      </c>
    </row>
    <row r="447" spans="1:13" x14ac:dyDescent="0.3">
      <c r="A447" t="s">
        <v>2257</v>
      </c>
      <c r="B447" t="s">
        <v>1878</v>
      </c>
      <c r="C447" t="s">
        <v>28</v>
      </c>
      <c r="D447" t="s">
        <v>2109</v>
      </c>
      <c r="E447">
        <v>0</v>
      </c>
      <c r="F447">
        <v>100</v>
      </c>
      <c r="G447">
        <v>20</v>
      </c>
      <c r="I447" t="s">
        <v>2870</v>
      </c>
      <c r="J447" t="s">
        <v>1024</v>
      </c>
      <c r="M447" t="str">
        <f t="shared" si="6"/>
        <v>const aSmokescreen = new PokemonAttack('Smokescreen',0,'normal',false,1);</v>
      </c>
    </row>
    <row r="448" spans="1:13" x14ac:dyDescent="0.3">
      <c r="A448" t="s">
        <v>3063</v>
      </c>
      <c r="B448" t="s">
        <v>3064</v>
      </c>
      <c r="C448" t="s">
        <v>28</v>
      </c>
      <c r="D448" t="s">
        <v>2109</v>
      </c>
      <c r="E448">
        <v>0</v>
      </c>
      <c r="F448">
        <v>102</v>
      </c>
      <c r="G448">
        <v>10</v>
      </c>
      <c r="I448" t="s">
        <v>1452</v>
      </c>
      <c r="J448" t="s">
        <v>1024</v>
      </c>
      <c r="M448" t="str">
        <f t="shared" si="6"/>
        <v>const aSoft_Boiled = new PokemonAttack('Soft_Boiled',0,'normal',false,1.02);</v>
      </c>
    </row>
    <row r="449" spans="1:13" x14ac:dyDescent="0.3">
      <c r="A449" t="s">
        <v>2647</v>
      </c>
      <c r="B449" t="s">
        <v>1890</v>
      </c>
      <c r="C449" t="s">
        <v>28</v>
      </c>
      <c r="D449" t="s">
        <v>2107</v>
      </c>
      <c r="E449">
        <v>0</v>
      </c>
      <c r="F449">
        <v>90</v>
      </c>
      <c r="G449">
        <v>20</v>
      </c>
      <c r="I449" t="s">
        <v>1891</v>
      </c>
      <c r="J449" t="s">
        <v>1024</v>
      </c>
      <c r="M449" t="str">
        <f t="shared" si="6"/>
        <v>const aSonicBoom = new PokemonAttack('Sonic Boom',0,'normal',true,0.9);</v>
      </c>
    </row>
    <row r="450" spans="1:13" x14ac:dyDescent="0.3">
      <c r="A450" t="s">
        <v>2648</v>
      </c>
      <c r="B450" t="s">
        <v>1909</v>
      </c>
      <c r="C450" t="s">
        <v>28</v>
      </c>
      <c r="D450" t="s">
        <v>2107</v>
      </c>
      <c r="E450">
        <v>0</v>
      </c>
      <c r="F450">
        <v>100</v>
      </c>
      <c r="G450">
        <v>10</v>
      </c>
      <c r="I450" t="s">
        <v>1910</v>
      </c>
      <c r="J450" t="s">
        <v>1024</v>
      </c>
      <c r="M450" t="str">
        <f t="shared" si="6"/>
        <v>const aSpitUp = new PokemonAttack('Spit Up',0,'normal',true,1);</v>
      </c>
    </row>
    <row r="451" spans="1:13" x14ac:dyDescent="0.3">
      <c r="A451" t="s">
        <v>2259</v>
      </c>
      <c r="B451" t="s">
        <v>1912</v>
      </c>
      <c r="C451" t="s">
        <v>28</v>
      </c>
      <c r="D451" t="s">
        <v>2109</v>
      </c>
      <c r="E451">
        <v>0</v>
      </c>
      <c r="F451">
        <v>102</v>
      </c>
      <c r="G451">
        <v>40</v>
      </c>
      <c r="I451" t="s">
        <v>2963</v>
      </c>
      <c r="J451" t="s">
        <v>1024</v>
      </c>
      <c r="M451" t="str">
        <f t="shared" ref="M451:M514" si="7">CONCATENATE("const ",A451," = new PokemonAttack('",B451,"',",E451,",'",LOWER(C451),"',",IF(D451="Special","true","false"),",",F451/100,");")</f>
        <v>const aSplash = new PokemonAttack('Splash',0,'normal',false,1.02);</v>
      </c>
    </row>
    <row r="452" spans="1:13" x14ac:dyDescent="0.3">
      <c r="A452" t="s">
        <v>2260</v>
      </c>
      <c r="B452" t="s">
        <v>1915</v>
      </c>
      <c r="C452" t="s">
        <v>28</v>
      </c>
      <c r="D452" t="s">
        <v>2109</v>
      </c>
      <c r="E452">
        <v>0</v>
      </c>
      <c r="F452">
        <v>102</v>
      </c>
      <c r="G452">
        <v>15</v>
      </c>
      <c r="I452" t="s">
        <v>1916</v>
      </c>
      <c r="M452" t="str">
        <f t="shared" si="7"/>
        <v>const aSpotlight = new PokemonAttack('Spotlight',0,'normal',false,1.02);</v>
      </c>
    </row>
    <row r="453" spans="1:13" x14ac:dyDescent="0.3">
      <c r="A453" t="s">
        <v>2261</v>
      </c>
      <c r="B453" t="s">
        <v>1924</v>
      </c>
      <c r="C453" t="s">
        <v>28</v>
      </c>
      <c r="D453" t="s">
        <v>2109</v>
      </c>
      <c r="E453">
        <v>0</v>
      </c>
      <c r="F453">
        <v>102</v>
      </c>
      <c r="G453">
        <v>20</v>
      </c>
      <c r="I453" t="s">
        <v>1925</v>
      </c>
      <c r="J453" t="s">
        <v>1024</v>
      </c>
      <c r="M453" t="str">
        <f t="shared" si="7"/>
        <v>const aStockpile = new PokemonAttack('Stockpile',0,'normal',false,1.02);</v>
      </c>
    </row>
    <row r="454" spans="1:13" x14ac:dyDescent="0.3">
      <c r="A454" t="s">
        <v>2262</v>
      </c>
      <c r="B454" t="s">
        <v>1943</v>
      </c>
      <c r="C454" t="s">
        <v>28</v>
      </c>
      <c r="D454" t="s">
        <v>2109</v>
      </c>
      <c r="E454">
        <v>0</v>
      </c>
      <c r="F454">
        <v>102</v>
      </c>
      <c r="G454">
        <v>10</v>
      </c>
      <c r="H454" t="s">
        <v>1944</v>
      </c>
      <c r="I454" t="s">
        <v>1945</v>
      </c>
      <c r="J454" t="s">
        <v>1024</v>
      </c>
      <c r="M454" t="str">
        <f t="shared" si="7"/>
        <v>const aSubstitute = new PokemonAttack('Substitute',0,'normal',false,1.02);</v>
      </c>
    </row>
    <row r="455" spans="1:13" x14ac:dyDescent="0.3">
      <c r="A455" t="s">
        <v>2649</v>
      </c>
      <c r="B455" t="s">
        <v>1954</v>
      </c>
      <c r="C455" t="s">
        <v>28</v>
      </c>
      <c r="D455" t="s">
        <v>2108</v>
      </c>
      <c r="E455">
        <v>0</v>
      </c>
      <c r="F455">
        <v>90</v>
      </c>
      <c r="G455">
        <v>10</v>
      </c>
      <c r="I455" t="s">
        <v>2964</v>
      </c>
      <c r="J455" t="s">
        <v>1024</v>
      </c>
      <c r="M455" t="str">
        <f t="shared" si="7"/>
        <v>const aSuperFang = new PokemonAttack('Super Fang',0,'normal',false,0.9);</v>
      </c>
    </row>
    <row r="456" spans="1:13" x14ac:dyDescent="0.3">
      <c r="A456" t="s">
        <v>2263</v>
      </c>
      <c r="B456" t="s">
        <v>1956</v>
      </c>
      <c r="C456" t="s">
        <v>28</v>
      </c>
      <c r="D456" t="s">
        <v>2109</v>
      </c>
      <c r="E456">
        <v>0</v>
      </c>
      <c r="F456">
        <v>55</v>
      </c>
      <c r="G456">
        <v>20</v>
      </c>
      <c r="I456" t="s">
        <v>1167</v>
      </c>
      <c r="J456" t="s">
        <v>1024</v>
      </c>
      <c r="M456" t="str">
        <f t="shared" si="7"/>
        <v>const aSupersonic = new PokemonAttack('Supersonic',0,'normal',false,0.55);</v>
      </c>
    </row>
    <row r="457" spans="1:13" x14ac:dyDescent="0.3">
      <c r="A457" t="s">
        <v>2264</v>
      </c>
      <c r="B457" t="s">
        <v>1961</v>
      </c>
      <c r="C457" t="s">
        <v>28</v>
      </c>
      <c r="D457" t="s">
        <v>2109</v>
      </c>
      <c r="E457">
        <v>0</v>
      </c>
      <c r="F457">
        <v>85</v>
      </c>
      <c r="G457">
        <v>15</v>
      </c>
      <c r="H457" t="s">
        <v>1962</v>
      </c>
      <c r="I457" t="s">
        <v>1963</v>
      </c>
      <c r="J457" t="s">
        <v>1024</v>
      </c>
      <c r="M457" t="str">
        <f t="shared" si="7"/>
        <v>const aSwagger = new PokemonAttack('Swagger',0,'normal',false,0.85);</v>
      </c>
    </row>
    <row r="458" spans="1:13" x14ac:dyDescent="0.3">
      <c r="A458" t="s">
        <v>2265</v>
      </c>
      <c r="B458" t="s">
        <v>1964</v>
      </c>
      <c r="C458" t="s">
        <v>28</v>
      </c>
      <c r="D458" t="s">
        <v>2109</v>
      </c>
      <c r="E458">
        <v>0</v>
      </c>
      <c r="F458">
        <v>102</v>
      </c>
      <c r="G458">
        <v>10</v>
      </c>
      <c r="I458" t="s">
        <v>1965</v>
      </c>
      <c r="J458" t="s">
        <v>1024</v>
      </c>
      <c r="M458" t="str">
        <f t="shared" si="7"/>
        <v>const aSwallow = new PokemonAttack('Swallow',0,'normal',false,1.02);</v>
      </c>
    </row>
    <row r="459" spans="1:13" x14ac:dyDescent="0.3">
      <c r="A459" t="s">
        <v>2650</v>
      </c>
      <c r="B459" t="s">
        <v>1967</v>
      </c>
      <c r="C459" t="s">
        <v>28</v>
      </c>
      <c r="D459" t="s">
        <v>2109</v>
      </c>
      <c r="E459">
        <v>0</v>
      </c>
      <c r="F459">
        <v>102</v>
      </c>
      <c r="G459">
        <v>20</v>
      </c>
      <c r="I459" t="s">
        <v>2965</v>
      </c>
      <c r="J459" t="s">
        <v>1024</v>
      </c>
      <c r="M459" t="str">
        <f t="shared" si="7"/>
        <v>const aSweetScent = new PokemonAttack('Sweet Scent',0,'normal',false,1.02);</v>
      </c>
    </row>
    <row r="460" spans="1:13" x14ac:dyDescent="0.3">
      <c r="A460" t="s">
        <v>2651</v>
      </c>
      <c r="B460" t="s">
        <v>1971</v>
      </c>
      <c r="C460" t="s">
        <v>28</v>
      </c>
      <c r="D460" t="s">
        <v>2109</v>
      </c>
      <c r="E460">
        <v>0</v>
      </c>
      <c r="F460">
        <v>102</v>
      </c>
      <c r="G460">
        <v>20</v>
      </c>
      <c r="H460" t="s">
        <v>1972</v>
      </c>
      <c r="I460" t="s">
        <v>2966</v>
      </c>
      <c r="J460" t="s">
        <v>1024</v>
      </c>
      <c r="M460" t="str">
        <f t="shared" si="7"/>
        <v>const aSwordsDance = new PokemonAttack('Swords Dance',0,'normal',false,1.02);</v>
      </c>
    </row>
    <row r="461" spans="1:13" x14ac:dyDescent="0.3">
      <c r="A461" t="s">
        <v>2652</v>
      </c>
      <c r="B461" t="s">
        <v>1979</v>
      </c>
      <c r="C461" t="s">
        <v>28</v>
      </c>
      <c r="D461" t="s">
        <v>2109</v>
      </c>
      <c r="E461">
        <v>0</v>
      </c>
      <c r="F461">
        <v>100</v>
      </c>
      <c r="G461">
        <v>30</v>
      </c>
      <c r="I461" t="s">
        <v>2944</v>
      </c>
      <c r="J461" t="s">
        <v>1024</v>
      </c>
      <c r="M461" t="str">
        <f t="shared" si="7"/>
        <v>const aTailWhip = new PokemonAttack('Tail Whip',0,'normal',false,1);</v>
      </c>
    </row>
    <row r="462" spans="1:13" x14ac:dyDescent="0.3">
      <c r="A462" t="s">
        <v>2653</v>
      </c>
      <c r="B462" t="s">
        <v>1986</v>
      </c>
      <c r="C462" t="s">
        <v>28</v>
      </c>
      <c r="D462" t="s">
        <v>2109</v>
      </c>
      <c r="E462">
        <v>0</v>
      </c>
      <c r="F462">
        <v>102</v>
      </c>
      <c r="G462">
        <v>20</v>
      </c>
      <c r="I462" t="s">
        <v>1987</v>
      </c>
      <c r="M462" t="str">
        <f t="shared" si="7"/>
        <v>const aTearfulLook = new PokemonAttack('Tearful Look',0,'normal',false,1.02);</v>
      </c>
    </row>
    <row r="463" spans="1:13" x14ac:dyDescent="0.3">
      <c r="A463" t="s">
        <v>2654</v>
      </c>
      <c r="B463" t="s">
        <v>1992</v>
      </c>
      <c r="C463" t="s">
        <v>28</v>
      </c>
      <c r="D463" t="s">
        <v>2109</v>
      </c>
      <c r="E463">
        <v>0</v>
      </c>
      <c r="F463">
        <v>100</v>
      </c>
      <c r="G463">
        <v>20</v>
      </c>
      <c r="I463" t="s">
        <v>1993</v>
      </c>
      <c r="J463" t="s">
        <v>1024</v>
      </c>
      <c r="M463" t="str">
        <f t="shared" si="7"/>
        <v>const aTeeterDance = new PokemonAttack('Teeter Dance',0,'normal',false,1);</v>
      </c>
    </row>
    <row r="464" spans="1:13" x14ac:dyDescent="0.3">
      <c r="A464" t="s">
        <v>2266</v>
      </c>
      <c r="B464" t="s">
        <v>2014</v>
      </c>
      <c r="C464" t="s">
        <v>28</v>
      </c>
      <c r="D464" t="s">
        <v>2109</v>
      </c>
      <c r="E464">
        <v>0</v>
      </c>
      <c r="F464">
        <v>100</v>
      </c>
      <c r="G464">
        <v>20</v>
      </c>
      <c r="I464" t="s">
        <v>2967</v>
      </c>
      <c r="J464" t="s">
        <v>1024</v>
      </c>
      <c r="M464" t="str">
        <f t="shared" si="7"/>
        <v>const aTickle = new PokemonAttack('Tickle',0,'normal',false,1);</v>
      </c>
    </row>
    <row r="465" spans="1:13" x14ac:dyDescent="0.3">
      <c r="A465" t="s">
        <v>2267</v>
      </c>
      <c r="B465" t="s">
        <v>2027</v>
      </c>
      <c r="C465" t="s">
        <v>28</v>
      </c>
      <c r="D465" t="s">
        <v>2109</v>
      </c>
      <c r="E465">
        <v>0</v>
      </c>
      <c r="F465">
        <v>102</v>
      </c>
      <c r="G465">
        <v>10</v>
      </c>
      <c r="I465" t="s">
        <v>2028</v>
      </c>
      <c r="J465" t="s">
        <v>1024</v>
      </c>
      <c r="M465" t="str">
        <f t="shared" si="7"/>
        <v>const aTransform = new PokemonAttack('Transform',0,'normal',false,1.02);</v>
      </c>
    </row>
    <row r="466" spans="1:13" x14ac:dyDescent="0.3">
      <c r="A466" t="s">
        <v>2655</v>
      </c>
      <c r="B466" t="s">
        <v>2040</v>
      </c>
      <c r="C466" t="s">
        <v>28</v>
      </c>
      <c r="D466" t="s">
        <v>2107</v>
      </c>
      <c r="E466">
        <v>0</v>
      </c>
      <c r="F466">
        <v>101</v>
      </c>
      <c r="G466">
        <v>5</v>
      </c>
      <c r="I466" t="s">
        <v>2041</v>
      </c>
      <c r="J466" t="s">
        <v>1024</v>
      </c>
      <c r="M466" t="str">
        <f t="shared" si="7"/>
        <v>const aTrumpCard = new PokemonAttack('Trump Card',0,'normal',true,1.01);</v>
      </c>
    </row>
    <row r="467" spans="1:13" x14ac:dyDescent="0.3">
      <c r="A467" t="s">
        <v>2268</v>
      </c>
      <c r="B467" t="s">
        <v>2082</v>
      </c>
      <c r="C467" t="s">
        <v>28</v>
      </c>
      <c r="D467" t="s">
        <v>2109</v>
      </c>
      <c r="E467">
        <v>0</v>
      </c>
      <c r="F467">
        <v>102</v>
      </c>
      <c r="G467">
        <v>20</v>
      </c>
      <c r="I467" t="s">
        <v>1170</v>
      </c>
      <c r="J467" t="s">
        <v>1024</v>
      </c>
      <c r="M467" t="str">
        <f t="shared" si="7"/>
        <v>const aWhirlwind = new PokemonAttack('Whirlwind',0,'normal',false,1.02);</v>
      </c>
    </row>
    <row r="468" spans="1:13" x14ac:dyDescent="0.3">
      <c r="A468" t="s">
        <v>2269</v>
      </c>
      <c r="B468" t="s">
        <v>2089</v>
      </c>
      <c r="C468" t="s">
        <v>28</v>
      </c>
      <c r="D468" t="s">
        <v>2109</v>
      </c>
      <c r="E468">
        <v>0</v>
      </c>
      <c r="F468">
        <v>102</v>
      </c>
      <c r="G468">
        <v>10</v>
      </c>
      <c r="I468" t="s">
        <v>2090</v>
      </c>
      <c r="J468" t="s">
        <v>1024</v>
      </c>
      <c r="M468" t="str">
        <f t="shared" si="7"/>
        <v>const aWish = new PokemonAttack('Wish',0,'normal',false,1.02);</v>
      </c>
    </row>
    <row r="469" spans="1:13" x14ac:dyDescent="0.3">
      <c r="A469" t="s">
        <v>2656</v>
      </c>
      <c r="B469" t="s">
        <v>2094</v>
      </c>
      <c r="C469" t="s">
        <v>28</v>
      </c>
      <c r="D469" t="s">
        <v>2109</v>
      </c>
      <c r="E469">
        <v>0</v>
      </c>
      <c r="F469">
        <v>102</v>
      </c>
      <c r="G469">
        <v>30</v>
      </c>
      <c r="H469" t="s">
        <v>2095</v>
      </c>
      <c r="I469" t="s">
        <v>2939</v>
      </c>
      <c r="J469" t="s">
        <v>1024</v>
      </c>
      <c r="M469" t="str">
        <f t="shared" si="7"/>
        <v>const aWorkUp = new PokemonAttack('Work Up',0,'normal',false,1.02);</v>
      </c>
    </row>
    <row r="470" spans="1:13" x14ac:dyDescent="0.3">
      <c r="A470" t="s">
        <v>2657</v>
      </c>
      <c r="B470" t="s">
        <v>2098</v>
      </c>
      <c r="C470" t="s">
        <v>28</v>
      </c>
      <c r="D470" t="s">
        <v>2107</v>
      </c>
      <c r="E470">
        <v>0</v>
      </c>
      <c r="F470">
        <v>100</v>
      </c>
      <c r="G470">
        <v>5</v>
      </c>
      <c r="I470" t="s">
        <v>2968</v>
      </c>
      <c r="J470" t="s">
        <v>1024</v>
      </c>
      <c r="M470" t="str">
        <f t="shared" si="7"/>
        <v>const aWringOut = new PokemonAttack('Wring Out',0,'normal',true,1);</v>
      </c>
    </row>
    <row r="471" spans="1:13" x14ac:dyDescent="0.3">
      <c r="A471" t="s">
        <v>2270</v>
      </c>
      <c r="B471" t="s">
        <v>2101</v>
      </c>
      <c r="C471" t="s">
        <v>28</v>
      </c>
      <c r="D471" t="s">
        <v>2109</v>
      </c>
      <c r="E471">
        <v>0</v>
      </c>
      <c r="F471">
        <v>102</v>
      </c>
      <c r="G471">
        <v>10</v>
      </c>
      <c r="I471" t="s">
        <v>2102</v>
      </c>
      <c r="J471" t="s">
        <v>1024</v>
      </c>
      <c r="M471" t="str">
        <f t="shared" si="7"/>
        <v>const aYawn = new PokemonAttack('Yawn',0,'normal',false,1.02);</v>
      </c>
    </row>
    <row r="472" spans="1:13" x14ac:dyDescent="0.3">
      <c r="A472" t="s">
        <v>2271</v>
      </c>
      <c r="B472" t="s">
        <v>1183</v>
      </c>
      <c r="C472" t="s">
        <v>28</v>
      </c>
      <c r="D472" t="s">
        <v>2108</v>
      </c>
      <c r="E472">
        <v>10</v>
      </c>
      <c r="F472">
        <v>100</v>
      </c>
      <c r="G472">
        <v>35</v>
      </c>
      <c r="I472" t="s">
        <v>2872</v>
      </c>
      <c r="J472">
        <v>10</v>
      </c>
      <c r="M472" t="str">
        <f t="shared" si="7"/>
        <v>const aConstrict = new PokemonAttack('Constrict',10,'normal',false,1);</v>
      </c>
    </row>
    <row r="473" spans="1:13" x14ac:dyDescent="0.3">
      <c r="A473" t="s">
        <v>2272</v>
      </c>
      <c r="B473" t="s">
        <v>1088</v>
      </c>
      <c r="C473" t="s">
        <v>28</v>
      </c>
      <c r="D473" t="s">
        <v>2108</v>
      </c>
      <c r="E473">
        <v>15</v>
      </c>
      <c r="F473">
        <v>85</v>
      </c>
      <c r="G473">
        <v>20</v>
      </c>
      <c r="I473" t="s">
        <v>2996</v>
      </c>
      <c r="J473" t="s">
        <v>1024</v>
      </c>
      <c r="M473" t="str">
        <f t="shared" si="7"/>
        <v>const aBarrage = new PokemonAttack('Barrage',15,'normal',false,0.85);</v>
      </c>
    </row>
    <row r="474" spans="1:13" x14ac:dyDescent="0.3">
      <c r="A474" t="s">
        <v>2273</v>
      </c>
      <c r="B474" t="s">
        <v>1103</v>
      </c>
      <c r="C474" t="s">
        <v>28</v>
      </c>
      <c r="D474" t="s">
        <v>2108</v>
      </c>
      <c r="E474">
        <v>15</v>
      </c>
      <c r="F474">
        <v>85</v>
      </c>
      <c r="G474">
        <v>20</v>
      </c>
      <c r="I474" t="s">
        <v>2995</v>
      </c>
      <c r="J474" t="s">
        <v>1024</v>
      </c>
      <c r="M474" t="str">
        <f t="shared" si="7"/>
        <v>const aBind = new PokemonAttack('Bind',15,'normal',false,0.85);</v>
      </c>
    </row>
    <row r="475" spans="1:13" x14ac:dyDescent="0.3">
      <c r="A475" t="s">
        <v>2658</v>
      </c>
      <c r="B475" t="s">
        <v>1240</v>
      </c>
      <c r="C475" t="s">
        <v>28</v>
      </c>
      <c r="D475" t="s">
        <v>2108</v>
      </c>
      <c r="E475">
        <v>15</v>
      </c>
      <c r="F475">
        <v>85</v>
      </c>
      <c r="G475">
        <v>10</v>
      </c>
      <c r="I475" t="s">
        <v>2996</v>
      </c>
      <c r="J475" t="s">
        <v>1024</v>
      </c>
      <c r="M475" t="str">
        <f t="shared" si="7"/>
        <v>const aDoubleSlap = new PokemonAttack('Double Slap',15,'normal',false,0.85);</v>
      </c>
    </row>
    <row r="476" spans="1:13" x14ac:dyDescent="0.3">
      <c r="A476" t="s">
        <v>2659</v>
      </c>
      <c r="B476" t="s">
        <v>1387</v>
      </c>
      <c r="C476" t="s">
        <v>28</v>
      </c>
      <c r="D476" t="s">
        <v>2108</v>
      </c>
      <c r="E476">
        <v>15</v>
      </c>
      <c r="F476">
        <v>85</v>
      </c>
      <c r="G476">
        <v>20</v>
      </c>
      <c r="I476" t="s">
        <v>2996</v>
      </c>
      <c r="J476" t="s">
        <v>1024</v>
      </c>
      <c r="M476" t="str">
        <f t="shared" si="7"/>
        <v>const aFuryAttack = new PokemonAttack('Fury Attack',15,'normal',false,0.85);</v>
      </c>
    </row>
    <row r="477" spans="1:13" x14ac:dyDescent="0.3">
      <c r="A477" t="s">
        <v>2274</v>
      </c>
      <c r="B477" t="s">
        <v>2097</v>
      </c>
      <c r="C477" t="s">
        <v>28</v>
      </c>
      <c r="D477" t="s">
        <v>2108</v>
      </c>
      <c r="E477">
        <v>15</v>
      </c>
      <c r="F477">
        <v>90</v>
      </c>
      <c r="G477">
        <v>20</v>
      </c>
      <c r="I477" t="s">
        <v>2995</v>
      </c>
      <c r="J477" t="s">
        <v>1024</v>
      </c>
      <c r="M477" t="str">
        <f t="shared" si="7"/>
        <v>const aWrap = new PokemonAttack('Wrap',15,'normal',false,0.9);</v>
      </c>
    </row>
    <row r="478" spans="1:13" x14ac:dyDescent="0.3">
      <c r="A478" t="s">
        <v>2660</v>
      </c>
      <c r="B478" t="s">
        <v>1177</v>
      </c>
      <c r="C478" t="s">
        <v>28</v>
      </c>
      <c r="D478" t="s">
        <v>2108</v>
      </c>
      <c r="E478">
        <v>18</v>
      </c>
      <c r="F478">
        <v>85</v>
      </c>
      <c r="G478">
        <v>15</v>
      </c>
      <c r="I478" t="s">
        <v>2996</v>
      </c>
      <c r="J478" t="s">
        <v>1024</v>
      </c>
      <c r="M478" t="str">
        <f t="shared" si="7"/>
        <v>const aCometPunch = new PokemonAttack('Comet Punch',18,'normal',false,0.85);</v>
      </c>
    </row>
    <row r="479" spans="1:13" x14ac:dyDescent="0.3">
      <c r="A479" t="s">
        <v>2661</v>
      </c>
      <c r="B479" t="s">
        <v>1389</v>
      </c>
      <c r="C479" t="s">
        <v>28</v>
      </c>
      <c r="D479" t="s">
        <v>2108</v>
      </c>
      <c r="E479">
        <v>18</v>
      </c>
      <c r="F479">
        <v>80</v>
      </c>
      <c r="G479">
        <v>15</v>
      </c>
      <c r="I479" t="s">
        <v>2996</v>
      </c>
      <c r="J479" t="s">
        <v>1024</v>
      </c>
      <c r="M479" t="str">
        <f t="shared" si="7"/>
        <v>const aFurySwipes = new PokemonAttack('Fury Swipes',18,'normal',false,0.8);</v>
      </c>
    </row>
    <row r="480" spans="1:13" x14ac:dyDescent="0.3">
      <c r="A480" t="s">
        <v>2275</v>
      </c>
      <c r="B480" t="s">
        <v>1736</v>
      </c>
      <c r="C480" t="s">
        <v>28</v>
      </c>
      <c r="D480" t="s">
        <v>2108</v>
      </c>
      <c r="E480">
        <v>20</v>
      </c>
      <c r="F480">
        <v>100</v>
      </c>
      <c r="G480">
        <v>20</v>
      </c>
      <c r="I480" t="s">
        <v>2873</v>
      </c>
      <c r="J480" t="s">
        <v>1024</v>
      </c>
      <c r="M480" t="str">
        <f t="shared" si="7"/>
        <v>const aRage = new PokemonAttack('Rage',20,'normal',false,1);</v>
      </c>
    </row>
    <row r="481" spans="1:13" x14ac:dyDescent="0.3">
      <c r="A481" t="s">
        <v>2662</v>
      </c>
      <c r="B481" t="s">
        <v>1742</v>
      </c>
      <c r="C481" t="s">
        <v>28</v>
      </c>
      <c r="D481" t="s">
        <v>2108</v>
      </c>
      <c r="E481">
        <v>20</v>
      </c>
      <c r="F481">
        <v>100</v>
      </c>
      <c r="G481">
        <v>40</v>
      </c>
      <c r="I481" t="s">
        <v>1743</v>
      </c>
      <c r="J481" t="s">
        <v>1024</v>
      </c>
      <c r="M481" t="str">
        <f t="shared" si="7"/>
        <v>const aRapidSpin = new PokemonAttack('Rapid Spin',20,'normal',false,1);</v>
      </c>
    </row>
    <row r="482" spans="1:13" x14ac:dyDescent="0.3">
      <c r="A482" t="s">
        <v>2663</v>
      </c>
      <c r="B482" t="s">
        <v>1902</v>
      </c>
      <c r="C482" t="s">
        <v>28</v>
      </c>
      <c r="D482" t="s">
        <v>2108</v>
      </c>
      <c r="E482">
        <v>20</v>
      </c>
      <c r="F482">
        <v>100</v>
      </c>
      <c r="G482">
        <v>15</v>
      </c>
      <c r="I482" t="s">
        <v>2996</v>
      </c>
      <c r="J482" t="s">
        <v>1024</v>
      </c>
      <c r="M482" t="str">
        <f t="shared" si="7"/>
        <v>const aSpikeCannon = new PokemonAttack('Spike Cannon',20,'normal',false,1);</v>
      </c>
    </row>
    <row r="483" spans="1:13" x14ac:dyDescent="0.3">
      <c r="A483" t="s">
        <v>2664</v>
      </c>
      <c r="B483" t="s">
        <v>1978</v>
      </c>
      <c r="C483" t="s">
        <v>28</v>
      </c>
      <c r="D483" t="s">
        <v>2108</v>
      </c>
      <c r="E483">
        <v>25</v>
      </c>
      <c r="F483">
        <v>85</v>
      </c>
      <c r="G483">
        <v>10</v>
      </c>
      <c r="I483" t="s">
        <v>2996</v>
      </c>
      <c r="J483" t="s">
        <v>1024</v>
      </c>
      <c r="M483" t="str">
        <f t="shared" si="7"/>
        <v>const aTailSlap = new PokemonAttack('Tail Slap',25,'normal',false,0.85);</v>
      </c>
    </row>
    <row r="484" spans="1:13" x14ac:dyDescent="0.3">
      <c r="A484" t="s">
        <v>2276</v>
      </c>
      <c r="B484" t="s">
        <v>1316</v>
      </c>
      <c r="C484" t="s">
        <v>28</v>
      </c>
      <c r="D484" t="s">
        <v>2108</v>
      </c>
      <c r="E484">
        <v>30</v>
      </c>
      <c r="F484">
        <v>100</v>
      </c>
      <c r="G484">
        <v>10</v>
      </c>
      <c r="I484" t="s">
        <v>1317</v>
      </c>
      <c r="J484" t="s">
        <v>1024</v>
      </c>
      <c r="M484" t="str">
        <f t="shared" si="7"/>
        <v>const aFeint = new PokemonAttack('Feint',30,'normal',false,1);</v>
      </c>
    </row>
    <row r="485" spans="1:13" x14ac:dyDescent="0.3">
      <c r="A485" t="s">
        <v>2665</v>
      </c>
      <c r="B485" t="s">
        <v>1238</v>
      </c>
      <c r="C485" t="s">
        <v>28</v>
      </c>
      <c r="D485" t="s">
        <v>2108</v>
      </c>
      <c r="E485">
        <v>35</v>
      </c>
      <c r="F485">
        <v>90</v>
      </c>
      <c r="G485">
        <v>10</v>
      </c>
      <c r="I485" t="s">
        <v>1127</v>
      </c>
      <c r="J485" t="s">
        <v>1024</v>
      </c>
      <c r="M485" t="str">
        <f t="shared" si="7"/>
        <v>const aDoubleHit = new PokemonAttack('Double Hit',35,'normal',false,0.9);</v>
      </c>
    </row>
    <row r="486" spans="1:13" x14ac:dyDescent="0.3">
      <c r="A486" t="s">
        <v>2666</v>
      </c>
      <c r="B486" t="s">
        <v>1272</v>
      </c>
      <c r="C486" t="s">
        <v>28</v>
      </c>
      <c r="D486" t="s">
        <v>2107</v>
      </c>
      <c r="E486">
        <v>40</v>
      </c>
      <c r="F486">
        <v>100</v>
      </c>
      <c r="G486">
        <v>15</v>
      </c>
      <c r="H486" t="s">
        <v>1273</v>
      </c>
      <c r="I486" t="s">
        <v>1274</v>
      </c>
      <c r="J486" t="s">
        <v>1024</v>
      </c>
      <c r="M486" t="str">
        <f t="shared" si="7"/>
        <v>const aEchoedVoice = new PokemonAttack('Echoed Voice',40,'normal',true,1);</v>
      </c>
    </row>
    <row r="487" spans="1:13" x14ac:dyDescent="0.3">
      <c r="A487" t="s">
        <v>2667</v>
      </c>
      <c r="B487" t="s">
        <v>1309</v>
      </c>
      <c r="C487" t="s">
        <v>28</v>
      </c>
      <c r="D487" t="s">
        <v>2108</v>
      </c>
      <c r="E487">
        <v>40</v>
      </c>
      <c r="F487">
        <v>100</v>
      </c>
      <c r="G487">
        <v>10</v>
      </c>
      <c r="I487" t="s">
        <v>1310</v>
      </c>
      <c r="J487">
        <v>100</v>
      </c>
      <c r="M487" t="str">
        <f t="shared" si="7"/>
        <v>const aFakeOut = new PokemonAttack('Fake Out',40,'normal',false,1);</v>
      </c>
    </row>
    <row r="488" spans="1:13" x14ac:dyDescent="0.3">
      <c r="A488" t="s">
        <v>2668</v>
      </c>
      <c r="B488" t="s">
        <v>1312</v>
      </c>
      <c r="C488" t="s">
        <v>28</v>
      </c>
      <c r="D488" t="s">
        <v>2108</v>
      </c>
      <c r="E488">
        <v>40</v>
      </c>
      <c r="F488">
        <v>100</v>
      </c>
      <c r="G488">
        <v>40</v>
      </c>
      <c r="H488" t="s">
        <v>1313</v>
      </c>
      <c r="I488" t="s">
        <v>1314</v>
      </c>
      <c r="J488" t="s">
        <v>1024</v>
      </c>
      <c r="M488" t="str">
        <f t="shared" si="7"/>
        <v>const aFalseSwipe = new PokemonAttack('False Swipe',40,'normal',false,1);</v>
      </c>
    </row>
    <row r="489" spans="1:13" x14ac:dyDescent="0.3">
      <c r="A489" t="s">
        <v>2669</v>
      </c>
      <c r="B489" t="s">
        <v>1472</v>
      </c>
      <c r="C489" t="s">
        <v>28</v>
      </c>
      <c r="D489" t="s">
        <v>2108</v>
      </c>
      <c r="E489">
        <v>40</v>
      </c>
      <c r="F489">
        <v>100</v>
      </c>
      <c r="G489">
        <v>40</v>
      </c>
      <c r="I489" t="s">
        <v>1314</v>
      </c>
      <c r="J489" t="s">
        <v>1024</v>
      </c>
      <c r="M489" t="str">
        <f t="shared" si="7"/>
        <v>const aHoldBack = new PokemonAttack('Hold Back',40,'normal',false,1);</v>
      </c>
    </row>
    <row r="490" spans="1:13" x14ac:dyDescent="0.3">
      <c r="A490" t="s">
        <v>2670</v>
      </c>
      <c r="B490" t="s">
        <v>1654</v>
      </c>
      <c r="C490" t="s">
        <v>28</v>
      </c>
      <c r="D490" t="s">
        <v>2108</v>
      </c>
      <c r="E490">
        <v>40</v>
      </c>
      <c r="F490">
        <v>100</v>
      </c>
      <c r="G490">
        <v>20</v>
      </c>
      <c r="I490" t="s">
        <v>1655</v>
      </c>
      <c r="J490" t="s">
        <v>1024</v>
      </c>
      <c r="M490" t="str">
        <f t="shared" si="7"/>
        <v>const aPayDay = new PokemonAttack('Pay Day',40,'normal',false,1);</v>
      </c>
    </row>
    <row r="491" spans="1:13" x14ac:dyDescent="0.3">
      <c r="A491" t="s">
        <v>2277</v>
      </c>
      <c r="B491" t="s">
        <v>1687</v>
      </c>
      <c r="C491" t="s">
        <v>28</v>
      </c>
      <c r="D491" t="s">
        <v>2108</v>
      </c>
      <c r="E491">
        <v>40</v>
      </c>
      <c r="F491">
        <v>100</v>
      </c>
      <c r="G491">
        <v>35</v>
      </c>
      <c r="J491" t="s">
        <v>1024</v>
      </c>
      <c r="M491" t="str">
        <f t="shared" si="7"/>
        <v>const aPound = new PokemonAttack('Pound',40,'normal',false,1);</v>
      </c>
    </row>
    <row r="492" spans="1:13" x14ac:dyDescent="0.3">
      <c r="A492" t="s">
        <v>2671</v>
      </c>
      <c r="B492" t="s">
        <v>1733</v>
      </c>
      <c r="C492" t="s">
        <v>28</v>
      </c>
      <c r="D492" t="s">
        <v>2108</v>
      </c>
      <c r="E492">
        <v>40</v>
      </c>
      <c r="F492">
        <v>100</v>
      </c>
      <c r="G492">
        <v>30</v>
      </c>
      <c r="I492" t="s">
        <v>1028</v>
      </c>
      <c r="J492" t="s">
        <v>1024</v>
      </c>
      <c r="M492" t="str">
        <f t="shared" si="7"/>
        <v>const aQuickAttack = new PokemonAttack('Quick Attack',40,'normal',false,1);</v>
      </c>
    </row>
    <row r="493" spans="1:13" x14ac:dyDescent="0.3">
      <c r="A493" t="s">
        <v>2278</v>
      </c>
      <c r="B493" t="s">
        <v>1808</v>
      </c>
      <c r="C493" t="s">
        <v>28</v>
      </c>
      <c r="D493" t="s">
        <v>2108</v>
      </c>
      <c r="E493">
        <v>40</v>
      </c>
      <c r="F493">
        <v>100</v>
      </c>
      <c r="G493">
        <v>35</v>
      </c>
      <c r="J493" t="s">
        <v>1024</v>
      </c>
      <c r="M493" t="str">
        <f t="shared" si="7"/>
        <v>const aScratch = new PokemonAttack('Scratch',40,'normal',false,1);</v>
      </c>
    </row>
    <row r="494" spans="1:13" x14ac:dyDescent="0.3">
      <c r="A494" t="s">
        <v>2279</v>
      </c>
      <c r="B494" t="s">
        <v>1976</v>
      </c>
      <c r="C494" t="s">
        <v>28</v>
      </c>
      <c r="D494" t="s">
        <v>2108</v>
      </c>
      <c r="E494">
        <v>40</v>
      </c>
      <c r="F494">
        <v>100</v>
      </c>
      <c r="G494">
        <v>35</v>
      </c>
      <c r="J494" t="s">
        <v>1024</v>
      </c>
      <c r="M494" t="str">
        <f t="shared" si="7"/>
        <v>const aTackle = new PokemonAttack('Tackle',40,'normal',false,1);</v>
      </c>
    </row>
    <row r="495" spans="1:13" x14ac:dyDescent="0.3">
      <c r="A495" t="s">
        <v>2280</v>
      </c>
      <c r="B495" t="s">
        <v>1210</v>
      </c>
      <c r="C495" t="s">
        <v>28</v>
      </c>
      <c r="D495" t="s">
        <v>2108</v>
      </c>
      <c r="E495">
        <v>50</v>
      </c>
      <c r="F495">
        <v>95</v>
      </c>
      <c r="G495">
        <v>30</v>
      </c>
      <c r="J495" t="s">
        <v>1024</v>
      </c>
      <c r="M495" t="str">
        <f t="shared" si="7"/>
        <v>const aCut = new PokemonAttack('Cut',50,'normal',false,0.95);</v>
      </c>
    </row>
    <row r="496" spans="1:13" x14ac:dyDescent="0.3">
      <c r="A496" t="s">
        <v>2281</v>
      </c>
      <c r="B496" t="s">
        <v>1882</v>
      </c>
      <c r="C496" t="s">
        <v>28</v>
      </c>
      <c r="D496" t="s">
        <v>2107</v>
      </c>
      <c r="E496">
        <v>50</v>
      </c>
      <c r="F496">
        <v>100</v>
      </c>
      <c r="G496">
        <v>15</v>
      </c>
      <c r="I496" t="s">
        <v>1883</v>
      </c>
      <c r="J496">
        <v>30</v>
      </c>
      <c r="M496" t="str">
        <f t="shared" si="7"/>
        <v>const aSnore = new PokemonAttack('Snore',50,'normal',true,1);</v>
      </c>
    </row>
    <row r="497" spans="1:13" x14ac:dyDescent="0.3">
      <c r="A497" t="s">
        <v>2282</v>
      </c>
      <c r="B497" t="s">
        <v>1938</v>
      </c>
      <c r="C497" t="s">
        <v>28</v>
      </c>
      <c r="D497" t="s">
        <v>2108</v>
      </c>
      <c r="E497">
        <v>50</v>
      </c>
      <c r="F497">
        <v>100</v>
      </c>
      <c r="G497" t="s">
        <v>1024</v>
      </c>
      <c r="I497" t="s">
        <v>1939</v>
      </c>
      <c r="J497" t="s">
        <v>1024</v>
      </c>
      <c r="M497" t="str">
        <f t="shared" si="7"/>
        <v>const aStruggle = new PokemonAttack('Struggle',50,'normal',false,1);</v>
      </c>
    </row>
    <row r="498" spans="1:13" x14ac:dyDescent="0.3">
      <c r="A498" t="s">
        <v>2672</v>
      </c>
      <c r="B498" t="s">
        <v>2080</v>
      </c>
      <c r="C498" t="s">
        <v>28</v>
      </c>
      <c r="D498" t="s">
        <v>2107</v>
      </c>
      <c r="E498">
        <v>50</v>
      </c>
      <c r="F498">
        <v>100</v>
      </c>
      <c r="G498">
        <v>10</v>
      </c>
      <c r="I498" t="s">
        <v>2874</v>
      </c>
      <c r="J498" t="s">
        <v>1024</v>
      </c>
      <c r="M498" t="str">
        <f t="shared" si="7"/>
        <v>const aWeatherBall = new PokemonAttack('Weather Ball',50,'normal',true,1);</v>
      </c>
    </row>
    <row r="499" spans="1:13" x14ac:dyDescent="0.3">
      <c r="A499" t="s">
        <v>2673</v>
      </c>
      <c r="B499" t="s">
        <v>2059</v>
      </c>
      <c r="C499" t="s">
        <v>28</v>
      </c>
      <c r="D499" t="s">
        <v>2108</v>
      </c>
      <c r="E499">
        <v>55</v>
      </c>
      <c r="F499">
        <v>100</v>
      </c>
      <c r="G499">
        <v>30</v>
      </c>
      <c r="J499" t="s">
        <v>1024</v>
      </c>
      <c r="M499" t="str">
        <f t="shared" si="7"/>
        <v>const aViceGrip = new PokemonAttack('Vice Grip',55,'normal',false,1);</v>
      </c>
    </row>
    <row r="500" spans="1:13" x14ac:dyDescent="0.3">
      <c r="A500" t="s">
        <v>2283</v>
      </c>
      <c r="B500" t="s">
        <v>1197</v>
      </c>
      <c r="C500" t="s">
        <v>28</v>
      </c>
      <c r="D500" t="s">
        <v>2108</v>
      </c>
      <c r="E500">
        <v>60</v>
      </c>
      <c r="F500">
        <v>100</v>
      </c>
      <c r="G500">
        <v>25</v>
      </c>
      <c r="I500" t="s">
        <v>2875</v>
      </c>
      <c r="J500" t="s">
        <v>1024</v>
      </c>
      <c r="M500" t="str">
        <f t="shared" si="7"/>
        <v>const aCovet = new PokemonAttack('Covet',60,'normal',false,1);</v>
      </c>
    </row>
    <row r="501" spans="1:13" x14ac:dyDescent="0.3">
      <c r="A501" t="s">
        <v>2674</v>
      </c>
      <c r="B501" t="s">
        <v>1466</v>
      </c>
      <c r="C501" t="s">
        <v>28</v>
      </c>
      <c r="D501" t="s">
        <v>2107</v>
      </c>
      <c r="E501">
        <v>60</v>
      </c>
      <c r="F501">
        <v>100</v>
      </c>
      <c r="G501">
        <v>15</v>
      </c>
      <c r="H501" t="s">
        <v>1467</v>
      </c>
      <c r="I501" t="s">
        <v>2876</v>
      </c>
      <c r="J501" t="s">
        <v>1024</v>
      </c>
      <c r="M501" t="str">
        <f t="shared" si="7"/>
        <v>const aHiddenPower = new PokemonAttack('Hidden Power',60,'normal',true,1);</v>
      </c>
    </row>
    <row r="502" spans="1:13" x14ac:dyDescent="0.3">
      <c r="A502" t="s">
        <v>2284</v>
      </c>
      <c r="B502" t="s">
        <v>1791</v>
      </c>
      <c r="C502" t="s">
        <v>28</v>
      </c>
      <c r="D502" t="s">
        <v>2107</v>
      </c>
      <c r="E502">
        <v>60</v>
      </c>
      <c r="F502">
        <v>100</v>
      </c>
      <c r="G502">
        <v>15</v>
      </c>
      <c r="H502" t="s">
        <v>1792</v>
      </c>
      <c r="I502" t="s">
        <v>1793</v>
      </c>
      <c r="J502" t="s">
        <v>1024</v>
      </c>
      <c r="M502" t="str">
        <f t="shared" si="7"/>
        <v>const aRound = new PokemonAttack('Round',60,'normal',true,1);</v>
      </c>
    </row>
    <row r="503" spans="1:13" x14ac:dyDescent="0.3">
      <c r="A503" t="s">
        <v>2285</v>
      </c>
      <c r="B503" t="s">
        <v>1968</v>
      </c>
      <c r="C503" t="s">
        <v>28</v>
      </c>
      <c r="D503" t="s">
        <v>2107</v>
      </c>
      <c r="E503">
        <v>60</v>
      </c>
      <c r="F503">
        <v>101</v>
      </c>
      <c r="G503">
        <v>20</v>
      </c>
      <c r="I503" t="s">
        <v>1041</v>
      </c>
      <c r="J503" t="s">
        <v>1024</v>
      </c>
      <c r="M503" t="str">
        <f t="shared" si="7"/>
        <v>const aSwift = new PokemonAttack('Swift',60,'normal',true,1.01);</v>
      </c>
    </row>
    <row r="504" spans="1:13" x14ac:dyDescent="0.3">
      <c r="A504" t="s">
        <v>2675</v>
      </c>
      <c r="B504" t="s">
        <v>1476</v>
      </c>
      <c r="C504" t="s">
        <v>28</v>
      </c>
      <c r="D504" t="s">
        <v>2108</v>
      </c>
      <c r="E504">
        <v>65</v>
      </c>
      <c r="F504">
        <v>100</v>
      </c>
      <c r="G504">
        <v>25</v>
      </c>
      <c r="J504" t="s">
        <v>1024</v>
      </c>
      <c r="M504" t="str">
        <f t="shared" si="7"/>
        <v>const aHornAttack = new PokemonAttack('Horn Attack',65,'normal',false,1);</v>
      </c>
    </row>
    <row r="505" spans="1:13" x14ac:dyDescent="0.3">
      <c r="A505" t="s">
        <v>2286</v>
      </c>
      <c r="B505" t="s">
        <v>1927</v>
      </c>
      <c r="C505" t="s">
        <v>28</v>
      </c>
      <c r="D505" t="s">
        <v>2108</v>
      </c>
      <c r="E505">
        <v>65</v>
      </c>
      <c r="F505">
        <v>100</v>
      </c>
      <c r="G505">
        <v>20</v>
      </c>
      <c r="I505" t="s">
        <v>1049</v>
      </c>
      <c r="J505">
        <v>30</v>
      </c>
      <c r="M505" t="str">
        <f t="shared" si="7"/>
        <v>const aStomp = new PokemonAttack('Stomp',65,'normal',false,1);</v>
      </c>
    </row>
    <row r="506" spans="1:13" x14ac:dyDescent="0.3">
      <c r="A506" t="s">
        <v>2676</v>
      </c>
      <c r="B506" t="s">
        <v>1168</v>
      </c>
      <c r="C506" t="s">
        <v>28</v>
      </c>
      <c r="D506" t="s">
        <v>2108</v>
      </c>
      <c r="E506">
        <v>70</v>
      </c>
      <c r="F506">
        <v>100</v>
      </c>
      <c r="G506">
        <v>20</v>
      </c>
      <c r="I506" t="s">
        <v>2848</v>
      </c>
      <c r="J506" t="s">
        <v>1024</v>
      </c>
      <c r="M506" t="str">
        <f t="shared" si="7"/>
        <v>const aChipAway = new PokemonAttack('Chip Away',70,'normal',false,1);</v>
      </c>
    </row>
    <row r="507" spans="1:13" x14ac:dyDescent="0.3">
      <c r="A507" t="s">
        <v>2677</v>
      </c>
      <c r="B507" t="s">
        <v>1235</v>
      </c>
      <c r="C507" t="s">
        <v>28</v>
      </c>
      <c r="D507" t="s">
        <v>2108</v>
      </c>
      <c r="E507">
        <v>70</v>
      </c>
      <c r="F507">
        <v>100</v>
      </c>
      <c r="G507">
        <v>10</v>
      </c>
      <c r="I507" t="s">
        <v>1182</v>
      </c>
      <c r="J507">
        <v>20</v>
      </c>
      <c r="M507" t="str">
        <f t="shared" si="7"/>
        <v>const aDizzyPunch = new PokemonAttack('Dizzy Punch',70,'normal',false,1);</v>
      </c>
    </row>
    <row r="508" spans="1:13" x14ac:dyDescent="0.3">
      <c r="A508" t="s">
        <v>2287</v>
      </c>
      <c r="B508" t="s">
        <v>1303</v>
      </c>
      <c r="C508" t="s">
        <v>28</v>
      </c>
      <c r="D508" t="s">
        <v>2108</v>
      </c>
      <c r="E508">
        <v>70</v>
      </c>
      <c r="F508">
        <v>100</v>
      </c>
      <c r="G508">
        <v>20</v>
      </c>
      <c r="H508" t="s">
        <v>1304</v>
      </c>
      <c r="I508" t="s">
        <v>1305</v>
      </c>
      <c r="J508" t="s">
        <v>1024</v>
      </c>
      <c r="M508" t="str">
        <f t="shared" si="7"/>
        <v>const aFacade = new PokemonAttack('Facade',70,'normal',false,1);</v>
      </c>
    </row>
    <row r="509" spans="1:13" x14ac:dyDescent="0.3">
      <c r="A509" t="s">
        <v>2288</v>
      </c>
      <c r="B509" t="s">
        <v>1447</v>
      </c>
      <c r="C509" t="s">
        <v>28</v>
      </c>
      <c r="D509" t="s">
        <v>2108</v>
      </c>
      <c r="E509">
        <v>70</v>
      </c>
      <c r="F509">
        <v>100</v>
      </c>
      <c r="G509">
        <v>15</v>
      </c>
      <c r="I509" t="s">
        <v>1049</v>
      </c>
      <c r="J509">
        <v>30</v>
      </c>
      <c r="M509" t="str">
        <f t="shared" si="7"/>
        <v>const aHeadbutt = new PokemonAttack('Headbutt',70,'normal',false,1);</v>
      </c>
    </row>
    <row r="510" spans="1:13" x14ac:dyDescent="0.3">
      <c r="A510" t="s">
        <v>2289</v>
      </c>
      <c r="B510" t="s">
        <v>1761</v>
      </c>
      <c r="C510" t="s">
        <v>28</v>
      </c>
      <c r="D510" t="s">
        <v>2108</v>
      </c>
      <c r="E510">
        <v>70</v>
      </c>
      <c r="F510">
        <v>100</v>
      </c>
      <c r="G510">
        <v>5</v>
      </c>
      <c r="I510" t="s">
        <v>1762</v>
      </c>
      <c r="J510" t="s">
        <v>1024</v>
      </c>
      <c r="M510" t="str">
        <f t="shared" si="7"/>
        <v>const aRetaliate = new PokemonAttack('Retaliate',70,'normal',false,1);</v>
      </c>
    </row>
    <row r="511" spans="1:13" x14ac:dyDescent="0.3">
      <c r="A511" t="s">
        <v>2678</v>
      </c>
      <c r="B511" t="s">
        <v>1812</v>
      </c>
      <c r="C511" t="s">
        <v>28</v>
      </c>
      <c r="D511" t="s">
        <v>2108</v>
      </c>
      <c r="E511">
        <v>70</v>
      </c>
      <c r="F511">
        <v>100</v>
      </c>
      <c r="G511">
        <v>20</v>
      </c>
      <c r="I511" t="s">
        <v>1813</v>
      </c>
      <c r="J511">
        <v>30</v>
      </c>
      <c r="M511" t="str">
        <f t="shared" si="7"/>
        <v>const aSecretPower = new PokemonAttack('Secret Power',70,'normal',false,1);</v>
      </c>
    </row>
    <row r="512" spans="1:13" x14ac:dyDescent="0.3">
      <c r="A512" t="s">
        <v>2290</v>
      </c>
      <c r="B512" t="s">
        <v>1859</v>
      </c>
      <c r="C512" t="s">
        <v>28</v>
      </c>
      <c r="D512" t="s">
        <v>2108</v>
      </c>
      <c r="E512">
        <v>70</v>
      </c>
      <c r="F512">
        <v>100</v>
      </c>
      <c r="G512">
        <v>20</v>
      </c>
      <c r="I512" t="s">
        <v>1043</v>
      </c>
      <c r="J512" t="s">
        <v>1024</v>
      </c>
      <c r="M512" t="str">
        <f t="shared" si="7"/>
        <v>const aSlash = new PokemonAttack('Slash',70,'normal',false,1);</v>
      </c>
    </row>
    <row r="513" spans="1:13" x14ac:dyDescent="0.3">
      <c r="A513" t="s">
        <v>2679</v>
      </c>
      <c r="B513" t="s">
        <v>1875</v>
      </c>
      <c r="C513" t="s">
        <v>28</v>
      </c>
      <c r="D513" t="s">
        <v>2108</v>
      </c>
      <c r="E513">
        <v>70</v>
      </c>
      <c r="F513">
        <v>100</v>
      </c>
      <c r="G513">
        <v>10</v>
      </c>
      <c r="I513" t="s">
        <v>1876</v>
      </c>
      <c r="J513" t="s">
        <v>1024</v>
      </c>
      <c r="M513" t="str">
        <f t="shared" si="7"/>
        <v>const aSmellingSalts = new PokemonAttack('Smelling Salts',70,'normal',false,1);</v>
      </c>
    </row>
    <row r="514" spans="1:13" x14ac:dyDescent="0.3">
      <c r="A514" t="s">
        <v>2680</v>
      </c>
      <c r="B514" t="s">
        <v>1205</v>
      </c>
      <c r="C514" t="s">
        <v>28</v>
      </c>
      <c r="D514" t="s">
        <v>2108</v>
      </c>
      <c r="E514">
        <v>75</v>
      </c>
      <c r="F514">
        <v>95</v>
      </c>
      <c r="G514">
        <v>10</v>
      </c>
      <c r="I514" t="s">
        <v>2847</v>
      </c>
      <c r="J514">
        <v>50</v>
      </c>
      <c r="M514" t="str">
        <f t="shared" si="7"/>
        <v>const aCrushClaw = new PokemonAttack('Crush Claw',75,'normal',false,0.95);</v>
      </c>
    </row>
    <row r="515" spans="1:13" x14ac:dyDescent="0.3">
      <c r="A515" t="s">
        <v>2681</v>
      </c>
      <c r="B515" t="s">
        <v>1756</v>
      </c>
      <c r="C515" t="s">
        <v>28</v>
      </c>
      <c r="D515" t="s">
        <v>2107</v>
      </c>
      <c r="E515">
        <v>75</v>
      </c>
      <c r="F515">
        <v>100</v>
      </c>
      <c r="G515">
        <v>10</v>
      </c>
      <c r="I515" t="s">
        <v>1757</v>
      </c>
      <c r="J515">
        <v>10</v>
      </c>
      <c r="M515" t="str">
        <f t="shared" ref="M515:M578" si="8">CONCATENATE("const ",A515," = new PokemonAttack('",B515,"',",E515,",'",LOWER(C515),"',",IF(D515="Special","true","false"),",",F515/100,");")</f>
        <v>const aRelicSong = new PokemonAttack('Relic Song',75,'normal',true,1);</v>
      </c>
    </row>
    <row r="516" spans="1:13" x14ac:dyDescent="0.3">
      <c r="A516" t="s">
        <v>2682</v>
      </c>
      <c r="B516" t="s">
        <v>1302</v>
      </c>
      <c r="C516" t="s">
        <v>28</v>
      </c>
      <c r="D516" t="s">
        <v>2108</v>
      </c>
      <c r="E516">
        <v>80</v>
      </c>
      <c r="F516">
        <v>100</v>
      </c>
      <c r="G516">
        <v>5</v>
      </c>
      <c r="I516" t="s">
        <v>1028</v>
      </c>
      <c r="J516" t="s">
        <v>1024</v>
      </c>
      <c r="M516" t="str">
        <f t="shared" si="8"/>
        <v>const aExtremeSpeed = new PokemonAttack('Extreme Speed',80,'normal',false,1);</v>
      </c>
    </row>
    <row r="517" spans="1:13" x14ac:dyDescent="0.3">
      <c r="A517" t="s">
        <v>2683</v>
      </c>
      <c r="B517" t="s">
        <v>1487</v>
      </c>
      <c r="C517" t="s">
        <v>28</v>
      </c>
      <c r="D517" t="s">
        <v>2108</v>
      </c>
      <c r="E517">
        <v>80</v>
      </c>
      <c r="F517">
        <v>90</v>
      </c>
      <c r="G517">
        <v>15</v>
      </c>
      <c r="I517" t="s">
        <v>1049</v>
      </c>
      <c r="J517">
        <v>10</v>
      </c>
      <c r="M517" t="str">
        <f t="shared" si="8"/>
        <v>const aHyperFang = new PokemonAttack('Hyper Fang',80,'normal',false,0.9);</v>
      </c>
    </row>
    <row r="518" spans="1:13" x14ac:dyDescent="0.3">
      <c r="A518" t="s">
        <v>2684</v>
      </c>
      <c r="B518" t="s">
        <v>1588</v>
      </c>
      <c r="C518" t="s">
        <v>28</v>
      </c>
      <c r="D518" t="s">
        <v>2108</v>
      </c>
      <c r="E518">
        <v>80</v>
      </c>
      <c r="F518">
        <v>85</v>
      </c>
      <c r="G518">
        <v>20</v>
      </c>
      <c r="J518" t="s">
        <v>1024</v>
      </c>
      <c r="M518" t="str">
        <f t="shared" si="8"/>
        <v>const aMegaPunch = new PokemonAttack('Mega Punch',80,'normal',false,0.85);</v>
      </c>
    </row>
    <row r="519" spans="1:13" x14ac:dyDescent="0.3">
      <c r="A519" t="s">
        <v>2685</v>
      </c>
      <c r="B519" t="s">
        <v>1746</v>
      </c>
      <c r="C519" t="s">
        <v>28</v>
      </c>
      <c r="D519" t="s">
        <v>2107</v>
      </c>
      <c r="E519">
        <v>80</v>
      </c>
      <c r="F519">
        <v>100</v>
      </c>
      <c r="G519">
        <v>10</v>
      </c>
      <c r="I519" t="s">
        <v>1747</v>
      </c>
      <c r="J519" t="s">
        <v>1024</v>
      </c>
      <c r="M519" t="str">
        <f t="shared" si="8"/>
        <v>const aRazorWind = new PokemonAttack('Razor Wind',80,'normal',true,1);</v>
      </c>
    </row>
    <row r="520" spans="1:13" x14ac:dyDescent="0.3">
      <c r="A520" t="s">
        <v>2291</v>
      </c>
      <c r="B520" t="s">
        <v>1858</v>
      </c>
      <c r="C520" t="s">
        <v>28</v>
      </c>
      <c r="D520" t="s">
        <v>2108</v>
      </c>
      <c r="E520">
        <v>80</v>
      </c>
      <c r="F520">
        <v>75</v>
      </c>
      <c r="G520">
        <v>20</v>
      </c>
      <c r="J520" t="s">
        <v>1024</v>
      </c>
      <c r="M520" t="str">
        <f t="shared" si="8"/>
        <v>const aSlam = new PokemonAttack('Slam',80,'normal',false,0.75);</v>
      </c>
    </row>
    <row r="521" spans="1:13" x14ac:dyDescent="0.3">
      <c r="A521" t="s">
        <v>2292</v>
      </c>
      <c r="B521" t="s">
        <v>1934</v>
      </c>
      <c r="C521" t="s">
        <v>28</v>
      </c>
      <c r="D521" t="s">
        <v>2108</v>
      </c>
      <c r="E521">
        <v>80</v>
      </c>
      <c r="F521">
        <v>100</v>
      </c>
      <c r="G521">
        <v>15</v>
      </c>
      <c r="J521" t="s">
        <v>1024</v>
      </c>
      <c r="M521" t="str">
        <f t="shared" si="8"/>
        <v>const aStrength = new PokemonAttack('Strength',80,'normal',false,1);</v>
      </c>
    </row>
    <row r="522" spans="1:13" x14ac:dyDescent="0.3">
      <c r="A522" t="s">
        <v>2686</v>
      </c>
      <c r="B522" t="s">
        <v>2029</v>
      </c>
      <c r="C522" t="s">
        <v>28</v>
      </c>
      <c r="D522" t="s">
        <v>2107</v>
      </c>
      <c r="E522">
        <v>80</v>
      </c>
      <c r="F522">
        <v>100</v>
      </c>
      <c r="G522">
        <v>10</v>
      </c>
      <c r="I522" t="s">
        <v>2030</v>
      </c>
      <c r="J522">
        <v>20</v>
      </c>
      <c r="M522" t="str">
        <f t="shared" si="8"/>
        <v>const aTriAttack = new PokemonAttack('Tri Attack',80,'normal',true,1);</v>
      </c>
    </row>
    <row r="523" spans="1:13" x14ac:dyDescent="0.3">
      <c r="A523" t="s">
        <v>2687</v>
      </c>
      <c r="B523" t="s">
        <v>1121</v>
      </c>
      <c r="C523" t="s">
        <v>28</v>
      </c>
      <c r="D523" t="s">
        <v>2108</v>
      </c>
      <c r="E523">
        <v>85</v>
      </c>
      <c r="F523">
        <v>100</v>
      </c>
      <c r="G523">
        <v>15</v>
      </c>
      <c r="I523" t="s">
        <v>1122</v>
      </c>
      <c r="J523">
        <v>30</v>
      </c>
      <c r="M523" t="str">
        <f t="shared" si="8"/>
        <v>const aBodySlam = new PokemonAttack('Body Slam',85,'normal',false,1);</v>
      </c>
    </row>
    <row r="524" spans="1:13" x14ac:dyDescent="0.3">
      <c r="A524" t="s">
        <v>2688</v>
      </c>
      <c r="B524" t="s">
        <v>1488</v>
      </c>
      <c r="C524" t="s">
        <v>28</v>
      </c>
      <c r="D524" t="s">
        <v>2107</v>
      </c>
      <c r="E524">
        <v>90</v>
      </c>
      <c r="F524">
        <v>100</v>
      </c>
      <c r="G524">
        <v>10</v>
      </c>
      <c r="J524" t="s">
        <v>1024</v>
      </c>
      <c r="M524" t="str">
        <f t="shared" si="8"/>
        <v>const aHyperVoice = new PokemonAttack('Hyper Voice',90,'normal',true,1);</v>
      </c>
    </row>
    <row r="525" spans="1:13" x14ac:dyDescent="0.3">
      <c r="A525" t="s">
        <v>3065</v>
      </c>
      <c r="B525" t="s">
        <v>3066</v>
      </c>
      <c r="C525" t="s">
        <v>28</v>
      </c>
      <c r="D525" t="s">
        <v>2108</v>
      </c>
      <c r="E525">
        <v>90</v>
      </c>
      <c r="F525">
        <v>100</v>
      </c>
      <c r="G525">
        <v>10</v>
      </c>
      <c r="I525" t="s">
        <v>2877</v>
      </c>
      <c r="M525" t="str">
        <f t="shared" si="8"/>
        <v>const aMulti_Attack = new PokemonAttack('Multi_Attack',90,'normal',false,1);</v>
      </c>
    </row>
    <row r="526" spans="1:13" x14ac:dyDescent="0.3">
      <c r="A526" t="s">
        <v>2689</v>
      </c>
      <c r="B526" t="s">
        <v>1765</v>
      </c>
      <c r="C526" t="s">
        <v>28</v>
      </c>
      <c r="D526" t="s">
        <v>2107</v>
      </c>
      <c r="E526">
        <v>90</v>
      </c>
      <c r="F526">
        <v>100</v>
      </c>
      <c r="G526">
        <v>15</v>
      </c>
      <c r="I526" t="s">
        <v>2878</v>
      </c>
      <c r="M526" t="str">
        <f t="shared" si="8"/>
        <v>const aRevelationDance = new PokemonAttack('Revelation Dance',90,'normal',true,1);</v>
      </c>
    </row>
    <row r="527" spans="1:13" x14ac:dyDescent="0.3">
      <c r="A527" t="s">
        <v>2690</v>
      </c>
      <c r="B527" t="s">
        <v>1773</v>
      </c>
      <c r="C527" t="s">
        <v>28</v>
      </c>
      <c r="D527" t="s">
        <v>2108</v>
      </c>
      <c r="E527">
        <v>90</v>
      </c>
      <c r="F527">
        <v>85</v>
      </c>
      <c r="G527">
        <v>20</v>
      </c>
      <c r="I527" t="s">
        <v>1182</v>
      </c>
      <c r="J527">
        <v>20</v>
      </c>
      <c r="M527" t="str">
        <f t="shared" si="8"/>
        <v>const aRockClimb = new PokemonAttack('Rock Climb',90,'normal',false,0.85);</v>
      </c>
    </row>
    <row r="528" spans="1:13" x14ac:dyDescent="0.3">
      <c r="A528" t="s">
        <v>2691</v>
      </c>
      <c r="B528" t="s">
        <v>1982</v>
      </c>
      <c r="C528" t="s">
        <v>28</v>
      </c>
      <c r="D528" t="s">
        <v>2108</v>
      </c>
      <c r="E528">
        <v>90</v>
      </c>
      <c r="F528">
        <v>85</v>
      </c>
      <c r="G528">
        <v>20</v>
      </c>
      <c r="I528" t="s">
        <v>1133</v>
      </c>
      <c r="J528" t="s">
        <v>1024</v>
      </c>
      <c r="M528" t="str">
        <f t="shared" si="8"/>
        <v>const aTakeDown = new PokemonAttack('Take Down',90,'normal',false,0.85);</v>
      </c>
    </row>
    <row r="529" spans="1:13" x14ac:dyDescent="0.3">
      <c r="A529" t="s">
        <v>2294</v>
      </c>
      <c r="B529" t="s">
        <v>2051</v>
      </c>
      <c r="C529" t="s">
        <v>28</v>
      </c>
      <c r="D529" t="s">
        <v>2107</v>
      </c>
      <c r="E529">
        <v>90</v>
      </c>
      <c r="F529">
        <v>100</v>
      </c>
      <c r="G529">
        <v>10</v>
      </c>
      <c r="I529" t="s">
        <v>2052</v>
      </c>
      <c r="J529" t="s">
        <v>1024</v>
      </c>
      <c r="M529" t="str">
        <f t="shared" si="8"/>
        <v>const aUproar = new PokemonAttack('Uproar',90,'normal',true,1);</v>
      </c>
    </row>
    <row r="530" spans="1:13" x14ac:dyDescent="0.3">
      <c r="A530" t="s">
        <v>2692</v>
      </c>
      <c r="B530" t="s">
        <v>1276</v>
      </c>
      <c r="C530" t="s">
        <v>28</v>
      </c>
      <c r="D530" t="s">
        <v>2108</v>
      </c>
      <c r="E530">
        <v>100</v>
      </c>
      <c r="F530">
        <v>75</v>
      </c>
      <c r="G530">
        <v>10</v>
      </c>
      <c r="J530" t="s">
        <v>1024</v>
      </c>
      <c r="M530" t="str">
        <f t="shared" si="8"/>
        <v>const aEggBomb = new PokemonAttack('Egg Bomb',100,'normal',false,0.75);</v>
      </c>
    </row>
    <row r="531" spans="1:13" x14ac:dyDescent="0.3">
      <c r="A531" t="s">
        <v>2295</v>
      </c>
      <c r="B531" t="s">
        <v>1526</v>
      </c>
      <c r="C531" t="s">
        <v>28</v>
      </c>
      <c r="D531" t="s">
        <v>2107</v>
      </c>
      <c r="E531">
        <v>100</v>
      </c>
      <c r="F531">
        <v>100</v>
      </c>
      <c r="G531">
        <v>10</v>
      </c>
      <c r="I531" t="s">
        <v>1527</v>
      </c>
      <c r="J531" t="s">
        <v>1024</v>
      </c>
      <c r="M531" t="str">
        <f t="shared" si="8"/>
        <v>const aJudgment = new PokemonAttack('Judgment',100,'normal',true,1);</v>
      </c>
    </row>
    <row r="532" spans="1:13" x14ac:dyDescent="0.3">
      <c r="A532" t="s">
        <v>3067</v>
      </c>
      <c r="B532" t="s">
        <v>3068</v>
      </c>
      <c r="C532" t="s">
        <v>28</v>
      </c>
      <c r="D532" t="s">
        <v>2108</v>
      </c>
      <c r="E532">
        <v>120</v>
      </c>
      <c r="F532">
        <v>100</v>
      </c>
      <c r="G532">
        <v>15</v>
      </c>
      <c r="I532" t="s">
        <v>1133</v>
      </c>
      <c r="J532" t="s">
        <v>1024</v>
      </c>
      <c r="M532" t="str">
        <f t="shared" si="8"/>
        <v>const aDouble_Edge = new PokemonAttack('Double_Edge',120,'normal',false,1);</v>
      </c>
    </row>
    <row r="533" spans="1:13" x14ac:dyDescent="0.3">
      <c r="A533" t="s">
        <v>2693</v>
      </c>
      <c r="B533" t="s">
        <v>1445</v>
      </c>
      <c r="C533" t="s">
        <v>28</v>
      </c>
      <c r="D533" t="s">
        <v>2108</v>
      </c>
      <c r="E533">
        <v>120</v>
      </c>
      <c r="F533">
        <v>100</v>
      </c>
      <c r="G533">
        <v>15</v>
      </c>
      <c r="I533" t="s">
        <v>1133</v>
      </c>
      <c r="J533" t="s">
        <v>1024</v>
      </c>
      <c r="M533" t="str">
        <f t="shared" si="8"/>
        <v>const aHeadCharge = new PokemonAttack('Head Charge',120,'normal',false,1);</v>
      </c>
    </row>
    <row r="534" spans="1:13" x14ac:dyDescent="0.3">
      <c r="A534" t="s">
        <v>2694</v>
      </c>
      <c r="B534" t="s">
        <v>1587</v>
      </c>
      <c r="C534" t="s">
        <v>28</v>
      </c>
      <c r="D534" t="s">
        <v>2108</v>
      </c>
      <c r="E534">
        <v>120</v>
      </c>
      <c r="F534">
        <v>75</v>
      </c>
      <c r="G534">
        <v>5</v>
      </c>
      <c r="J534" t="s">
        <v>1024</v>
      </c>
      <c r="M534" t="str">
        <f t="shared" si="8"/>
        <v>const aMegaKick = new PokemonAttack('Mega Kick',120,'normal',false,0.75);</v>
      </c>
    </row>
    <row r="535" spans="1:13" x14ac:dyDescent="0.3">
      <c r="A535" t="s">
        <v>2695</v>
      </c>
      <c r="B535" t="s">
        <v>1988</v>
      </c>
      <c r="C535" t="s">
        <v>28</v>
      </c>
      <c r="D535" t="s">
        <v>2107</v>
      </c>
      <c r="E535">
        <v>120</v>
      </c>
      <c r="F535">
        <v>100</v>
      </c>
      <c r="G535">
        <v>5</v>
      </c>
      <c r="I535" t="s">
        <v>1989</v>
      </c>
      <c r="J535" t="s">
        <v>1024</v>
      </c>
      <c r="M535" t="str">
        <f t="shared" si="8"/>
        <v>const aTechnoBlast = new PokemonAttack('Techno Blast',120,'normal',true,1);</v>
      </c>
    </row>
    <row r="536" spans="1:13" x14ac:dyDescent="0.3">
      <c r="A536" t="s">
        <v>2297</v>
      </c>
      <c r="B536" t="s">
        <v>2001</v>
      </c>
      <c r="C536" t="s">
        <v>28</v>
      </c>
      <c r="D536" t="s">
        <v>2108</v>
      </c>
      <c r="E536">
        <v>120</v>
      </c>
      <c r="F536">
        <v>100</v>
      </c>
      <c r="G536">
        <v>10</v>
      </c>
      <c r="I536" t="s">
        <v>3006</v>
      </c>
      <c r="J536" t="s">
        <v>1024</v>
      </c>
      <c r="M536" t="str">
        <f t="shared" si="8"/>
        <v>const aThrash = new PokemonAttack('Thrash',120,'normal',false,1);</v>
      </c>
    </row>
    <row r="537" spans="1:13" x14ac:dyDescent="0.3">
      <c r="A537" t="s">
        <v>2696</v>
      </c>
      <c r="B537" t="s">
        <v>1848</v>
      </c>
      <c r="C537" t="s">
        <v>28</v>
      </c>
      <c r="D537" t="s">
        <v>2108</v>
      </c>
      <c r="E537">
        <v>130</v>
      </c>
      <c r="F537">
        <v>100</v>
      </c>
      <c r="G537">
        <v>10</v>
      </c>
      <c r="I537" t="s">
        <v>1849</v>
      </c>
      <c r="J537">
        <v>100</v>
      </c>
      <c r="M537" t="str">
        <f t="shared" si="8"/>
        <v>const aSkullBash = new PokemonAttack('Skull Bash',130,'normal',false,1);</v>
      </c>
    </row>
    <row r="538" spans="1:13" x14ac:dyDescent="0.3">
      <c r="A538" t="s">
        <v>2298</v>
      </c>
      <c r="B538" t="s">
        <v>1128</v>
      </c>
      <c r="C538" t="s">
        <v>28</v>
      </c>
      <c r="D538" t="s">
        <v>2107</v>
      </c>
      <c r="E538">
        <v>140</v>
      </c>
      <c r="F538">
        <v>100</v>
      </c>
      <c r="G538">
        <v>10</v>
      </c>
      <c r="I538" t="s">
        <v>1129</v>
      </c>
      <c r="J538" t="s">
        <v>1024</v>
      </c>
      <c r="M538" t="str">
        <f t="shared" si="8"/>
        <v>const aBoomburst = new PokemonAttack('Boomburst',140,'normal',true,1);</v>
      </c>
    </row>
    <row r="539" spans="1:13" x14ac:dyDescent="0.3">
      <c r="A539" t="s">
        <v>2697</v>
      </c>
      <c r="B539" t="s">
        <v>1533</v>
      </c>
      <c r="C539" t="s">
        <v>28</v>
      </c>
      <c r="D539" t="s">
        <v>2108</v>
      </c>
      <c r="E539">
        <v>140</v>
      </c>
      <c r="F539">
        <v>100</v>
      </c>
      <c r="G539">
        <v>5</v>
      </c>
      <c r="I539" t="s">
        <v>1534</v>
      </c>
      <c r="J539" t="s">
        <v>1024</v>
      </c>
      <c r="M539" t="str">
        <f t="shared" si="8"/>
        <v>const aLastResort = new PokemonAttack('Last Resort',140,'normal',false,1);</v>
      </c>
    </row>
    <row r="540" spans="1:13" x14ac:dyDescent="0.3">
      <c r="A540" t="s">
        <v>2698</v>
      </c>
      <c r="B540" t="s">
        <v>1402</v>
      </c>
      <c r="C540" t="s">
        <v>28</v>
      </c>
      <c r="D540" t="s">
        <v>2108</v>
      </c>
      <c r="E540">
        <v>150</v>
      </c>
      <c r="F540">
        <v>90</v>
      </c>
      <c r="G540">
        <v>5</v>
      </c>
      <c r="H540" t="s">
        <v>1403</v>
      </c>
      <c r="I540" t="s">
        <v>1109</v>
      </c>
      <c r="J540" t="s">
        <v>1024</v>
      </c>
      <c r="M540" t="str">
        <f t="shared" si="8"/>
        <v>const aGigaImpact = new PokemonAttack('Giga Impact',150,'normal',false,0.9);</v>
      </c>
    </row>
    <row r="541" spans="1:13" x14ac:dyDescent="0.3">
      <c r="A541" t="s">
        <v>2699</v>
      </c>
      <c r="B541" t="s">
        <v>1485</v>
      </c>
      <c r="C541" t="s">
        <v>28</v>
      </c>
      <c r="D541" t="s">
        <v>2107</v>
      </c>
      <c r="E541">
        <v>150</v>
      </c>
      <c r="F541">
        <v>90</v>
      </c>
      <c r="G541">
        <v>5</v>
      </c>
      <c r="H541" t="s">
        <v>1486</v>
      </c>
      <c r="I541" t="s">
        <v>1109</v>
      </c>
      <c r="J541" t="s">
        <v>1024</v>
      </c>
      <c r="M541" t="str">
        <f t="shared" si="8"/>
        <v>const aHyperBeam = new PokemonAttack('Hyper Beam',150,'normal',true,0.9);</v>
      </c>
    </row>
    <row r="542" spans="1:13" x14ac:dyDescent="0.3">
      <c r="A542" t="s">
        <v>3069</v>
      </c>
      <c r="B542" t="s">
        <v>3070</v>
      </c>
      <c r="C542" t="s">
        <v>28</v>
      </c>
      <c r="D542" t="s">
        <v>2108</v>
      </c>
      <c r="E542">
        <v>200</v>
      </c>
      <c r="F542">
        <v>100</v>
      </c>
      <c r="G542">
        <v>5</v>
      </c>
      <c r="I542" t="s">
        <v>1298</v>
      </c>
      <c r="J542" t="s">
        <v>1024</v>
      </c>
      <c r="M542" t="str">
        <f t="shared" si="8"/>
        <v>const aSelf_Destruct = new PokemonAttack('Self_Destruct',200,'normal',false,1);</v>
      </c>
    </row>
    <row r="543" spans="1:13" x14ac:dyDescent="0.3">
      <c r="A543" t="s">
        <v>2700</v>
      </c>
      <c r="B543" t="s">
        <v>1724</v>
      </c>
      <c r="C543" t="s">
        <v>28</v>
      </c>
      <c r="D543" t="s">
        <v>2108</v>
      </c>
      <c r="E543">
        <v>210</v>
      </c>
      <c r="F543" t="s">
        <v>1024</v>
      </c>
      <c r="G543">
        <v>1</v>
      </c>
      <c r="I543" t="s">
        <v>3071</v>
      </c>
      <c r="K543">
        <v>1</v>
      </c>
      <c r="M543" t="e">
        <f t="shared" si="8"/>
        <v>#VALUE!</v>
      </c>
    </row>
    <row r="544" spans="1:13" x14ac:dyDescent="0.3">
      <c r="A544" t="s">
        <v>2300</v>
      </c>
      <c r="B544" t="s">
        <v>1296</v>
      </c>
      <c r="C544" t="s">
        <v>28</v>
      </c>
      <c r="D544" t="s">
        <v>2108</v>
      </c>
      <c r="E544">
        <v>250</v>
      </c>
      <c r="F544">
        <v>100</v>
      </c>
      <c r="G544">
        <v>5</v>
      </c>
      <c r="H544" t="s">
        <v>1297</v>
      </c>
      <c r="I544" t="s">
        <v>1298</v>
      </c>
      <c r="J544" t="s">
        <v>1024</v>
      </c>
      <c r="M544" t="str">
        <f t="shared" si="8"/>
        <v>const aExplosion = new PokemonAttack('Explosion',250,'normal',false,1);</v>
      </c>
    </row>
    <row r="545" spans="1:13" x14ac:dyDescent="0.3">
      <c r="A545" t="s">
        <v>2701</v>
      </c>
      <c r="B545" t="s">
        <v>1030</v>
      </c>
      <c r="C545" t="s">
        <v>3</v>
      </c>
      <c r="D545" t="s">
        <v>2109</v>
      </c>
      <c r="E545">
        <v>0</v>
      </c>
      <c r="F545">
        <v>102</v>
      </c>
      <c r="G545">
        <v>20</v>
      </c>
      <c r="I545" t="s">
        <v>2969</v>
      </c>
      <c r="J545" t="s">
        <v>1024</v>
      </c>
      <c r="M545" t="str">
        <f t="shared" si="8"/>
        <v>const aAcidArmor = new PokemonAttack('Acid Armor',0,'poison',false,1.02);</v>
      </c>
    </row>
    <row r="546" spans="1:13" x14ac:dyDescent="0.3">
      <c r="A546" t="s">
        <v>2702</v>
      </c>
      <c r="B546" t="s">
        <v>1031</v>
      </c>
      <c r="C546" t="s">
        <v>3</v>
      </c>
      <c r="D546" t="s">
        <v>1024</v>
      </c>
      <c r="E546">
        <v>0</v>
      </c>
      <c r="F546">
        <v>102</v>
      </c>
      <c r="G546">
        <v>1</v>
      </c>
      <c r="I546" t="s">
        <v>3072</v>
      </c>
      <c r="K546">
        <v>1</v>
      </c>
      <c r="M546" t="str">
        <f t="shared" si="8"/>
        <v>const aAcidDownpour = new PokemonAttack('Acid Downpour',0,'poison',false,1.02);</v>
      </c>
    </row>
    <row r="547" spans="1:13" x14ac:dyDescent="0.3">
      <c r="A547" t="s">
        <v>2703</v>
      </c>
      <c r="B547" t="s">
        <v>1086</v>
      </c>
      <c r="C547" t="s">
        <v>3</v>
      </c>
      <c r="D547" t="s">
        <v>2109</v>
      </c>
      <c r="E547">
        <v>0</v>
      </c>
      <c r="F547">
        <v>102</v>
      </c>
      <c r="G547">
        <v>10</v>
      </c>
      <c r="I547" t="s">
        <v>1087</v>
      </c>
      <c r="M547" t="str">
        <f t="shared" si="8"/>
        <v>const aBanefulBunker = new PokemonAttack('Baneful Bunker',0,'poison',false,1.02);</v>
      </c>
    </row>
    <row r="548" spans="1:13" x14ac:dyDescent="0.3">
      <c r="A548" t="s">
        <v>2301</v>
      </c>
      <c r="B548" t="s">
        <v>1176</v>
      </c>
      <c r="C548" t="s">
        <v>3</v>
      </c>
      <c r="D548" t="s">
        <v>2109</v>
      </c>
      <c r="E548">
        <v>0</v>
      </c>
      <c r="F548">
        <v>102</v>
      </c>
      <c r="G548">
        <v>20</v>
      </c>
      <c r="I548" t="s">
        <v>2970</v>
      </c>
      <c r="J548" t="s">
        <v>1024</v>
      </c>
      <c r="M548" t="str">
        <f t="shared" si="8"/>
        <v>const aCoil = new PokemonAttack('Coil',0,'poison',false,1.02);</v>
      </c>
    </row>
    <row r="549" spans="1:13" x14ac:dyDescent="0.3">
      <c r="A549" t="s">
        <v>2704</v>
      </c>
      <c r="B549" t="s">
        <v>1395</v>
      </c>
      <c r="C549" t="s">
        <v>3</v>
      </c>
      <c r="D549" t="s">
        <v>2109</v>
      </c>
      <c r="E549">
        <v>0</v>
      </c>
      <c r="F549">
        <v>100</v>
      </c>
      <c r="G549">
        <v>10</v>
      </c>
      <c r="I549" t="s">
        <v>2971</v>
      </c>
      <c r="J549" t="s">
        <v>1024</v>
      </c>
      <c r="M549" t="str">
        <f t="shared" si="8"/>
        <v>const aGastroAcid = new PokemonAttack('Gastro Acid',0,'poison',false,1);</v>
      </c>
    </row>
    <row r="550" spans="1:13" x14ac:dyDescent="0.3">
      <c r="A550" t="s">
        <v>2705</v>
      </c>
      <c r="B550" t="s">
        <v>1677</v>
      </c>
      <c r="C550" t="s">
        <v>3</v>
      </c>
      <c r="D550" t="s">
        <v>2109</v>
      </c>
      <c r="E550">
        <v>0</v>
      </c>
      <c r="F550">
        <v>90</v>
      </c>
      <c r="G550">
        <v>40</v>
      </c>
      <c r="I550" t="s">
        <v>1678</v>
      </c>
      <c r="J550" t="s">
        <v>1024</v>
      </c>
      <c r="M550" t="str">
        <f t="shared" si="8"/>
        <v>const aPoisonGas = new PokemonAttack('Poison Gas',0,'poison',false,0.9);</v>
      </c>
    </row>
    <row r="551" spans="1:13" x14ac:dyDescent="0.3">
      <c r="A551" t="s">
        <v>2706</v>
      </c>
      <c r="B551" t="s">
        <v>1682</v>
      </c>
      <c r="C551" t="s">
        <v>3</v>
      </c>
      <c r="D551" t="s">
        <v>2109</v>
      </c>
      <c r="E551">
        <v>0</v>
      </c>
      <c r="F551">
        <v>75</v>
      </c>
      <c r="G551">
        <v>35</v>
      </c>
      <c r="I551" t="s">
        <v>1678</v>
      </c>
      <c r="J551" t="s">
        <v>1024</v>
      </c>
      <c r="M551" t="str">
        <f t="shared" si="8"/>
        <v>const aPoisonPowder = new PokemonAttack('Poison Powder',0,'poison',false,0.75);</v>
      </c>
    </row>
    <row r="552" spans="1:13" x14ac:dyDescent="0.3">
      <c r="A552" t="s">
        <v>2302</v>
      </c>
      <c r="B552" t="s">
        <v>1726</v>
      </c>
      <c r="C552" t="s">
        <v>3</v>
      </c>
      <c r="D552" t="s">
        <v>2109</v>
      </c>
      <c r="E552">
        <v>0</v>
      </c>
      <c r="F552">
        <v>102</v>
      </c>
      <c r="G552">
        <v>20</v>
      </c>
      <c r="I552" t="s">
        <v>1727</v>
      </c>
      <c r="M552" t="str">
        <f t="shared" si="8"/>
        <v>const aPurify = new PokemonAttack('Purify',0,'poison',false,1.02);</v>
      </c>
    </row>
    <row r="553" spans="1:13" x14ac:dyDescent="0.3">
      <c r="A553" t="s">
        <v>2303</v>
      </c>
      <c r="B553" t="s">
        <v>2020</v>
      </c>
      <c r="C553" t="s">
        <v>3</v>
      </c>
      <c r="D553" t="s">
        <v>2109</v>
      </c>
      <c r="E553">
        <v>0</v>
      </c>
      <c r="F553">
        <v>90</v>
      </c>
      <c r="G553">
        <v>10</v>
      </c>
      <c r="H553" t="s">
        <v>2021</v>
      </c>
      <c r="I553" t="s">
        <v>2022</v>
      </c>
      <c r="J553" t="s">
        <v>1024</v>
      </c>
      <c r="M553" t="str">
        <f t="shared" si="8"/>
        <v>const aToxic = new PokemonAttack('Toxic',0,'poison',false,0.9);</v>
      </c>
    </row>
    <row r="554" spans="1:13" x14ac:dyDescent="0.3">
      <c r="A554" t="s">
        <v>2707</v>
      </c>
      <c r="B554" t="s">
        <v>2023</v>
      </c>
      <c r="C554" t="s">
        <v>3</v>
      </c>
      <c r="D554" t="s">
        <v>2109</v>
      </c>
      <c r="E554">
        <v>0</v>
      </c>
      <c r="F554">
        <v>102</v>
      </c>
      <c r="G554">
        <v>20</v>
      </c>
      <c r="I554" t="s">
        <v>2024</v>
      </c>
      <c r="J554" t="s">
        <v>1024</v>
      </c>
      <c r="M554" t="str">
        <f t="shared" si="8"/>
        <v>const aToxicSpikes = new PokemonAttack('Toxic Spikes',0,'poison',false,1.02);</v>
      </c>
    </row>
    <row r="555" spans="1:13" x14ac:dyDescent="0.3">
      <c r="A555" t="s">
        <v>2708</v>
      </c>
      <c r="B555" t="s">
        <v>2025</v>
      </c>
      <c r="C555" t="s">
        <v>3</v>
      </c>
      <c r="D555" t="s">
        <v>2109</v>
      </c>
      <c r="E555">
        <v>0</v>
      </c>
      <c r="F555">
        <v>100</v>
      </c>
      <c r="G555">
        <v>20</v>
      </c>
      <c r="I555" t="s">
        <v>2026</v>
      </c>
      <c r="M555" t="str">
        <f t="shared" si="8"/>
        <v>const aToxicThread = new PokemonAttack('Toxic Thread',0,'poison',false,1);</v>
      </c>
    </row>
    <row r="556" spans="1:13" x14ac:dyDescent="0.3">
      <c r="A556" t="s">
        <v>2709</v>
      </c>
      <c r="B556" t="s">
        <v>2055</v>
      </c>
      <c r="C556" t="s">
        <v>3</v>
      </c>
      <c r="D556" t="s">
        <v>2109</v>
      </c>
      <c r="E556">
        <v>0</v>
      </c>
      <c r="F556">
        <v>100</v>
      </c>
      <c r="G556">
        <v>20</v>
      </c>
      <c r="I556" t="s">
        <v>2972</v>
      </c>
      <c r="J556" t="s">
        <v>1024</v>
      </c>
      <c r="M556" t="str">
        <f t="shared" si="8"/>
        <v>const aVenomDrench = new PokemonAttack('Venom Drench',0,'poison',false,1);</v>
      </c>
    </row>
    <row r="557" spans="1:13" x14ac:dyDescent="0.3">
      <c r="A557" t="s">
        <v>2710</v>
      </c>
      <c r="B557" t="s">
        <v>1683</v>
      </c>
      <c r="C557" t="s">
        <v>3</v>
      </c>
      <c r="D557" t="s">
        <v>2108</v>
      </c>
      <c r="E557">
        <v>15</v>
      </c>
      <c r="F557">
        <v>100</v>
      </c>
      <c r="G557">
        <v>35</v>
      </c>
      <c r="I557" t="s">
        <v>1681</v>
      </c>
      <c r="J557">
        <v>30</v>
      </c>
      <c r="M557" t="str">
        <f t="shared" si="8"/>
        <v>const aPoisonSting = new PokemonAttack('Poison Sting',15,'poison',false,1);</v>
      </c>
    </row>
    <row r="558" spans="1:13" x14ac:dyDescent="0.3">
      <c r="A558" t="s">
        <v>2304</v>
      </c>
      <c r="B558" t="s">
        <v>1877</v>
      </c>
      <c r="C558" t="s">
        <v>3</v>
      </c>
      <c r="D558" t="s">
        <v>2107</v>
      </c>
      <c r="E558">
        <v>30</v>
      </c>
      <c r="F558">
        <v>70</v>
      </c>
      <c r="G558">
        <v>20</v>
      </c>
      <c r="I558" t="s">
        <v>1430</v>
      </c>
      <c r="J558">
        <v>40</v>
      </c>
      <c r="M558" t="str">
        <f t="shared" si="8"/>
        <v>const aSmog = new PokemonAttack('Smog',30,'poison',true,0.7);</v>
      </c>
    </row>
    <row r="559" spans="1:13" x14ac:dyDescent="0.3">
      <c r="A559" t="s">
        <v>2305</v>
      </c>
      <c r="B559" t="s">
        <v>1029</v>
      </c>
      <c r="C559" t="s">
        <v>3</v>
      </c>
      <c r="D559" t="s">
        <v>2107</v>
      </c>
      <c r="E559">
        <v>40</v>
      </c>
      <c r="F559">
        <v>100</v>
      </c>
      <c r="G559">
        <v>30</v>
      </c>
      <c r="I559" t="s">
        <v>2844</v>
      </c>
      <c r="J559">
        <v>10</v>
      </c>
      <c r="M559" t="str">
        <f t="shared" si="8"/>
        <v>const aAcid = new PokemonAttack('Acid',40,'poison',true,1);</v>
      </c>
    </row>
    <row r="560" spans="1:13" x14ac:dyDescent="0.3">
      <c r="A560" t="s">
        <v>2711</v>
      </c>
      <c r="B560" t="s">
        <v>1033</v>
      </c>
      <c r="C560" t="s">
        <v>3</v>
      </c>
      <c r="D560" t="s">
        <v>2107</v>
      </c>
      <c r="E560">
        <v>40</v>
      </c>
      <c r="F560">
        <v>100</v>
      </c>
      <c r="G560">
        <v>20</v>
      </c>
      <c r="I560" t="s">
        <v>2879</v>
      </c>
      <c r="J560">
        <v>100</v>
      </c>
      <c r="M560" t="str">
        <f t="shared" si="8"/>
        <v>const aAcidSpray = new PokemonAttack('Acid Spray',40,'poison',true,1);</v>
      </c>
    </row>
    <row r="561" spans="1:13" x14ac:dyDescent="0.3">
      <c r="A561" t="s">
        <v>2712</v>
      </c>
      <c r="B561" t="s">
        <v>1174</v>
      </c>
      <c r="C561" t="s">
        <v>3</v>
      </c>
      <c r="D561" t="s">
        <v>2107</v>
      </c>
      <c r="E561">
        <v>50</v>
      </c>
      <c r="F561">
        <v>102</v>
      </c>
      <c r="G561">
        <v>15</v>
      </c>
      <c r="I561" t="s">
        <v>2880</v>
      </c>
      <c r="J561" t="s">
        <v>1024</v>
      </c>
      <c r="M561" t="str">
        <f t="shared" si="8"/>
        <v>const aClearSmog = new PokemonAttack('Clear Smog',50,'poison',true,1.02);</v>
      </c>
    </row>
    <row r="562" spans="1:13" x14ac:dyDescent="0.3">
      <c r="A562" t="s">
        <v>2713</v>
      </c>
      <c r="B562" t="s">
        <v>1675</v>
      </c>
      <c r="C562" t="s">
        <v>3</v>
      </c>
      <c r="D562" t="s">
        <v>2108</v>
      </c>
      <c r="E562">
        <v>50</v>
      </c>
      <c r="F562">
        <v>100</v>
      </c>
      <c r="G562">
        <v>15</v>
      </c>
      <c r="I562" t="s">
        <v>1676</v>
      </c>
      <c r="J562">
        <v>50</v>
      </c>
      <c r="M562" t="str">
        <f t="shared" si="8"/>
        <v>const aPoisonFang = new PokemonAttack('Poison Fang',50,'poison',false,1);</v>
      </c>
    </row>
    <row r="563" spans="1:13" x14ac:dyDescent="0.3">
      <c r="A563" t="s">
        <v>2714</v>
      </c>
      <c r="B563" t="s">
        <v>1684</v>
      </c>
      <c r="C563" t="s">
        <v>3</v>
      </c>
      <c r="D563" t="s">
        <v>2108</v>
      </c>
      <c r="E563">
        <v>50</v>
      </c>
      <c r="F563">
        <v>100</v>
      </c>
      <c r="G563">
        <v>25</v>
      </c>
      <c r="I563" t="s">
        <v>1203</v>
      </c>
      <c r="J563">
        <v>10</v>
      </c>
      <c r="M563" t="str">
        <f t="shared" si="8"/>
        <v>const aPoisonTail = new PokemonAttack('Poison Tail',50,'poison',false,1);</v>
      </c>
    </row>
    <row r="564" spans="1:13" x14ac:dyDescent="0.3">
      <c r="A564" t="s">
        <v>2306</v>
      </c>
      <c r="B564" t="s">
        <v>1864</v>
      </c>
      <c r="C564" t="s">
        <v>3</v>
      </c>
      <c r="D564" t="s">
        <v>2107</v>
      </c>
      <c r="E564">
        <v>65</v>
      </c>
      <c r="F564">
        <v>100</v>
      </c>
      <c r="G564">
        <v>20</v>
      </c>
      <c r="I564" t="s">
        <v>1430</v>
      </c>
      <c r="J564">
        <v>30</v>
      </c>
      <c r="M564" t="str">
        <f t="shared" si="8"/>
        <v>const aSludge = new PokemonAttack('Sludge',65,'poison',true,1);</v>
      </c>
    </row>
    <row r="565" spans="1:13" x14ac:dyDescent="0.3">
      <c r="A565" t="s">
        <v>2307</v>
      </c>
      <c r="B565" t="s">
        <v>2056</v>
      </c>
      <c r="C565" t="s">
        <v>3</v>
      </c>
      <c r="D565" t="s">
        <v>2107</v>
      </c>
      <c r="E565">
        <v>65</v>
      </c>
      <c r="F565">
        <v>100</v>
      </c>
      <c r="G565">
        <v>10</v>
      </c>
      <c r="H565" t="s">
        <v>2057</v>
      </c>
      <c r="I565" t="s">
        <v>2058</v>
      </c>
      <c r="J565" t="s">
        <v>1024</v>
      </c>
      <c r="M565" t="str">
        <f t="shared" si="8"/>
        <v>const aVenoshock = new PokemonAttack('Venoshock',65,'poison',true,1);</v>
      </c>
    </row>
    <row r="566" spans="1:13" x14ac:dyDescent="0.3">
      <c r="A566" t="s">
        <v>2715</v>
      </c>
      <c r="B566" t="s">
        <v>1202</v>
      </c>
      <c r="C566" t="s">
        <v>3</v>
      </c>
      <c r="D566" t="s">
        <v>2108</v>
      </c>
      <c r="E566">
        <v>70</v>
      </c>
      <c r="F566">
        <v>100</v>
      </c>
      <c r="G566">
        <v>20</v>
      </c>
      <c r="I566" t="s">
        <v>1203</v>
      </c>
      <c r="J566">
        <v>10</v>
      </c>
      <c r="M566" t="str">
        <f t="shared" si="8"/>
        <v>const aCrossPoison = new PokemonAttack('Cross Poison',70,'poison',false,1);</v>
      </c>
    </row>
    <row r="567" spans="1:13" x14ac:dyDescent="0.3">
      <c r="A567" t="s">
        <v>2716</v>
      </c>
      <c r="B567" t="s">
        <v>1679</v>
      </c>
      <c r="C567" t="s">
        <v>3</v>
      </c>
      <c r="D567" t="s">
        <v>2108</v>
      </c>
      <c r="E567">
        <v>80</v>
      </c>
      <c r="F567">
        <v>100</v>
      </c>
      <c r="G567">
        <v>20</v>
      </c>
      <c r="H567" t="s">
        <v>1680</v>
      </c>
      <c r="I567" t="s">
        <v>1681</v>
      </c>
      <c r="J567">
        <v>30</v>
      </c>
      <c r="M567" t="str">
        <f t="shared" si="8"/>
        <v>const aPoisonJab = new PokemonAttack('Poison Jab',80,'poison',false,1);</v>
      </c>
    </row>
    <row r="568" spans="1:13" x14ac:dyDescent="0.3">
      <c r="A568" t="s">
        <v>2717</v>
      </c>
      <c r="B568" t="s">
        <v>1865</v>
      </c>
      <c r="C568" t="s">
        <v>3</v>
      </c>
      <c r="D568" t="s">
        <v>2107</v>
      </c>
      <c r="E568">
        <v>90</v>
      </c>
      <c r="F568">
        <v>100</v>
      </c>
      <c r="G568">
        <v>10</v>
      </c>
      <c r="H568" t="s">
        <v>1866</v>
      </c>
      <c r="I568" t="s">
        <v>1430</v>
      </c>
      <c r="J568">
        <v>30</v>
      </c>
      <c r="M568" t="str">
        <f t="shared" si="8"/>
        <v>const aSludgeBomb = new PokemonAttack('Sludge Bomb',90,'poison',true,1);</v>
      </c>
    </row>
    <row r="569" spans="1:13" x14ac:dyDescent="0.3">
      <c r="A569" t="s">
        <v>2718</v>
      </c>
      <c r="B569" t="s">
        <v>1867</v>
      </c>
      <c r="C569" t="s">
        <v>3</v>
      </c>
      <c r="D569" t="s">
        <v>2107</v>
      </c>
      <c r="E569">
        <v>95</v>
      </c>
      <c r="F569">
        <v>100</v>
      </c>
      <c r="G569">
        <v>10</v>
      </c>
      <c r="H569" t="s">
        <v>1868</v>
      </c>
      <c r="I569" t="s">
        <v>1430</v>
      </c>
      <c r="J569">
        <v>10</v>
      </c>
      <c r="M569" t="str">
        <f t="shared" si="8"/>
        <v>const aSludgeWave = new PokemonAttack('Sludge Wave',95,'poison',true,1);</v>
      </c>
    </row>
    <row r="570" spans="1:13" x14ac:dyDescent="0.3">
      <c r="A570" t="s">
        <v>2308</v>
      </c>
      <c r="B570" t="s">
        <v>1096</v>
      </c>
      <c r="C570" t="s">
        <v>3</v>
      </c>
      <c r="D570" t="s">
        <v>2107</v>
      </c>
      <c r="E570">
        <v>120</v>
      </c>
      <c r="F570">
        <v>90</v>
      </c>
      <c r="G570">
        <v>10</v>
      </c>
      <c r="I570" t="s">
        <v>1097</v>
      </c>
      <c r="J570" t="s">
        <v>1024</v>
      </c>
      <c r="M570" t="str">
        <f t="shared" si="8"/>
        <v>const aBelch = new PokemonAttack('Belch',120,'poison',true,0.9);</v>
      </c>
    </row>
    <row r="571" spans="1:13" x14ac:dyDescent="0.3">
      <c r="A571" t="s">
        <v>2719</v>
      </c>
      <c r="B571" t="s">
        <v>1429</v>
      </c>
      <c r="C571" t="s">
        <v>3</v>
      </c>
      <c r="D571" t="s">
        <v>2108</v>
      </c>
      <c r="E571">
        <v>120</v>
      </c>
      <c r="F571">
        <v>80</v>
      </c>
      <c r="G571">
        <v>5</v>
      </c>
      <c r="I571" t="s">
        <v>1430</v>
      </c>
      <c r="J571">
        <v>30</v>
      </c>
      <c r="M571" t="str">
        <f t="shared" si="8"/>
        <v>const aGunkShot = new PokemonAttack('Gunk Shot',120,'poison',false,0.8);</v>
      </c>
    </row>
    <row r="572" spans="1:13" x14ac:dyDescent="0.3">
      <c r="A572" t="s">
        <v>2309</v>
      </c>
      <c r="B572" t="s">
        <v>1046</v>
      </c>
      <c r="C572" t="s">
        <v>94</v>
      </c>
      <c r="D572" t="s">
        <v>2109</v>
      </c>
      <c r="E572">
        <v>0</v>
      </c>
      <c r="F572">
        <v>102</v>
      </c>
      <c r="G572">
        <v>30</v>
      </c>
      <c r="I572" t="s">
        <v>2973</v>
      </c>
      <c r="J572" t="s">
        <v>1024</v>
      </c>
      <c r="M572" t="str">
        <f t="shared" si="8"/>
        <v>const aAgility = new PokemonAttack('Agility',0,'psychic',false,1.02);</v>
      </c>
    </row>
    <row r="573" spans="1:13" x14ac:dyDescent="0.3">
      <c r="A573" t="s">
        <v>2720</v>
      </c>
      <c r="B573" t="s">
        <v>1053</v>
      </c>
      <c r="C573" t="s">
        <v>94</v>
      </c>
      <c r="D573" t="s">
        <v>2109</v>
      </c>
      <c r="E573">
        <v>0</v>
      </c>
      <c r="F573">
        <v>102</v>
      </c>
      <c r="G573">
        <v>15</v>
      </c>
      <c r="I573" t="s">
        <v>1054</v>
      </c>
      <c r="J573" t="s">
        <v>1024</v>
      </c>
      <c r="M573" t="str">
        <f t="shared" si="8"/>
        <v>const aAllySwitch = new PokemonAttack('Ally Switch',0,'psychic',false,1.02);</v>
      </c>
    </row>
    <row r="574" spans="1:13" x14ac:dyDescent="0.3">
      <c r="A574" t="s">
        <v>2310</v>
      </c>
      <c r="B574" t="s">
        <v>1055</v>
      </c>
      <c r="C574" t="s">
        <v>94</v>
      </c>
      <c r="D574" t="s">
        <v>2109</v>
      </c>
      <c r="E574">
        <v>0</v>
      </c>
      <c r="F574">
        <v>102</v>
      </c>
      <c r="G574">
        <v>20</v>
      </c>
      <c r="I574" t="s">
        <v>2974</v>
      </c>
      <c r="J574" t="s">
        <v>1024</v>
      </c>
      <c r="M574" t="str">
        <f t="shared" si="8"/>
        <v>const aAmnesia = new PokemonAttack('Amnesia',0,'psychic',false,1.02);</v>
      </c>
    </row>
    <row r="575" spans="1:13" x14ac:dyDescent="0.3">
      <c r="A575" t="s">
        <v>2311</v>
      </c>
      <c r="B575" t="s">
        <v>1089</v>
      </c>
      <c r="C575" t="s">
        <v>94</v>
      </c>
      <c r="D575" t="s">
        <v>2109</v>
      </c>
      <c r="E575">
        <v>0</v>
      </c>
      <c r="F575">
        <v>102</v>
      </c>
      <c r="G575">
        <v>20</v>
      </c>
      <c r="I575" t="s">
        <v>2969</v>
      </c>
      <c r="J575" t="s">
        <v>1024</v>
      </c>
      <c r="M575" t="str">
        <f t="shared" si="8"/>
        <v>const aBarrier = new PokemonAttack('Barrier',0,'psychic',false,1.02);</v>
      </c>
    </row>
    <row r="576" spans="1:13" x14ac:dyDescent="0.3">
      <c r="A576" t="s">
        <v>2721</v>
      </c>
      <c r="B576" t="s">
        <v>1155</v>
      </c>
      <c r="C576" t="s">
        <v>94</v>
      </c>
      <c r="D576" t="s">
        <v>2109</v>
      </c>
      <c r="E576">
        <v>0</v>
      </c>
      <c r="F576">
        <v>102</v>
      </c>
      <c r="G576">
        <v>20</v>
      </c>
      <c r="H576" t="s">
        <v>1156</v>
      </c>
      <c r="I576" t="s">
        <v>2975</v>
      </c>
      <c r="J576" t="s">
        <v>1024</v>
      </c>
      <c r="M576" t="str">
        <f t="shared" si="8"/>
        <v>const aCalmMind = new PokemonAttack('Calm Mind',0,'psychic',false,1.02);</v>
      </c>
    </row>
    <row r="577" spans="1:13" x14ac:dyDescent="0.3">
      <c r="A577" t="s">
        <v>2722</v>
      </c>
      <c r="B577" t="s">
        <v>1192</v>
      </c>
      <c r="C577" t="s">
        <v>94</v>
      </c>
      <c r="D577" t="s">
        <v>2109</v>
      </c>
      <c r="E577">
        <v>0</v>
      </c>
      <c r="F577">
        <v>102</v>
      </c>
      <c r="G577">
        <v>20</v>
      </c>
      <c r="I577" t="s">
        <v>2889</v>
      </c>
      <c r="J577" t="s">
        <v>1024</v>
      </c>
      <c r="M577" t="str">
        <f t="shared" si="8"/>
        <v>const aCosmicPower = new PokemonAttack('Cosmic Power',0,'psychic',false,1.02);</v>
      </c>
    </row>
    <row r="578" spans="1:13" x14ac:dyDescent="0.3">
      <c r="A578" t="s">
        <v>2312</v>
      </c>
      <c r="B578" t="s">
        <v>1418</v>
      </c>
      <c r="C578" t="s">
        <v>94</v>
      </c>
      <c r="D578" t="s">
        <v>2109</v>
      </c>
      <c r="E578">
        <v>0</v>
      </c>
      <c r="F578">
        <v>102</v>
      </c>
      <c r="G578">
        <v>5</v>
      </c>
      <c r="I578" t="s">
        <v>1419</v>
      </c>
      <c r="J578" t="s">
        <v>1024</v>
      </c>
      <c r="M578" t="str">
        <f t="shared" si="8"/>
        <v>const aGravity = new PokemonAttack('Gravity',0,'psychic',false,1.02);</v>
      </c>
    </row>
    <row r="579" spans="1:13" x14ac:dyDescent="0.3">
      <c r="A579" t="s">
        <v>2723</v>
      </c>
      <c r="B579" t="s">
        <v>1423</v>
      </c>
      <c r="C579" t="s">
        <v>94</v>
      </c>
      <c r="D579" t="s">
        <v>2109</v>
      </c>
      <c r="E579">
        <v>0</v>
      </c>
      <c r="F579">
        <v>102</v>
      </c>
      <c r="G579">
        <v>10</v>
      </c>
      <c r="I579" t="s">
        <v>1424</v>
      </c>
      <c r="J579" t="s">
        <v>1024</v>
      </c>
      <c r="M579" t="str">
        <f t="shared" ref="M579:M642" si="9">CONCATENATE("const ",A579," = new PokemonAttack('",B579,"',",E579,",'",LOWER(C579),"',",IF(D579="Special","true","false"),",",F579/100,");")</f>
        <v>const aGuardSplit = new PokemonAttack('Guard Split',0,'psychic',false,1.02);</v>
      </c>
    </row>
    <row r="580" spans="1:13" x14ac:dyDescent="0.3">
      <c r="A580" t="s">
        <v>2724</v>
      </c>
      <c r="B580" t="s">
        <v>1425</v>
      </c>
      <c r="C580" t="s">
        <v>94</v>
      </c>
      <c r="D580" t="s">
        <v>2109</v>
      </c>
      <c r="E580">
        <v>0</v>
      </c>
      <c r="F580">
        <v>102</v>
      </c>
      <c r="G580">
        <v>10</v>
      </c>
      <c r="I580" t="s">
        <v>1426</v>
      </c>
      <c r="J580" t="s">
        <v>1024</v>
      </c>
      <c r="M580" t="str">
        <f t="shared" si="9"/>
        <v>const aGuardSwap = new PokemonAttack('Guard Swap',0,'psychic',false,1.02);</v>
      </c>
    </row>
    <row r="581" spans="1:13" x14ac:dyDescent="0.3">
      <c r="A581" t="s">
        <v>2725</v>
      </c>
      <c r="B581" t="s">
        <v>1449</v>
      </c>
      <c r="C581" t="s">
        <v>94</v>
      </c>
      <c r="D581" t="s">
        <v>2109</v>
      </c>
      <c r="E581">
        <v>0</v>
      </c>
      <c r="F581">
        <v>102</v>
      </c>
      <c r="G581">
        <v>15</v>
      </c>
      <c r="I581" t="s">
        <v>1450</v>
      </c>
      <c r="J581" t="s">
        <v>1024</v>
      </c>
      <c r="M581" t="str">
        <f t="shared" si="9"/>
        <v>const aHealBlock = new PokemonAttack('Heal Block',0,'psychic',false,1.02);</v>
      </c>
    </row>
    <row r="582" spans="1:13" x14ac:dyDescent="0.3">
      <c r="A582" t="s">
        <v>2726</v>
      </c>
      <c r="B582" t="s">
        <v>1453</v>
      </c>
      <c r="C582" t="s">
        <v>94</v>
      </c>
      <c r="D582" t="s">
        <v>2109</v>
      </c>
      <c r="E582">
        <v>0</v>
      </c>
      <c r="F582">
        <v>102</v>
      </c>
      <c r="G582">
        <v>10</v>
      </c>
      <c r="I582" t="s">
        <v>2976</v>
      </c>
      <c r="J582" t="s">
        <v>1024</v>
      </c>
      <c r="M582" t="str">
        <f t="shared" si="9"/>
        <v>const aHealPulse = new PokemonAttack('Heal Pulse',0,'psychic',false,1.02);</v>
      </c>
    </row>
    <row r="583" spans="1:13" x14ac:dyDescent="0.3">
      <c r="A583" t="s">
        <v>2727</v>
      </c>
      <c r="B583" t="s">
        <v>1454</v>
      </c>
      <c r="C583" t="s">
        <v>94</v>
      </c>
      <c r="D583" t="s">
        <v>2109</v>
      </c>
      <c r="E583">
        <v>0</v>
      </c>
      <c r="F583">
        <v>102</v>
      </c>
      <c r="G583">
        <v>10</v>
      </c>
      <c r="I583" t="s">
        <v>1455</v>
      </c>
      <c r="J583" t="s">
        <v>1024</v>
      </c>
      <c r="M583" t="str">
        <f t="shared" si="9"/>
        <v>const aHealingWish = new PokemonAttack('Healing Wish',0,'psychic',false,1.02);</v>
      </c>
    </row>
    <row r="584" spans="1:13" x14ac:dyDescent="0.3">
      <c r="A584" t="s">
        <v>2728</v>
      </c>
      <c r="B584" t="s">
        <v>1457</v>
      </c>
      <c r="C584" t="s">
        <v>94</v>
      </c>
      <c r="D584" t="s">
        <v>2109</v>
      </c>
      <c r="E584">
        <v>0</v>
      </c>
      <c r="F584">
        <v>102</v>
      </c>
      <c r="G584">
        <v>10</v>
      </c>
      <c r="I584" t="s">
        <v>1458</v>
      </c>
      <c r="J584" t="s">
        <v>1024</v>
      </c>
      <c r="M584" t="str">
        <f t="shared" si="9"/>
        <v>const aHeartSwap = new PokemonAttack('Heart Swap',0,'psychic',false,1.02);</v>
      </c>
    </row>
    <row r="585" spans="1:13" x14ac:dyDescent="0.3">
      <c r="A585" t="s">
        <v>2313</v>
      </c>
      <c r="B585" t="s">
        <v>1492</v>
      </c>
      <c r="C585" t="s">
        <v>94</v>
      </c>
      <c r="D585" t="s">
        <v>2109</v>
      </c>
      <c r="E585">
        <v>0</v>
      </c>
      <c r="F585">
        <v>60</v>
      </c>
      <c r="G585">
        <v>20</v>
      </c>
      <c r="I585" t="s">
        <v>1415</v>
      </c>
      <c r="J585" t="s">
        <v>1024</v>
      </c>
      <c r="M585" t="str">
        <f t="shared" si="9"/>
        <v>const aHypnosis = new PokemonAttack('Hypnosis',0,'psychic',false,0.6);</v>
      </c>
    </row>
    <row r="586" spans="1:13" x14ac:dyDescent="0.3">
      <c r="A586" t="s">
        <v>2314</v>
      </c>
      <c r="B586" t="s">
        <v>1508</v>
      </c>
      <c r="C586" t="s">
        <v>94</v>
      </c>
      <c r="D586" t="s">
        <v>2109</v>
      </c>
      <c r="E586">
        <v>0</v>
      </c>
      <c r="F586">
        <v>102</v>
      </c>
      <c r="G586">
        <v>10</v>
      </c>
      <c r="I586" t="s">
        <v>1509</v>
      </c>
      <c r="J586" t="s">
        <v>1024</v>
      </c>
      <c r="M586" t="str">
        <f t="shared" si="9"/>
        <v>const aImprison = new PokemonAttack('Imprison',0,'psychic',false,1.02);</v>
      </c>
    </row>
    <row r="587" spans="1:13" x14ac:dyDescent="0.3">
      <c r="A587" t="s">
        <v>2315</v>
      </c>
      <c r="B587" t="s">
        <v>1519</v>
      </c>
      <c r="C587" t="s">
        <v>94</v>
      </c>
      <c r="D587" t="s">
        <v>2109</v>
      </c>
      <c r="E587">
        <v>0</v>
      </c>
      <c r="F587">
        <v>102</v>
      </c>
      <c r="G587">
        <v>15</v>
      </c>
      <c r="I587" t="s">
        <v>1520</v>
      </c>
      <c r="M587" t="str">
        <f t="shared" si="9"/>
        <v>const aInstruct = new PokemonAttack('Instruct',0,'psychic',false,1.02);</v>
      </c>
    </row>
    <row r="588" spans="1:13" x14ac:dyDescent="0.3">
      <c r="A588" t="s">
        <v>2316</v>
      </c>
      <c r="B588" t="s">
        <v>1530</v>
      </c>
      <c r="C588" t="s">
        <v>94</v>
      </c>
      <c r="D588" t="s">
        <v>2109</v>
      </c>
      <c r="E588">
        <v>0</v>
      </c>
      <c r="F588">
        <v>80</v>
      </c>
      <c r="G588">
        <v>15</v>
      </c>
      <c r="I588" t="s">
        <v>2870</v>
      </c>
      <c r="J588" t="s">
        <v>1024</v>
      </c>
      <c r="M588" t="str">
        <f t="shared" si="9"/>
        <v>const aKinesis = new PokemonAttack('Kinesis',0,'psychic',false,0.8);</v>
      </c>
    </row>
    <row r="589" spans="1:13" x14ac:dyDescent="0.3">
      <c r="A589" t="s">
        <v>2729</v>
      </c>
      <c r="B589" t="s">
        <v>1548</v>
      </c>
      <c r="C589" t="s">
        <v>94</v>
      </c>
      <c r="D589" t="s">
        <v>2109</v>
      </c>
      <c r="E589">
        <v>0</v>
      </c>
      <c r="F589">
        <v>102</v>
      </c>
      <c r="G589">
        <v>30</v>
      </c>
      <c r="H589" t="s">
        <v>1549</v>
      </c>
      <c r="I589" t="s">
        <v>1550</v>
      </c>
      <c r="J589" t="s">
        <v>1024</v>
      </c>
      <c r="M589" t="str">
        <f t="shared" si="9"/>
        <v>const aLightScreen = new PokemonAttack('Light Screen',0,'psychic',false,1.02);</v>
      </c>
    </row>
    <row r="590" spans="1:13" x14ac:dyDescent="0.3">
      <c r="A590" t="s">
        <v>2730</v>
      </c>
      <c r="B590" t="s">
        <v>1561</v>
      </c>
      <c r="C590" t="s">
        <v>94</v>
      </c>
      <c r="D590" t="s">
        <v>2109</v>
      </c>
      <c r="E590">
        <v>0</v>
      </c>
      <c r="F590">
        <v>102</v>
      </c>
      <c r="G590">
        <v>10</v>
      </c>
      <c r="I590" t="s">
        <v>1562</v>
      </c>
      <c r="J590" t="s">
        <v>1024</v>
      </c>
      <c r="M590" t="str">
        <f t="shared" si="9"/>
        <v>const aLunarDance = new PokemonAttack('Lunar Dance',0,'psychic',false,1.02);</v>
      </c>
    </row>
    <row r="591" spans="1:13" x14ac:dyDescent="0.3">
      <c r="A591" t="s">
        <v>2731</v>
      </c>
      <c r="B591" t="s">
        <v>1567</v>
      </c>
      <c r="C591" t="s">
        <v>94</v>
      </c>
      <c r="D591" t="s">
        <v>2109</v>
      </c>
      <c r="E591">
        <v>0</v>
      </c>
      <c r="F591">
        <v>102</v>
      </c>
      <c r="G591">
        <v>15</v>
      </c>
      <c r="I591" t="s">
        <v>1568</v>
      </c>
      <c r="J591" t="s">
        <v>1024</v>
      </c>
      <c r="M591" t="str">
        <f t="shared" si="9"/>
        <v>const aMagicCoat = new PokemonAttack('Magic Coat',0,'psychic',false,1.02);</v>
      </c>
    </row>
    <row r="592" spans="1:13" x14ac:dyDescent="0.3">
      <c r="A592" t="s">
        <v>2732</v>
      </c>
      <c r="B592" t="s">
        <v>1569</v>
      </c>
      <c r="C592" t="s">
        <v>94</v>
      </c>
      <c r="D592" t="s">
        <v>2109</v>
      </c>
      <c r="E592">
        <v>0</v>
      </c>
      <c r="F592">
        <v>102</v>
      </c>
      <c r="G592">
        <v>10</v>
      </c>
      <c r="I592" t="s">
        <v>1570</v>
      </c>
      <c r="J592" t="s">
        <v>1024</v>
      </c>
      <c r="M592" t="str">
        <f t="shared" si="9"/>
        <v>const aMagicRoom = new PokemonAttack('Magic Room',0,'psychic',false,1.02);</v>
      </c>
    </row>
    <row r="593" spans="1:13" x14ac:dyDescent="0.3">
      <c r="A593" t="s">
        <v>2317</v>
      </c>
      <c r="B593" t="s">
        <v>1585</v>
      </c>
      <c r="C593" t="s">
        <v>94</v>
      </c>
      <c r="D593" t="s">
        <v>2109</v>
      </c>
      <c r="E593">
        <v>0</v>
      </c>
      <c r="F593">
        <v>102</v>
      </c>
      <c r="G593">
        <v>40</v>
      </c>
      <c r="I593" t="s">
        <v>2942</v>
      </c>
      <c r="J593" t="s">
        <v>1024</v>
      </c>
      <c r="M593" t="str">
        <f t="shared" si="9"/>
        <v>const aMeditate = new PokemonAttack('Meditate',0,'psychic',false,1.02);</v>
      </c>
    </row>
    <row r="594" spans="1:13" x14ac:dyDescent="0.3">
      <c r="A594" t="s">
        <v>2733</v>
      </c>
      <c r="B594" t="s">
        <v>1603</v>
      </c>
      <c r="C594" t="s">
        <v>94</v>
      </c>
      <c r="D594" t="s">
        <v>2109</v>
      </c>
      <c r="E594">
        <v>0</v>
      </c>
      <c r="F594">
        <v>102</v>
      </c>
      <c r="G594">
        <v>40</v>
      </c>
      <c r="I594" t="s">
        <v>2977</v>
      </c>
      <c r="J594" t="s">
        <v>1024</v>
      </c>
      <c r="M594" t="str">
        <f t="shared" si="9"/>
        <v>const aMiracleEye = new PokemonAttack('Miracle Eye',0,'psychic',false,1.02);</v>
      </c>
    </row>
    <row r="595" spans="1:13" x14ac:dyDescent="0.3">
      <c r="A595" t="s">
        <v>2734</v>
      </c>
      <c r="B595" t="s">
        <v>1604</v>
      </c>
      <c r="C595" t="s">
        <v>94</v>
      </c>
      <c r="D595" t="s">
        <v>2107</v>
      </c>
      <c r="E595">
        <v>0</v>
      </c>
      <c r="F595">
        <v>100</v>
      </c>
      <c r="G595">
        <v>20</v>
      </c>
      <c r="I595" t="s">
        <v>1605</v>
      </c>
      <c r="J595" t="s">
        <v>1024</v>
      </c>
      <c r="M595" t="str">
        <f t="shared" si="9"/>
        <v>const aMirrorCoat = new PokemonAttack('Mirror Coat',0,'psychic',true,1);</v>
      </c>
    </row>
    <row r="596" spans="1:13" x14ac:dyDescent="0.3">
      <c r="A596" t="s">
        <v>2735</v>
      </c>
      <c r="B596" t="s">
        <v>1692</v>
      </c>
      <c r="C596" t="s">
        <v>94</v>
      </c>
      <c r="D596" t="s">
        <v>2109</v>
      </c>
      <c r="E596">
        <v>0</v>
      </c>
      <c r="F596">
        <v>102</v>
      </c>
      <c r="G596">
        <v>10</v>
      </c>
      <c r="I596" t="s">
        <v>1693</v>
      </c>
      <c r="J596" t="s">
        <v>1024</v>
      </c>
      <c r="M596" t="str">
        <f t="shared" si="9"/>
        <v>const aPowerSplit = new PokemonAttack('Power Split',0,'psychic',false,1.02);</v>
      </c>
    </row>
    <row r="597" spans="1:13" x14ac:dyDescent="0.3">
      <c r="A597" t="s">
        <v>2736</v>
      </c>
      <c r="B597" t="s">
        <v>1694</v>
      </c>
      <c r="C597" t="s">
        <v>94</v>
      </c>
      <c r="D597" t="s">
        <v>2109</v>
      </c>
      <c r="E597">
        <v>0</v>
      </c>
      <c r="F597">
        <v>102</v>
      </c>
      <c r="G597">
        <v>10</v>
      </c>
      <c r="I597" t="s">
        <v>1695</v>
      </c>
      <c r="J597" t="s">
        <v>1024</v>
      </c>
      <c r="M597" t="str">
        <f t="shared" si="9"/>
        <v>const aPowerSwap = new PokemonAttack('Power Swap',0,'psychic',false,1.02);</v>
      </c>
    </row>
    <row r="598" spans="1:13" x14ac:dyDescent="0.3">
      <c r="A598" t="s">
        <v>2737</v>
      </c>
      <c r="B598" t="s">
        <v>1696</v>
      </c>
      <c r="C598" t="s">
        <v>94</v>
      </c>
      <c r="D598" t="s">
        <v>2109</v>
      </c>
      <c r="E598">
        <v>0</v>
      </c>
      <c r="F598">
        <v>102</v>
      </c>
      <c r="G598">
        <v>10</v>
      </c>
      <c r="I598" t="s">
        <v>2978</v>
      </c>
      <c r="J598" t="s">
        <v>1024</v>
      </c>
      <c r="M598" t="str">
        <f t="shared" si="9"/>
        <v>const aPowerTrick = new PokemonAttack('Power Trick',0,'psychic',false,1.02);</v>
      </c>
    </row>
    <row r="599" spans="1:13" x14ac:dyDescent="0.3">
      <c r="A599" t="s">
        <v>2738</v>
      </c>
      <c r="B599" t="s">
        <v>1715</v>
      </c>
      <c r="C599" t="s">
        <v>94</v>
      </c>
      <c r="D599" t="s">
        <v>2109</v>
      </c>
      <c r="E599">
        <v>0</v>
      </c>
      <c r="F599">
        <v>102</v>
      </c>
      <c r="G599">
        <v>10</v>
      </c>
      <c r="I599" t="s">
        <v>1716</v>
      </c>
      <c r="J599" t="s">
        <v>1024</v>
      </c>
      <c r="M599" t="str">
        <f t="shared" si="9"/>
        <v>const aPsychicTerrain = new PokemonAttack('Psychic Terrain',0,'psychic',false,1.02);</v>
      </c>
    </row>
    <row r="600" spans="1:13" x14ac:dyDescent="0.3">
      <c r="A600" t="s">
        <v>2739</v>
      </c>
      <c r="B600" t="s">
        <v>1719</v>
      </c>
      <c r="C600" t="s">
        <v>94</v>
      </c>
      <c r="D600" t="s">
        <v>2109</v>
      </c>
      <c r="E600">
        <v>0</v>
      </c>
      <c r="F600">
        <v>90</v>
      </c>
      <c r="G600">
        <v>10</v>
      </c>
      <c r="I600" t="s">
        <v>2979</v>
      </c>
      <c r="J600" t="s">
        <v>1024</v>
      </c>
      <c r="M600" t="str">
        <f t="shared" si="9"/>
        <v>const aPsychoShift = new PokemonAttack('Psycho Shift',0,'psychic',false,0.9);</v>
      </c>
    </row>
    <row r="601" spans="1:13" x14ac:dyDescent="0.3">
      <c r="A601" t="s">
        <v>2318</v>
      </c>
      <c r="B601" t="s">
        <v>1723</v>
      </c>
      <c r="C601" t="s">
        <v>94</v>
      </c>
      <c r="D601" t="s">
        <v>2107</v>
      </c>
      <c r="E601">
        <v>0</v>
      </c>
      <c r="F601">
        <v>80</v>
      </c>
      <c r="G601">
        <v>15</v>
      </c>
      <c r="I601" t="s">
        <v>3073</v>
      </c>
      <c r="J601" t="s">
        <v>1024</v>
      </c>
      <c r="M601" t="str">
        <f t="shared" si="9"/>
        <v>const aPsywave = new PokemonAttack('Psywave',0,'psychic',true,0.8);</v>
      </c>
    </row>
    <row r="602" spans="1:13" x14ac:dyDescent="0.3">
      <c r="A602" t="s">
        <v>2319</v>
      </c>
      <c r="B602" t="s">
        <v>1750</v>
      </c>
      <c r="C602" t="s">
        <v>94</v>
      </c>
      <c r="D602" t="s">
        <v>2109</v>
      </c>
      <c r="E602">
        <v>0</v>
      </c>
      <c r="F602">
        <v>102</v>
      </c>
      <c r="G602">
        <v>20</v>
      </c>
      <c r="H602" t="s">
        <v>1751</v>
      </c>
      <c r="I602" t="s">
        <v>1752</v>
      </c>
      <c r="J602" t="s">
        <v>1024</v>
      </c>
      <c r="M602" t="str">
        <f t="shared" si="9"/>
        <v>const aReflect = new PokemonAttack('Reflect',0,'psychic',false,1.02);</v>
      </c>
    </row>
    <row r="603" spans="1:13" x14ac:dyDescent="0.3">
      <c r="A603" t="s">
        <v>2320</v>
      </c>
      <c r="B603" t="s">
        <v>1758</v>
      </c>
      <c r="C603" t="s">
        <v>94</v>
      </c>
      <c r="D603" t="s">
        <v>2109</v>
      </c>
      <c r="E603">
        <v>0</v>
      </c>
      <c r="F603">
        <v>102</v>
      </c>
      <c r="G603">
        <v>10</v>
      </c>
      <c r="H603" t="s">
        <v>1759</v>
      </c>
      <c r="I603" t="s">
        <v>1760</v>
      </c>
      <c r="J603" t="s">
        <v>1024</v>
      </c>
      <c r="M603" t="str">
        <f t="shared" si="9"/>
        <v>const aRest = new PokemonAttack('Rest',0,'psychic',false,1.02);</v>
      </c>
    </row>
    <row r="604" spans="1:13" x14ac:dyDescent="0.3">
      <c r="A604" t="s">
        <v>2740</v>
      </c>
      <c r="B604" t="s">
        <v>1783</v>
      </c>
      <c r="C604" t="s">
        <v>94</v>
      </c>
      <c r="D604" t="s">
        <v>2109</v>
      </c>
      <c r="E604">
        <v>0</v>
      </c>
      <c r="F604">
        <v>102</v>
      </c>
      <c r="G604">
        <v>15</v>
      </c>
      <c r="I604" t="s">
        <v>2981</v>
      </c>
      <c r="J604" t="s">
        <v>1024</v>
      </c>
      <c r="M604" t="str">
        <f t="shared" si="9"/>
        <v>const aRolePlay = new PokemonAttack('Role Play',0,'psychic',false,1.02);</v>
      </c>
    </row>
    <row r="605" spans="1:13" x14ac:dyDescent="0.3">
      <c r="A605" t="s">
        <v>2741</v>
      </c>
      <c r="B605" t="s">
        <v>1829</v>
      </c>
      <c r="C605" t="s">
        <v>94</v>
      </c>
      <c r="D605" t="s">
        <v>1024</v>
      </c>
      <c r="E605">
        <v>0</v>
      </c>
      <c r="F605">
        <v>102</v>
      </c>
      <c r="G605">
        <v>1</v>
      </c>
      <c r="I605" t="s">
        <v>3074</v>
      </c>
      <c r="K605">
        <v>1</v>
      </c>
      <c r="M605" t="str">
        <f t="shared" si="9"/>
        <v>const aShatteredPsyche = new PokemonAttack('Shattered Psyche',0,'psychic',false,1.02);</v>
      </c>
    </row>
    <row r="606" spans="1:13" x14ac:dyDescent="0.3">
      <c r="A606" t="s">
        <v>2742</v>
      </c>
      <c r="B606" t="s">
        <v>1846</v>
      </c>
      <c r="C606" t="s">
        <v>94</v>
      </c>
      <c r="D606" t="s">
        <v>2109</v>
      </c>
      <c r="E606">
        <v>0</v>
      </c>
      <c r="F606">
        <v>102</v>
      </c>
      <c r="G606">
        <v>10</v>
      </c>
      <c r="I606" t="s">
        <v>1847</v>
      </c>
      <c r="J606" t="s">
        <v>1024</v>
      </c>
      <c r="M606" t="str">
        <f t="shared" si="9"/>
        <v>const aSkillSwap = new PokemonAttack('Skill Swap',0,'psychic',false,1.02);</v>
      </c>
    </row>
    <row r="607" spans="1:13" x14ac:dyDescent="0.3">
      <c r="A607" t="s">
        <v>2743</v>
      </c>
      <c r="B607" t="s">
        <v>1898</v>
      </c>
      <c r="C607" t="s">
        <v>94</v>
      </c>
      <c r="D607" t="s">
        <v>2109</v>
      </c>
      <c r="E607">
        <v>0</v>
      </c>
      <c r="F607">
        <v>102</v>
      </c>
      <c r="G607">
        <v>10</v>
      </c>
      <c r="I607" t="s">
        <v>1899</v>
      </c>
      <c r="M607" t="str">
        <f t="shared" si="9"/>
        <v>const aSpeedSwap = new PokemonAttack('Speed Swap',0,'psychic',false,1.02);</v>
      </c>
    </row>
    <row r="608" spans="1:13" x14ac:dyDescent="0.3">
      <c r="A608" t="s">
        <v>2321</v>
      </c>
      <c r="B608" t="s">
        <v>1994</v>
      </c>
      <c r="C608" t="s">
        <v>94</v>
      </c>
      <c r="D608" t="s">
        <v>2109</v>
      </c>
      <c r="E608">
        <v>0</v>
      </c>
      <c r="F608">
        <v>102</v>
      </c>
      <c r="G608">
        <v>15</v>
      </c>
      <c r="I608" t="s">
        <v>2982</v>
      </c>
      <c r="J608" t="s">
        <v>1024</v>
      </c>
      <c r="M608" t="str">
        <f t="shared" si="9"/>
        <v>const aTelekinesis = new PokemonAttack('Telekinesis',0,'psychic',false,1.02);</v>
      </c>
    </row>
    <row r="609" spans="1:13" x14ac:dyDescent="0.3">
      <c r="A609" t="s">
        <v>2322</v>
      </c>
      <c r="B609" t="s">
        <v>1995</v>
      </c>
      <c r="C609" t="s">
        <v>94</v>
      </c>
      <c r="D609" t="s">
        <v>2109</v>
      </c>
      <c r="E609">
        <v>0</v>
      </c>
      <c r="F609">
        <v>102</v>
      </c>
      <c r="G609">
        <v>20</v>
      </c>
      <c r="I609" t="s">
        <v>1996</v>
      </c>
      <c r="J609" t="s">
        <v>1024</v>
      </c>
      <c r="M609" t="str">
        <f t="shared" si="9"/>
        <v>const aTeleport = new PokemonAttack('Teleport',0,'psychic',false,1.02);</v>
      </c>
    </row>
    <row r="610" spans="1:13" x14ac:dyDescent="0.3">
      <c r="A610" t="s">
        <v>2323</v>
      </c>
      <c r="B610" t="s">
        <v>2031</v>
      </c>
      <c r="C610" t="s">
        <v>94</v>
      </c>
      <c r="D610" t="s">
        <v>2109</v>
      </c>
      <c r="E610">
        <v>0</v>
      </c>
      <c r="F610">
        <v>100</v>
      </c>
      <c r="G610">
        <v>10</v>
      </c>
      <c r="I610" t="s">
        <v>1970</v>
      </c>
      <c r="J610" t="s">
        <v>1024</v>
      </c>
      <c r="M610" t="str">
        <f t="shared" si="9"/>
        <v>const aTrick = new PokemonAttack('Trick',0,'psychic',false,1);</v>
      </c>
    </row>
    <row r="611" spans="1:13" x14ac:dyDescent="0.3">
      <c r="A611" t="s">
        <v>2744</v>
      </c>
      <c r="B611" t="s">
        <v>2032</v>
      </c>
      <c r="C611" t="s">
        <v>94</v>
      </c>
      <c r="D611" t="s">
        <v>2109</v>
      </c>
      <c r="E611">
        <v>0</v>
      </c>
      <c r="F611">
        <v>102</v>
      </c>
      <c r="G611">
        <v>5</v>
      </c>
      <c r="H611" t="s">
        <v>2033</v>
      </c>
      <c r="I611" t="s">
        <v>2034</v>
      </c>
      <c r="J611" t="s">
        <v>1024</v>
      </c>
      <c r="M611" t="str">
        <f t="shared" si="9"/>
        <v>const aTrickRoom = new PokemonAttack('Trick Room',0,'psychic',false,1.02);</v>
      </c>
    </row>
    <row r="612" spans="1:13" x14ac:dyDescent="0.3">
      <c r="A612" t="s">
        <v>2745</v>
      </c>
      <c r="B612" t="s">
        <v>2092</v>
      </c>
      <c r="C612" t="s">
        <v>94</v>
      </c>
      <c r="D612" t="s">
        <v>2109</v>
      </c>
      <c r="E612">
        <v>0</v>
      </c>
      <c r="F612">
        <v>102</v>
      </c>
      <c r="G612">
        <v>10</v>
      </c>
      <c r="I612" t="s">
        <v>2983</v>
      </c>
      <c r="J612" t="s">
        <v>1024</v>
      </c>
      <c r="M612" t="str">
        <f t="shared" si="9"/>
        <v>const aWonderRoom = new PokemonAttack('Wonder Room',0,'psychic',false,1.02);</v>
      </c>
    </row>
    <row r="613" spans="1:13" x14ac:dyDescent="0.3">
      <c r="A613" t="s">
        <v>2746</v>
      </c>
      <c r="B613" t="s">
        <v>1932</v>
      </c>
      <c r="C613" t="s">
        <v>94</v>
      </c>
      <c r="D613" t="s">
        <v>2107</v>
      </c>
      <c r="E613">
        <v>20</v>
      </c>
      <c r="F613">
        <v>100</v>
      </c>
      <c r="G613">
        <v>10</v>
      </c>
      <c r="I613" t="s">
        <v>2881</v>
      </c>
      <c r="J613" t="s">
        <v>1024</v>
      </c>
      <c r="M613" t="str">
        <f t="shared" si="9"/>
        <v>const aStoredPower = new PokemonAttack('Stored Power',20,'psychic',true,1);</v>
      </c>
    </row>
    <row r="614" spans="1:13" x14ac:dyDescent="0.3">
      <c r="A614" t="s">
        <v>2324</v>
      </c>
      <c r="B614" t="s">
        <v>1181</v>
      </c>
      <c r="C614" t="s">
        <v>94</v>
      </c>
      <c r="D614" t="s">
        <v>2107</v>
      </c>
      <c r="E614">
        <v>50</v>
      </c>
      <c r="F614">
        <v>100</v>
      </c>
      <c r="G614">
        <v>25</v>
      </c>
      <c r="I614" t="s">
        <v>1182</v>
      </c>
      <c r="J614">
        <v>10</v>
      </c>
      <c r="M614" t="str">
        <f t="shared" si="9"/>
        <v>const aConfusion = new PokemonAttack('Confusion',50,'psychic',true,1);</v>
      </c>
    </row>
    <row r="615" spans="1:13" x14ac:dyDescent="0.3">
      <c r="A615" t="s">
        <v>2747</v>
      </c>
      <c r="B615" t="s">
        <v>1456</v>
      </c>
      <c r="C615" t="s">
        <v>94</v>
      </c>
      <c r="D615" t="s">
        <v>2108</v>
      </c>
      <c r="E615">
        <v>60</v>
      </c>
      <c r="F615">
        <v>100</v>
      </c>
      <c r="G615">
        <v>25</v>
      </c>
      <c r="I615" t="s">
        <v>1049</v>
      </c>
      <c r="J615">
        <v>30</v>
      </c>
      <c r="M615" t="str">
        <f t="shared" si="9"/>
        <v>const aHeartStamp = new PokemonAttack('Heart Stamp',60,'psychic',false,1);</v>
      </c>
    </row>
    <row r="616" spans="1:13" x14ac:dyDescent="0.3">
      <c r="A616" t="s">
        <v>2325</v>
      </c>
      <c r="B616" t="s">
        <v>1709</v>
      </c>
      <c r="C616" t="s">
        <v>94</v>
      </c>
      <c r="D616" t="s">
        <v>2107</v>
      </c>
      <c r="E616">
        <v>65</v>
      </c>
      <c r="F616">
        <v>100</v>
      </c>
      <c r="G616">
        <v>20</v>
      </c>
      <c r="I616" t="s">
        <v>1182</v>
      </c>
      <c r="J616">
        <v>10</v>
      </c>
      <c r="M616" t="str">
        <f t="shared" si="9"/>
        <v>const aPsybeam = new PokemonAttack('Psybeam',65,'psychic',true,1);</v>
      </c>
    </row>
    <row r="617" spans="1:13" x14ac:dyDescent="0.3">
      <c r="A617" t="s">
        <v>2748</v>
      </c>
      <c r="B617" t="s">
        <v>1565</v>
      </c>
      <c r="C617" t="s">
        <v>94</v>
      </c>
      <c r="D617" t="s">
        <v>2107</v>
      </c>
      <c r="E617">
        <v>70</v>
      </c>
      <c r="F617">
        <v>100</v>
      </c>
      <c r="G617">
        <v>5</v>
      </c>
      <c r="I617" t="s">
        <v>2844</v>
      </c>
      <c r="J617">
        <v>50</v>
      </c>
      <c r="M617" t="str">
        <f t="shared" si="9"/>
        <v>const aLusterPurge = new PokemonAttack('Luster Purge',70,'psychic',true,1);</v>
      </c>
    </row>
    <row r="618" spans="1:13" x14ac:dyDescent="0.3">
      <c r="A618" t="s">
        <v>2749</v>
      </c>
      <c r="B618" t="s">
        <v>1609</v>
      </c>
      <c r="C618" t="s">
        <v>94</v>
      </c>
      <c r="D618" t="s">
        <v>2107</v>
      </c>
      <c r="E618">
        <v>70</v>
      </c>
      <c r="F618">
        <v>100</v>
      </c>
      <c r="G618">
        <v>5</v>
      </c>
      <c r="I618" t="s">
        <v>2858</v>
      </c>
      <c r="J618">
        <v>50</v>
      </c>
      <c r="M618" t="str">
        <f t="shared" si="9"/>
        <v>const aMistBall = new PokemonAttack('Mist Ball',70,'psychic',true,1);</v>
      </c>
    </row>
    <row r="619" spans="1:13" x14ac:dyDescent="0.3">
      <c r="A619" t="s">
        <v>2750</v>
      </c>
      <c r="B619" t="s">
        <v>1718</v>
      </c>
      <c r="C619" t="s">
        <v>94</v>
      </c>
      <c r="D619" t="s">
        <v>2108</v>
      </c>
      <c r="E619">
        <v>70</v>
      </c>
      <c r="F619">
        <v>100</v>
      </c>
      <c r="G619">
        <v>20</v>
      </c>
      <c r="I619" t="s">
        <v>1043</v>
      </c>
      <c r="J619" t="s">
        <v>1024</v>
      </c>
      <c r="M619" t="str">
        <f t="shared" si="9"/>
        <v>const aPsychoCut = new PokemonAttack('Psycho Cut',70,'psychic',false,1);</v>
      </c>
    </row>
    <row r="620" spans="1:13" x14ac:dyDescent="0.3">
      <c r="A620" t="s">
        <v>2326</v>
      </c>
      <c r="B620" t="s">
        <v>1299</v>
      </c>
      <c r="C620" t="s">
        <v>94</v>
      </c>
      <c r="D620" t="s">
        <v>2107</v>
      </c>
      <c r="E620">
        <v>80</v>
      </c>
      <c r="F620">
        <v>100</v>
      </c>
      <c r="G620">
        <v>20</v>
      </c>
      <c r="I620" t="s">
        <v>1049</v>
      </c>
      <c r="J620">
        <v>10</v>
      </c>
      <c r="M620" t="str">
        <f t="shared" si="9"/>
        <v>const aExtrasensory = new PokemonAttack('Extrasensory',80,'psychic',true,1);</v>
      </c>
    </row>
    <row r="621" spans="1:13" x14ac:dyDescent="0.3">
      <c r="A621" t="s">
        <v>2751</v>
      </c>
      <c r="B621" t="s">
        <v>1490</v>
      </c>
      <c r="C621" t="s">
        <v>94</v>
      </c>
      <c r="D621" t="s">
        <v>2107</v>
      </c>
      <c r="E621">
        <v>80</v>
      </c>
      <c r="F621">
        <v>101</v>
      </c>
      <c r="G621">
        <v>5</v>
      </c>
      <c r="I621" t="s">
        <v>1491</v>
      </c>
      <c r="J621" t="s">
        <v>1024</v>
      </c>
      <c r="M621" t="str">
        <f t="shared" si="9"/>
        <v>const aHyperspaceHole = new PokemonAttack('Hyperspace Hole',80,'psychic',true,1.01);</v>
      </c>
    </row>
    <row r="622" spans="1:13" x14ac:dyDescent="0.3">
      <c r="A622" t="s">
        <v>2327</v>
      </c>
      <c r="B622" t="s">
        <v>1720</v>
      </c>
      <c r="C622" t="s">
        <v>94</v>
      </c>
      <c r="D622" t="s">
        <v>2107</v>
      </c>
      <c r="E622">
        <v>80</v>
      </c>
      <c r="F622">
        <v>100</v>
      </c>
      <c r="G622">
        <v>10</v>
      </c>
      <c r="H622" t="s">
        <v>1721</v>
      </c>
      <c r="I622" t="s">
        <v>2859</v>
      </c>
      <c r="J622" t="s">
        <v>1024</v>
      </c>
      <c r="M622" t="str">
        <f t="shared" si="9"/>
        <v>const aPsyshock = new PokemonAttack('Psyshock',80,'psychic',true,1);</v>
      </c>
    </row>
    <row r="623" spans="1:13" x14ac:dyDescent="0.3">
      <c r="A623" t="s">
        <v>2752</v>
      </c>
      <c r="B623" t="s">
        <v>2104</v>
      </c>
      <c r="C623" t="s">
        <v>94</v>
      </c>
      <c r="D623" t="s">
        <v>2108</v>
      </c>
      <c r="E623">
        <v>80</v>
      </c>
      <c r="F623">
        <v>90</v>
      </c>
      <c r="G623">
        <v>15</v>
      </c>
      <c r="I623" t="s">
        <v>1049</v>
      </c>
      <c r="J623">
        <v>20</v>
      </c>
      <c r="M623" t="str">
        <f t="shared" si="9"/>
        <v>const aZenHeadbutt = new PokemonAttack('Zen Headbutt',80,'psychic',false,0.9);</v>
      </c>
    </row>
    <row r="624" spans="1:13" x14ac:dyDescent="0.3">
      <c r="A624" t="s">
        <v>2753</v>
      </c>
      <c r="B624" t="s">
        <v>1713</v>
      </c>
      <c r="C624" t="s">
        <v>94</v>
      </c>
      <c r="D624" t="s">
        <v>2108</v>
      </c>
      <c r="E624">
        <v>85</v>
      </c>
      <c r="F624">
        <v>100</v>
      </c>
      <c r="G624">
        <v>10</v>
      </c>
      <c r="I624" t="s">
        <v>1714</v>
      </c>
      <c r="M624" t="str">
        <f t="shared" si="9"/>
        <v>const aPsychicFangs = new PokemonAttack('Psychic Fangs',85,'psychic',false,1);</v>
      </c>
    </row>
    <row r="625" spans="1:13" x14ac:dyDescent="0.3">
      <c r="A625" t="s">
        <v>2328</v>
      </c>
      <c r="B625" t="s">
        <v>94</v>
      </c>
      <c r="C625" t="s">
        <v>94</v>
      </c>
      <c r="D625" t="s">
        <v>2107</v>
      </c>
      <c r="E625">
        <v>90</v>
      </c>
      <c r="F625">
        <v>100</v>
      </c>
      <c r="G625">
        <v>10</v>
      </c>
      <c r="H625" t="s">
        <v>1712</v>
      </c>
      <c r="I625" t="s">
        <v>2844</v>
      </c>
      <c r="J625">
        <v>10</v>
      </c>
      <c r="M625" t="str">
        <f t="shared" si="9"/>
        <v>const aPsychic = new PokemonAttack('Psychic',90,'psychic',true,1);</v>
      </c>
    </row>
    <row r="626" spans="1:13" x14ac:dyDescent="0.3">
      <c r="A626" t="s">
        <v>2754</v>
      </c>
      <c r="B626" t="s">
        <v>1261</v>
      </c>
      <c r="C626" t="s">
        <v>94</v>
      </c>
      <c r="D626" t="s">
        <v>2107</v>
      </c>
      <c r="E626">
        <v>100</v>
      </c>
      <c r="F626">
        <v>100</v>
      </c>
      <c r="G626">
        <v>15</v>
      </c>
      <c r="H626" t="s">
        <v>1262</v>
      </c>
      <c r="I626" t="s">
        <v>1263</v>
      </c>
      <c r="J626" t="s">
        <v>1024</v>
      </c>
      <c r="M626" t="str">
        <f t="shared" si="9"/>
        <v>const aDreamEater = new PokemonAttack('Dream Eater',100,'psychic',true,1);</v>
      </c>
    </row>
    <row r="627" spans="1:13" x14ac:dyDescent="0.3">
      <c r="A627" t="s">
        <v>2755</v>
      </c>
      <c r="B627" t="s">
        <v>1666</v>
      </c>
      <c r="C627" t="s">
        <v>94</v>
      </c>
      <c r="D627" t="s">
        <v>2107</v>
      </c>
      <c r="E627">
        <v>100</v>
      </c>
      <c r="F627">
        <v>100</v>
      </c>
      <c r="G627">
        <v>5</v>
      </c>
      <c r="I627" t="s">
        <v>1667</v>
      </c>
      <c r="M627" t="str">
        <f t="shared" si="9"/>
        <v>const aPhotonGeyser = new PokemonAttack('Photon Geyser',100,'psychic',true,1);</v>
      </c>
    </row>
    <row r="628" spans="1:13" x14ac:dyDescent="0.3">
      <c r="A628" t="s">
        <v>2329</v>
      </c>
      <c r="B628" t="s">
        <v>1722</v>
      </c>
      <c r="C628" t="s">
        <v>94</v>
      </c>
      <c r="D628" t="s">
        <v>2107</v>
      </c>
      <c r="E628">
        <v>100</v>
      </c>
      <c r="F628">
        <v>100</v>
      </c>
      <c r="G628">
        <v>10</v>
      </c>
      <c r="I628" t="s">
        <v>2859</v>
      </c>
      <c r="J628" t="s">
        <v>1024</v>
      </c>
      <c r="M628" t="str">
        <f t="shared" si="9"/>
        <v>const aPsystrike = new PokemonAttack('Psystrike',100,'psychic',true,1);</v>
      </c>
    </row>
    <row r="629" spans="1:13" x14ac:dyDescent="0.3">
      <c r="A629" t="s">
        <v>2756</v>
      </c>
      <c r="B629" t="s">
        <v>1394</v>
      </c>
      <c r="C629" t="s">
        <v>94</v>
      </c>
      <c r="D629" t="s">
        <v>2107</v>
      </c>
      <c r="E629">
        <v>120</v>
      </c>
      <c r="F629">
        <v>100</v>
      </c>
      <c r="G629">
        <v>10</v>
      </c>
      <c r="I629" t="s">
        <v>1237</v>
      </c>
      <c r="J629" t="s">
        <v>1024</v>
      </c>
      <c r="M629" t="str">
        <f t="shared" si="9"/>
        <v>const aFutureSight = new PokemonAttack('Future Sight',120,'psychic',true,1);</v>
      </c>
    </row>
    <row r="630" spans="1:13" x14ac:dyDescent="0.3">
      <c r="A630" t="s">
        <v>2330</v>
      </c>
      <c r="B630" t="s">
        <v>1973</v>
      </c>
      <c r="C630" t="s">
        <v>94</v>
      </c>
      <c r="D630" t="s">
        <v>2107</v>
      </c>
      <c r="E630">
        <v>120</v>
      </c>
      <c r="F630">
        <v>100</v>
      </c>
      <c r="G630">
        <v>15</v>
      </c>
      <c r="I630" t="s">
        <v>1974</v>
      </c>
      <c r="J630" t="s">
        <v>1024</v>
      </c>
      <c r="M630" t="str">
        <f t="shared" si="9"/>
        <v>const aSynchronoise = new PokemonAttack('Synchronoise',120,'psychic',true,1);</v>
      </c>
    </row>
    <row r="631" spans="1:13" x14ac:dyDescent="0.3">
      <c r="A631" t="s">
        <v>2757</v>
      </c>
      <c r="B631" t="s">
        <v>1717</v>
      </c>
      <c r="C631" t="s">
        <v>94</v>
      </c>
      <c r="D631" t="s">
        <v>2107</v>
      </c>
      <c r="E631">
        <v>140</v>
      </c>
      <c r="F631">
        <v>90</v>
      </c>
      <c r="G631">
        <v>5</v>
      </c>
      <c r="I631" t="s">
        <v>2854</v>
      </c>
      <c r="J631" t="s">
        <v>1024</v>
      </c>
      <c r="M631" t="str">
        <f t="shared" si="9"/>
        <v>const aPsychoBoost = new PokemonAttack('Psycho Boost',140,'psychic',true,0.9);</v>
      </c>
    </row>
    <row r="632" spans="1:13" x14ac:dyDescent="0.3">
      <c r="A632" t="s">
        <v>2758</v>
      </c>
      <c r="B632" t="s">
        <v>1705</v>
      </c>
      <c r="C632" t="s">
        <v>94</v>
      </c>
      <c r="D632" t="s">
        <v>2107</v>
      </c>
      <c r="E632">
        <v>160</v>
      </c>
      <c r="F632">
        <v>100</v>
      </c>
      <c r="G632">
        <v>10</v>
      </c>
      <c r="I632" t="s">
        <v>1706</v>
      </c>
      <c r="M632" t="str">
        <f t="shared" si="9"/>
        <v>const aPrismaticLaser = new PokemonAttack('Prismatic Laser',160,'psychic',true,1);</v>
      </c>
    </row>
    <row r="633" spans="1:13" x14ac:dyDescent="0.3">
      <c r="A633" t="s">
        <v>2759</v>
      </c>
      <c r="B633" t="s">
        <v>1399</v>
      </c>
      <c r="C633" t="s">
        <v>94</v>
      </c>
      <c r="D633" t="s">
        <v>2107</v>
      </c>
      <c r="E633">
        <v>185</v>
      </c>
      <c r="F633" t="s">
        <v>1024</v>
      </c>
      <c r="G633">
        <v>1</v>
      </c>
      <c r="I633" t="s">
        <v>3075</v>
      </c>
      <c r="K633">
        <v>1</v>
      </c>
      <c r="M633" t="e">
        <f t="shared" si="9"/>
        <v>#VALUE!</v>
      </c>
    </row>
    <row r="634" spans="1:13" x14ac:dyDescent="0.3">
      <c r="A634" t="s">
        <v>2760</v>
      </c>
      <c r="B634" t="s">
        <v>1551</v>
      </c>
      <c r="C634" t="s">
        <v>94</v>
      </c>
      <c r="D634" t="s">
        <v>2107</v>
      </c>
      <c r="E634">
        <v>200</v>
      </c>
      <c r="F634" t="s">
        <v>1024</v>
      </c>
      <c r="G634">
        <v>1</v>
      </c>
      <c r="I634" t="s">
        <v>2882</v>
      </c>
      <c r="M634" t="e">
        <f t="shared" si="9"/>
        <v>#VALUE!</v>
      </c>
    </row>
    <row r="635" spans="1:13" x14ac:dyDescent="0.3">
      <c r="A635" t="s">
        <v>2761</v>
      </c>
      <c r="B635" t="s">
        <v>1184</v>
      </c>
      <c r="C635" t="s">
        <v>109</v>
      </c>
      <c r="D635" t="s">
        <v>1024</v>
      </c>
      <c r="E635">
        <v>0</v>
      </c>
      <c r="F635">
        <v>102</v>
      </c>
      <c r="G635">
        <v>1</v>
      </c>
      <c r="I635" t="s">
        <v>3076</v>
      </c>
      <c r="K635">
        <v>1</v>
      </c>
      <c r="M635" t="str">
        <f t="shared" si="9"/>
        <v>const aContinentalCrush = new PokemonAttack('Continental Crush',0,'rock',false,1.02);</v>
      </c>
    </row>
    <row r="636" spans="1:13" x14ac:dyDescent="0.3">
      <c r="A636" t="s">
        <v>2762</v>
      </c>
      <c r="B636" t="s">
        <v>1774</v>
      </c>
      <c r="C636" t="s">
        <v>109</v>
      </c>
      <c r="D636" t="s">
        <v>2109</v>
      </c>
      <c r="E636">
        <v>0</v>
      </c>
      <c r="F636">
        <v>102</v>
      </c>
      <c r="G636">
        <v>20</v>
      </c>
      <c r="H636" t="s">
        <v>1775</v>
      </c>
      <c r="I636" t="s">
        <v>2973</v>
      </c>
      <c r="J636" t="s">
        <v>1024</v>
      </c>
      <c r="M636" t="str">
        <f t="shared" si="9"/>
        <v>const aRockPolish = new PokemonAttack('Rock Polish',0,'rock',false,1.02);</v>
      </c>
    </row>
    <row r="637" spans="1:13" x14ac:dyDescent="0.3">
      <c r="A637" t="s">
        <v>2331</v>
      </c>
      <c r="B637" t="s">
        <v>1800</v>
      </c>
      <c r="C637" t="s">
        <v>109</v>
      </c>
      <c r="D637" t="s">
        <v>2109</v>
      </c>
      <c r="E637">
        <v>0</v>
      </c>
      <c r="F637">
        <v>102</v>
      </c>
      <c r="G637">
        <v>10</v>
      </c>
      <c r="H637" t="s">
        <v>1801</v>
      </c>
      <c r="I637" t="s">
        <v>1802</v>
      </c>
      <c r="J637" t="s">
        <v>1024</v>
      </c>
      <c r="M637" t="str">
        <f t="shared" si="9"/>
        <v>const aSandstorm = new PokemonAttack('Sandstorm',0,'rock',false,1.02);</v>
      </c>
    </row>
    <row r="638" spans="1:13" x14ac:dyDescent="0.3">
      <c r="A638" t="s">
        <v>2763</v>
      </c>
      <c r="B638" t="s">
        <v>1917</v>
      </c>
      <c r="C638" t="s">
        <v>109</v>
      </c>
      <c r="D638" t="s">
        <v>2109</v>
      </c>
      <c r="E638">
        <v>0</v>
      </c>
      <c r="F638">
        <v>102</v>
      </c>
      <c r="G638">
        <v>20</v>
      </c>
      <c r="I638" t="s">
        <v>1918</v>
      </c>
      <c r="J638" t="s">
        <v>1024</v>
      </c>
      <c r="M638" t="str">
        <f t="shared" si="9"/>
        <v>const aStealthRock = new PokemonAttack('Stealth Rock',0,'rock',false,1.02);</v>
      </c>
    </row>
    <row r="639" spans="1:13" x14ac:dyDescent="0.3">
      <c r="A639" t="s">
        <v>2764</v>
      </c>
      <c r="B639" t="s">
        <v>2083</v>
      </c>
      <c r="C639" t="s">
        <v>109</v>
      </c>
      <c r="D639" t="s">
        <v>2109</v>
      </c>
      <c r="E639">
        <v>0</v>
      </c>
      <c r="F639">
        <v>102</v>
      </c>
      <c r="G639">
        <v>10</v>
      </c>
      <c r="I639" t="s">
        <v>3077</v>
      </c>
      <c r="J639" t="s">
        <v>1024</v>
      </c>
      <c r="M639" t="str">
        <f t="shared" si="9"/>
        <v>const aWideGuard = new PokemonAttack('Wide Guard',0,'rock',false,1.02);</v>
      </c>
    </row>
    <row r="640" spans="1:13" x14ac:dyDescent="0.3">
      <c r="A640" t="s">
        <v>2765</v>
      </c>
      <c r="B640" t="s">
        <v>1772</v>
      </c>
      <c r="C640" t="s">
        <v>109</v>
      </c>
      <c r="D640" t="s">
        <v>2108</v>
      </c>
      <c r="E640">
        <v>25</v>
      </c>
      <c r="F640">
        <v>90</v>
      </c>
      <c r="G640">
        <v>10</v>
      </c>
      <c r="I640" t="s">
        <v>2996</v>
      </c>
      <c r="J640" t="s">
        <v>1024</v>
      </c>
      <c r="M640" t="str">
        <f t="shared" si="9"/>
        <v>const aRockBlast = new PokemonAttack('Rock Blast',25,'rock',false,0.9);</v>
      </c>
    </row>
    <row r="641" spans="1:13" x14ac:dyDescent="0.3">
      <c r="A641" t="s">
        <v>2332</v>
      </c>
      <c r="B641" t="s">
        <v>1785</v>
      </c>
      <c r="C641" t="s">
        <v>109</v>
      </c>
      <c r="D641" t="s">
        <v>2108</v>
      </c>
      <c r="E641">
        <v>30</v>
      </c>
      <c r="F641">
        <v>90</v>
      </c>
      <c r="G641">
        <v>20</v>
      </c>
      <c r="I641" t="s">
        <v>1494</v>
      </c>
      <c r="J641" t="s">
        <v>1024</v>
      </c>
      <c r="M641" t="str">
        <f t="shared" si="9"/>
        <v>const aRollout = new PokemonAttack('Rollout',30,'rock',false,0.9);</v>
      </c>
    </row>
    <row r="642" spans="1:13" x14ac:dyDescent="0.3">
      <c r="A642" t="s">
        <v>2333</v>
      </c>
      <c r="B642" t="s">
        <v>1027</v>
      </c>
      <c r="C642" t="s">
        <v>109</v>
      </c>
      <c r="D642" t="s">
        <v>2108</v>
      </c>
      <c r="E642">
        <v>40</v>
      </c>
      <c r="F642">
        <v>100</v>
      </c>
      <c r="G642">
        <v>20</v>
      </c>
      <c r="I642" t="s">
        <v>1028</v>
      </c>
      <c r="M642" t="str">
        <f t="shared" si="9"/>
        <v>const aAccelerock = new PokemonAttack('Accelerock',40,'rock',false,1);</v>
      </c>
    </row>
    <row r="643" spans="1:13" x14ac:dyDescent="0.3">
      <c r="A643" t="s">
        <v>2766</v>
      </c>
      <c r="B643" t="s">
        <v>1779</v>
      </c>
      <c r="C643" t="s">
        <v>109</v>
      </c>
      <c r="D643" t="s">
        <v>2108</v>
      </c>
      <c r="E643">
        <v>50</v>
      </c>
      <c r="F643">
        <v>90</v>
      </c>
      <c r="G643">
        <v>15</v>
      </c>
      <c r="J643" t="s">
        <v>1024</v>
      </c>
      <c r="M643" t="str">
        <f t="shared" ref="M643:M706" si="10">CONCATENATE("const ",A643," = new PokemonAttack('",B643,"',",E643,",'",LOWER(C643),"',",IF(D643="Special","true","false"),",",F643/100,");")</f>
        <v>const aRockThrow = new PokemonAttack('Rock Throw',50,'rock',false,0.9);</v>
      </c>
    </row>
    <row r="644" spans="1:13" x14ac:dyDescent="0.3">
      <c r="A644" t="s">
        <v>2767</v>
      </c>
      <c r="B644" t="s">
        <v>1869</v>
      </c>
      <c r="C644" t="s">
        <v>109</v>
      </c>
      <c r="D644" t="s">
        <v>2108</v>
      </c>
      <c r="E644">
        <v>50</v>
      </c>
      <c r="F644">
        <v>100</v>
      </c>
      <c r="G644">
        <v>15</v>
      </c>
      <c r="H644" t="s">
        <v>1870</v>
      </c>
      <c r="I644" t="s">
        <v>3052</v>
      </c>
      <c r="J644" t="s">
        <v>1024</v>
      </c>
      <c r="M644" t="str">
        <f t="shared" si="10"/>
        <v>const aSmackDown = new PokemonAttack('Smack Down',50,'rock',false,1);</v>
      </c>
    </row>
    <row r="645" spans="1:13" x14ac:dyDescent="0.3">
      <c r="A645" t="s">
        <v>2768</v>
      </c>
      <c r="B645" t="s">
        <v>1058</v>
      </c>
      <c r="C645" t="s">
        <v>109</v>
      </c>
      <c r="D645" t="s">
        <v>2107</v>
      </c>
      <c r="E645">
        <v>60</v>
      </c>
      <c r="F645">
        <v>100</v>
      </c>
      <c r="G645">
        <v>5</v>
      </c>
      <c r="I645" t="s">
        <v>2867</v>
      </c>
      <c r="J645">
        <v>10</v>
      </c>
      <c r="M645" t="str">
        <f t="shared" si="10"/>
        <v>const aAncientPower = new PokemonAttack('Ancient Power',60,'rock',true,1);</v>
      </c>
    </row>
    <row r="646" spans="1:13" x14ac:dyDescent="0.3">
      <c r="A646" t="s">
        <v>2769</v>
      </c>
      <c r="B646" t="s">
        <v>1780</v>
      </c>
      <c r="C646" t="s">
        <v>109</v>
      </c>
      <c r="D646" t="s">
        <v>2108</v>
      </c>
      <c r="E646">
        <v>60</v>
      </c>
      <c r="F646">
        <v>95</v>
      </c>
      <c r="G646">
        <v>15</v>
      </c>
      <c r="H646" t="s">
        <v>1781</v>
      </c>
      <c r="I646" t="s">
        <v>2856</v>
      </c>
      <c r="J646">
        <v>100</v>
      </c>
      <c r="M646" t="str">
        <f t="shared" si="10"/>
        <v>const aRockTomb = new PokemonAttack('Rock Tomb',60,'rock',false,0.95);</v>
      </c>
    </row>
    <row r="647" spans="1:13" x14ac:dyDescent="0.3">
      <c r="A647" t="s">
        <v>2770</v>
      </c>
      <c r="B647" t="s">
        <v>1776</v>
      </c>
      <c r="C647" t="s">
        <v>109</v>
      </c>
      <c r="D647" t="s">
        <v>2108</v>
      </c>
      <c r="E647">
        <v>75</v>
      </c>
      <c r="F647">
        <v>90</v>
      </c>
      <c r="G647">
        <v>10</v>
      </c>
      <c r="H647" t="s">
        <v>1777</v>
      </c>
      <c r="I647" t="s">
        <v>1049</v>
      </c>
      <c r="J647">
        <v>30</v>
      </c>
      <c r="M647" t="str">
        <f t="shared" si="10"/>
        <v>const aRockSlide = new PokemonAttack('Rock Slide',75,'rock',false,0.9);</v>
      </c>
    </row>
    <row r="648" spans="1:13" x14ac:dyDescent="0.3">
      <c r="A648" t="s">
        <v>2771</v>
      </c>
      <c r="B648" t="s">
        <v>1691</v>
      </c>
      <c r="C648" t="s">
        <v>109</v>
      </c>
      <c r="D648" t="s">
        <v>2107</v>
      </c>
      <c r="E648">
        <v>80</v>
      </c>
      <c r="F648">
        <v>100</v>
      </c>
      <c r="G648">
        <v>20</v>
      </c>
      <c r="J648" t="s">
        <v>1024</v>
      </c>
      <c r="M648" t="str">
        <f t="shared" si="10"/>
        <v>const aPowerGem = new PokemonAttack('Power Gem',80,'rock',true,1);</v>
      </c>
    </row>
    <row r="649" spans="1:13" x14ac:dyDescent="0.3">
      <c r="A649" t="s">
        <v>2772</v>
      </c>
      <c r="B649" t="s">
        <v>1227</v>
      </c>
      <c r="C649" t="s">
        <v>109</v>
      </c>
      <c r="D649" t="s">
        <v>2108</v>
      </c>
      <c r="E649">
        <v>100</v>
      </c>
      <c r="F649">
        <v>95</v>
      </c>
      <c r="G649">
        <v>5</v>
      </c>
      <c r="I649" t="s">
        <v>2883</v>
      </c>
      <c r="J649">
        <v>50</v>
      </c>
      <c r="M649" t="str">
        <f t="shared" si="10"/>
        <v>const aDiamondStorm = new PokemonAttack('Diamond Storm',100,'rock',false,0.95);</v>
      </c>
    </row>
    <row r="650" spans="1:13" x14ac:dyDescent="0.3">
      <c r="A650" t="s">
        <v>2773</v>
      </c>
      <c r="B650" t="s">
        <v>1930</v>
      </c>
      <c r="C650" t="s">
        <v>109</v>
      </c>
      <c r="D650" t="s">
        <v>2108</v>
      </c>
      <c r="E650">
        <v>100</v>
      </c>
      <c r="F650">
        <v>80</v>
      </c>
      <c r="G650">
        <v>5</v>
      </c>
      <c r="H650" t="s">
        <v>1931</v>
      </c>
      <c r="I650" t="s">
        <v>1043</v>
      </c>
      <c r="J650" t="s">
        <v>1024</v>
      </c>
      <c r="M650" t="str">
        <f t="shared" si="10"/>
        <v>const aStoneEdge = new PokemonAttack('Stone Edge',100,'rock',false,0.8);</v>
      </c>
    </row>
    <row r="651" spans="1:13" x14ac:dyDescent="0.3">
      <c r="A651" t="s">
        <v>2774</v>
      </c>
      <c r="B651" t="s">
        <v>1446</v>
      </c>
      <c r="C651" t="s">
        <v>109</v>
      </c>
      <c r="D651" t="s">
        <v>2108</v>
      </c>
      <c r="E651">
        <v>150</v>
      </c>
      <c r="F651">
        <v>80</v>
      </c>
      <c r="G651">
        <v>5</v>
      </c>
      <c r="I651" t="s">
        <v>1133</v>
      </c>
      <c r="J651" t="s">
        <v>1024</v>
      </c>
      <c r="M651" t="str">
        <f t="shared" si="10"/>
        <v>const aHeadSmash = new PokemonAttack('Head Smash',150,'rock',false,0.8);</v>
      </c>
    </row>
    <row r="652" spans="1:13" x14ac:dyDescent="0.3">
      <c r="A652" t="s">
        <v>2775</v>
      </c>
      <c r="B652" t="s">
        <v>1782</v>
      </c>
      <c r="C652" t="s">
        <v>109</v>
      </c>
      <c r="D652" t="s">
        <v>2108</v>
      </c>
      <c r="E652">
        <v>150</v>
      </c>
      <c r="F652">
        <v>90</v>
      </c>
      <c r="G652">
        <v>5</v>
      </c>
      <c r="I652" t="s">
        <v>1109</v>
      </c>
      <c r="J652" t="s">
        <v>1024</v>
      </c>
      <c r="M652" t="str">
        <f t="shared" si="10"/>
        <v>const aRockWrecker = new PokemonAttack('Rock Wrecker',150,'rock',false,0.9);</v>
      </c>
    </row>
    <row r="653" spans="1:13" x14ac:dyDescent="0.3">
      <c r="A653" t="s">
        <v>2776</v>
      </c>
      <c r="B653" t="s">
        <v>1913</v>
      </c>
      <c r="C653" t="s">
        <v>109</v>
      </c>
      <c r="D653" t="s">
        <v>2108</v>
      </c>
      <c r="E653">
        <v>190</v>
      </c>
      <c r="F653" t="s">
        <v>1024</v>
      </c>
      <c r="G653">
        <v>1</v>
      </c>
      <c r="I653" t="s">
        <v>3078</v>
      </c>
      <c r="K653">
        <v>1</v>
      </c>
      <c r="M653" t="e">
        <f t="shared" si="10"/>
        <v>#VALUE!</v>
      </c>
    </row>
    <row r="654" spans="1:13" x14ac:dyDescent="0.3">
      <c r="A654" t="s">
        <v>2334</v>
      </c>
      <c r="B654" t="s">
        <v>1081</v>
      </c>
      <c r="C654" t="s">
        <v>119</v>
      </c>
      <c r="D654" t="s">
        <v>2109</v>
      </c>
      <c r="E654">
        <v>0</v>
      </c>
      <c r="F654">
        <v>102</v>
      </c>
      <c r="G654">
        <v>15</v>
      </c>
      <c r="I654" t="s">
        <v>1082</v>
      </c>
      <c r="J654" t="s">
        <v>1024</v>
      </c>
      <c r="M654" t="str">
        <f t="shared" si="10"/>
        <v>const aAutotomize = new PokemonAttack('Autotomize',0,'steel',false,1.02);</v>
      </c>
    </row>
    <row r="655" spans="1:13" x14ac:dyDescent="0.3">
      <c r="A655" t="s">
        <v>2777</v>
      </c>
      <c r="B655" t="s">
        <v>1190</v>
      </c>
      <c r="C655" t="s">
        <v>119</v>
      </c>
      <c r="D655" t="s">
        <v>1024</v>
      </c>
      <c r="E655">
        <v>0</v>
      </c>
      <c r="F655">
        <v>102</v>
      </c>
      <c r="G655">
        <v>1</v>
      </c>
      <c r="I655" t="s">
        <v>3079</v>
      </c>
      <c r="K655">
        <v>1</v>
      </c>
      <c r="M655" t="str">
        <f t="shared" si="10"/>
        <v>const aCorkscrewCrash = new PokemonAttack('Corkscrew Crash',0,'steel',false,1.02);</v>
      </c>
    </row>
    <row r="656" spans="1:13" x14ac:dyDescent="0.3">
      <c r="A656" t="s">
        <v>2778</v>
      </c>
      <c r="B656" t="s">
        <v>1397</v>
      </c>
      <c r="C656" t="s">
        <v>119</v>
      </c>
      <c r="D656" t="s">
        <v>2109</v>
      </c>
      <c r="E656">
        <v>0</v>
      </c>
      <c r="F656">
        <v>102</v>
      </c>
      <c r="G656">
        <v>20</v>
      </c>
      <c r="I656" t="s">
        <v>1398</v>
      </c>
      <c r="M656" t="str">
        <f t="shared" si="10"/>
        <v>const aGearUp = new PokemonAttack('Gear Up',0,'steel',false,1.02);</v>
      </c>
    </row>
    <row r="657" spans="1:13" x14ac:dyDescent="0.3">
      <c r="A657" t="s">
        <v>2779</v>
      </c>
      <c r="B657" t="s">
        <v>1433</v>
      </c>
      <c r="C657" t="s">
        <v>119</v>
      </c>
      <c r="D657" t="s">
        <v>2108</v>
      </c>
      <c r="E657">
        <v>0</v>
      </c>
      <c r="F657">
        <v>100</v>
      </c>
      <c r="G657">
        <v>5</v>
      </c>
      <c r="H657" t="s">
        <v>1434</v>
      </c>
      <c r="I657" t="s">
        <v>1435</v>
      </c>
      <c r="J657" t="s">
        <v>1024</v>
      </c>
      <c r="M657" t="str">
        <f t="shared" si="10"/>
        <v>const aGyroBall = new PokemonAttack('Gyro Ball',0,'steel',false,1);</v>
      </c>
    </row>
    <row r="658" spans="1:13" x14ac:dyDescent="0.3">
      <c r="A658" t="s">
        <v>2780</v>
      </c>
      <c r="B658" t="s">
        <v>1462</v>
      </c>
      <c r="C658" t="s">
        <v>119</v>
      </c>
      <c r="D658" t="s">
        <v>2108</v>
      </c>
      <c r="E658">
        <v>0</v>
      </c>
      <c r="F658">
        <v>100</v>
      </c>
      <c r="G658">
        <v>10</v>
      </c>
      <c r="I658" t="s">
        <v>1460</v>
      </c>
      <c r="J658" t="s">
        <v>1024</v>
      </c>
      <c r="M658" t="str">
        <f t="shared" si="10"/>
        <v>const aHeavySlam = new PokemonAttack('Heavy Slam',0,'steel',false,1);</v>
      </c>
    </row>
    <row r="659" spans="1:13" x14ac:dyDescent="0.3">
      <c r="A659" t="s">
        <v>2781</v>
      </c>
      <c r="B659" t="s">
        <v>1523</v>
      </c>
      <c r="C659" t="s">
        <v>119</v>
      </c>
      <c r="D659" t="s">
        <v>2109</v>
      </c>
      <c r="E659">
        <v>0</v>
      </c>
      <c r="F659">
        <v>102</v>
      </c>
      <c r="G659">
        <v>15</v>
      </c>
      <c r="I659" t="s">
        <v>2969</v>
      </c>
      <c r="J659" t="s">
        <v>1024</v>
      </c>
      <c r="M659" t="str">
        <f t="shared" si="10"/>
        <v>const aIronDefense = new PokemonAttack('Iron Defense',0,'steel',false,1.02);</v>
      </c>
    </row>
    <row r="660" spans="1:13" x14ac:dyDescent="0.3">
      <c r="A660" t="s">
        <v>2840</v>
      </c>
      <c r="B660" t="s">
        <v>2985</v>
      </c>
      <c r="C660" t="s">
        <v>119</v>
      </c>
      <c r="D660" t="s">
        <v>2109</v>
      </c>
      <c r="E660">
        <v>0</v>
      </c>
      <c r="F660">
        <v>102</v>
      </c>
      <c r="G660">
        <v>10</v>
      </c>
      <c r="I660" t="s">
        <v>2986</v>
      </c>
      <c r="J660" t="s">
        <v>1024</v>
      </c>
      <c r="M660" t="str">
        <f t="shared" si="10"/>
        <v>const aKingsShield = new PokemonAttack('Kings Shield',0,'steel',false,1.02);</v>
      </c>
    </row>
    <row r="661" spans="1:13" x14ac:dyDescent="0.3">
      <c r="A661" t="s">
        <v>2782</v>
      </c>
      <c r="B661" t="s">
        <v>1592</v>
      </c>
      <c r="C661" t="s">
        <v>119</v>
      </c>
      <c r="D661" t="s">
        <v>2108</v>
      </c>
      <c r="E661">
        <v>0</v>
      </c>
      <c r="F661">
        <v>100</v>
      </c>
      <c r="G661">
        <v>10</v>
      </c>
      <c r="I661" t="s">
        <v>2987</v>
      </c>
      <c r="J661" t="s">
        <v>1024</v>
      </c>
      <c r="M661" t="str">
        <f t="shared" si="10"/>
        <v>const aMetalBurst = new PokemonAttack('Metal Burst',0,'steel',false,1);</v>
      </c>
    </row>
    <row r="662" spans="1:13" x14ac:dyDescent="0.3">
      <c r="A662" t="s">
        <v>2783</v>
      </c>
      <c r="B662" t="s">
        <v>1594</v>
      </c>
      <c r="C662" t="s">
        <v>119</v>
      </c>
      <c r="D662" t="s">
        <v>2109</v>
      </c>
      <c r="E662">
        <v>0</v>
      </c>
      <c r="F662">
        <v>85</v>
      </c>
      <c r="G662">
        <v>40</v>
      </c>
      <c r="I662" t="s">
        <v>2879</v>
      </c>
      <c r="J662" t="s">
        <v>1024</v>
      </c>
      <c r="M662" t="str">
        <f t="shared" si="10"/>
        <v>const aMetalSound = new PokemonAttack('Metal Sound',0,'steel',false,0.85);</v>
      </c>
    </row>
    <row r="663" spans="1:13" x14ac:dyDescent="0.3">
      <c r="A663" t="s">
        <v>2784</v>
      </c>
      <c r="B663" t="s">
        <v>1835</v>
      </c>
      <c r="C663" t="s">
        <v>119</v>
      </c>
      <c r="D663" t="s">
        <v>2109</v>
      </c>
      <c r="E663">
        <v>0</v>
      </c>
      <c r="F663">
        <v>102</v>
      </c>
      <c r="G663">
        <v>10</v>
      </c>
      <c r="I663" t="s">
        <v>2988</v>
      </c>
      <c r="J663" t="s">
        <v>1024</v>
      </c>
      <c r="M663" t="str">
        <f t="shared" si="10"/>
        <v>const aShiftGear = new PokemonAttack('Shift Gear',0,'steel',false,1.02);</v>
      </c>
    </row>
    <row r="664" spans="1:13" x14ac:dyDescent="0.3">
      <c r="A664" t="s">
        <v>2785</v>
      </c>
      <c r="B664" t="s">
        <v>1151</v>
      </c>
      <c r="C664" t="s">
        <v>119</v>
      </c>
      <c r="D664" t="s">
        <v>2108</v>
      </c>
      <c r="E664">
        <v>40</v>
      </c>
      <c r="F664">
        <v>100</v>
      </c>
      <c r="G664">
        <v>30</v>
      </c>
      <c r="I664" t="s">
        <v>1028</v>
      </c>
      <c r="J664" t="s">
        <v>1024</v>
      </c>
      <c r="M664" t="str">
        <f t="shared" si="10"/>
        <v>const aBulletPunch = new PokemonAttack('Bullet Punch',40,'steel',false,1);</v>
      </c>
    </row>
    <row r="665" spans="1:13" x14ac:dyDescent="0.3">
      <c r="A665" t="s">
        <v>2786</v>
      </c>
      <c r="B665" t="s">
        <v>1396</v>
      </c>
      <c r="C665" t="s">
        <v>119</v>
      </c>
      <c r="D665" t="s">
        <v>2108</v>
      </c>
      <c r="E665">
        <v>50</v>
      </c>
      <c r="F665">
        <v>85</v>
      </c>
      <c r="G665">
        <v>15</v>
      </c>
      <c r="I665" t="s">
        <v>1127</v>
      </c>
      <c r="J665" t="s">
        <v>1024</v>
      </c>
      <c r="M665" t="str">
        <f t="shared" si="10"/>
        <v>const aGearGrind = new PokemonAttack('Gear Grind',50,'steel',false,0.85);</v>
      </c>
    </row>
    <row r="666" spans="1:13" x14ac:dyDescent="0.3">
      <c r="A666" t="s">
        <v>2787</v>
      </c>
      <c r="B666" t="s">
        <v>1593</v>
      </c>
      <c r="C666" t="s">
        <v>119</v>
      </c>
      <c r="D666" t="s">
        <v>2108</v>
      </c>
      <c r="E666">
        <v>50</v>
      </c>
      <c r="F666">
        <v>95</v>
      </c>
      <c r="G666">
        <v>35</v>
      </c>
      <c r="I666" t="s">
        <v>2884</v>
      </c>
      <c r="J666">
        <v>10</v>
      </c>
      <c r="M666" t="str">
        <f t="shared" si="10"/>
        <v>const aMetalClaw = new PokemonAttack('Metal Claw',50,'steel',false,0.95);</v>
      </c>
    </row>
    <row r="667" spans="1:13" x14ac:dyDescent="0.3">
      <c r="A667" t="s">
        <v>2788</v>
      </c>
      <c r="B667" t="s">
        <v>1573</v>
      </c>
      <c r="C667" t="s">
        <v>119</v>
      </c>
      <c r="D667" t="s">
        <v>2108</v>
      </c>
      <c r="E667">
        <v>60</v>
      </c>
      <c r="F667">
        <v>101</v>
      </c>
      <c r="G667">
        <v>20</v>
      </c>
      <c r="I667" t="s">
        <v>1041</v>
      </c>
      <c r="J667" t="s">
        <v>1024</v>
      </c>
      <c r="M667" t="str">
        <f t="shared" si="10"/>
        <v>const aMagnetBomb = new PokemonAttack('Magnet Bomb',60,'steel',false,1.01);</v>
      </c>
    </row>
    <row r="668" spans="1:13" x14ac:dyDescent="0.3">
      <c r="A668" t="s">
        <v>2789</v>
      </c>
      <c r="B668" t="s">
        <v>1607</v>
      </c>
      <c r="C668" t="s">
        <v>119</v>
      </c>
      <c r="D668" t="s">
        <v>2107</v>
      </c>
      <c r="E668">
        <v>65</v>
      </c>
      <c r="F668">
        <v>85</v>
      </c>
      <c r="G668">
        <v>10</v>
      </c>
      <c r="I668" t="s">
        <v>2849</v>
      </c>
      <c r="J668">
        <v>30</v>
      </c>
      <c r="M668" t="str">
        <f t="shared" si="10"/>
        <v>const aMirrorShot = new PokemonAttack('Mirror Shot',65,'steel',true,0.85);</v>
      </c>
    </row>
    <row r="669" spans="1:13" x14ac:dyDescent="0.3">
      <c r="A669" t="s">
        <v>2790</v>
      </c>
      <c r="B669" t="s">
        <v>1872</v>
      </c>
      <c r="C669" t="s">
        <v>119</v>
      </c>
      <c r="D669" t="s">
        <v>2108</v>
      </c>
      <c r="E669">
        <v>70</v>
      </c>
      <c r="F669" t="s">
        <v>1024</v>
      </c>
      <c r="G669">
        <v>10</v>
      </c>
      <c r="H669" t="s">
        <v>1873</v>
      </c>
      <c r="I669" t="s">
        <v>1874</v>
      </c>
      <c r="M669" t="e">
        <f t="shared" si="10"/>
        <v>#VALUE!</v>
      </c>
    </row>
    <row r="670" spans="1:13" x14ac:dyDescent="0.3">
      <c r="A670" t="s">
        <v>2791</v>
      </c>
      <c r="B670" t="s">
        <v>1921</v>
      </c>
      <c r="C670" t="s">
        <v>119</v>
      </c>
      <c r="D670" t="s">
        <v>2108</v>
      </c>
      <c r="E670">
        <v>70</v>
      </c>
      <c r="F670">
        <v>90</v>
      </c>
      <c r="G670">
        <v>25</v>
      </c>
      <c r="H670" t="s">
        <v>1922</v>
      </c>
      <c r="I670" t="s">
        <v>2885</v>
      </c>
      <c r="J670">
        <v>10</v>
      </c>
      <c r="M670" t="str">
        <f t="shared" si="10"/>
        <v>const aSteelWing = new PokemonAttack('Steel Wing',70,'steel',false,0.9);</v>
      </c>
    </row>
    <row r="671" spans="1:13" x14ac:dyDescent="0.3">
      <c r="A671" t="s">
        <v>2792</v>
      </c>
      <c r="B671" t="s">
        <v>1056</v>
      </c>
      <c r="C671" t="s">
        <v>119</v>
      </c>
      <c r="D671" t="s">
        <v>2108</v>
      </c>
      <c r="E671">
        <v>80</v>
      </c>
      <c r="F671">
        <v>100</v>
      </c>
      <c r="G671">
        <v>20</v>
      </c>
      <c r="I671" t="s">
        <v>1057</v>
      </c>
      <c r="M671" t="str">
        <f t="shared" si="10"/>
        <v>const aAnchorShot = new PokemonAttack('Anchor Shot',80,'steel',false,1);</v>
      </c>
    </row>
    <row r="672" spans="1:13" x14ac:dyDescent="0.3">
      <c r="A672" t="s">
        <v>2793</v>
      </c>
      <c r="B672" t="s">
        <v>1347</v>
      </c>
      <c r="C672" t="s">
        <v>119</v>
      </c>
      <c r="D672" t="s">
        <v>2107</v>
      </c>
      <c r="E672">
        <v>80</v>
      </c>
      <c r="F672">
        <v>100</v>
      </c>
      <c r="G672">
        <v>10</v>
      </c>
      <c r="H672" t="s">
        <v>1348</v>
      </c>
      <c r="I672" t="s">
        <v>2844</v>
      </c>
      <c r="J672">
        <v>10</v>
      </c>
      <c r="M672" t="str">
        <f t="shared" si="10"/>
        <v>const aFlashCannon = new PokemonAttack('Flash Cannon',80,'steel',true,1);</v>
      </c>
    </row>
    <row r="673" spans="1:13" x14ac:dyDescent="0.3">
      <c r="A673" t="s">
        <v>2794</v>
      </c>
      <c r="B673" t="s">
        <v>1524</v>
      </c>
      <c r="C673" t="s">
        <v>119</v>
      </c>
      <c r="D673" t="s">
        <v>2108</v>
      </c>
      <c r="E673">
        <v>80</v>
      </c>
      <c r="F673">
        <v>100</v>
      </c>
      <c r="G673">
        <v>15</v>
      </c>
      <c r="I673" t="s">
        <v>1049</v>
      </c>
      <c r="J673">
        <v>30</v>
      </c>
      <c r="M673" t="str">
        <f t="shared" si="10"/>
        <v>const aIronHead = new PokemonAttack('Iron Head',80,'steel',false,1);</v>
      </c>
    </row>
    <row r="674" spans="1:13" x14ac:dyDescent="0.3">
      <c r="A674" t="s">
        <v>2795</v>
      </c>
      <c r="B674" t="s">
        <v>1595</v>
      </c>
      <c r="C674" t="s">
        <v>119</v>
      </c>
      <c r="D674" t="s">
        <v>2108</v>
      </c>
      <c r="E674">
        <v>90</v>
      </c>
      <c r="F674">
        <v>90</v>
      </c>
      <c r="G674">
        <v>10</v>
      </c>
      <c r="I674" t="s">
        <v>2884</v>
      </c>
      <c r="J674">
        <v>20</v>
      </c>
      <c r="M674" t="str">
        <f t="shared" si="10"/>
        <v>const aMeteorMash = new PokemonAttack('Meteor Mash',90,'steel',false,0.9);</v>
      </c>
    </row>
    <row r="675" spans="1:13" x14ac:dyDescent="0.3">
      <c r="A675" t="s">
        <v>2796</v>
      </c>
      <c r="B675" t="s">
        <v>1525</v>
      </c>
      <c r="C675" t="s">
        <v>119</v>
      </c>
      <c r="D675" t="s">
        <v>2108</v>
      </c>
      <c r="E675">
        <v>100</v>
      </c>
      <c r="F675">
        <v>75</v>
      </c>
      <c r="G675">
        <v>15</v>
      </c>
      <c r="I675" t="s">
        <v>2847</v>
      </c>
      <c r="J675">
        <v>10</v>
      </c>
      <c r="M675" t="str">
        <f t="shared" si="10"/>
        <v>const aIronTail = new PokemonAttack('Iron Tail',100,'steel',false,0.75);</v>
      </c>
    </row>
    <row r="676" spans="1:13" x14ac:dyDescent="0.3">
      <c r="A676" t="s">
        <v>2797</v>
      </c>
      <c r="B676" t="s">
        <v>1953</v>
      </c>
      <c r="C676" t="s">
        <v>119</v>
      </c>
      <c r="D676" t="s">
        <v>2108</v>
      </c>
      <c r="E676">
        <v>100</v>
      </c>
      <c r="F676">
        <v>100</v>
      </c>
      <c r="G676">
        <v>5</v>
      </c>
      <c r="I676" t="s">
        <v>2868</v>
      </c>
      <c r="M676" t="str">
        <f t="shared" si="10"/>
        <v>const aSunsteelStrike = new PokemonAttack('Sunsteel Strike',100,'steel',false,1);</v>
      </c>
    </row>
    <row r="677" spans="1:13" x14ac:dyDescent="0.3">
      <c r="A677" t="s">
        <v>2798</v>
      </c>
      <c r="B677" t="s">
        <v>1236</v>
      </c>
      <c r="C677" t="s">
        <v>119</v>
      </c>
      <c r="D677" t="s">
        <v>2107</v>
      </c>
      <c r="E677">
        <v>140</v>
      </c>
      <c r="F677">
        <v>100</v>
      </c>
      <c r="G677">
        <v>5</v>
      </c>
      <c r="I677" t="s">
        <v>1237</v>
      </c>
      <c r="J677" t="s">
        <v>1024</v>
      </c>
      <c r="M677" t="str">
        <f t="shared" si="10"/>
        <v>const aDoomDesire = new PokemonAttack('Doom Desire',140,'steel',true,1);</v>
      </c>
    </row>
    <row r="678" spans="1:13" x14ac:dyDescent="0.3">
      <c r="A678" t="s">
        <v>2799</v>
      </c>
      <c r="B678" t="s">
        <v>1811</v>
      </c>
      <c r="C678" t="s">
        <v>119</v>
      </c>
      <c r="D678" t="s">
        <v>2108</v>
      </c>
      <c r="E678">
        <v>200</v>
      </c>
      <c r="F678" t="s">
        <v>1024</v>
      </c>
      <c r="G678">
        <v>1</v>
      </c>
      <c r="I678" t="s">
        <v>3080</v>
      </c>
      <c r="K678">
        <v>1</v>
      </c>
      <c r="M678" t="e">
        <f t="shared" si="10"/>
        <v>#VALUE!</v>
      </c>
    </row>
    <row r="679" spans="1:13" x14ac:dyDescent="0.3">
      <c r="A679" t="s">
        <v>2800</v>
      </c>
      <c r="B679" t="s">
        <v>1060</v>
      </c>
      <c r="C679" t="s">
        <v>15</v>
      </c>
      <c r="D679" t="s">
        <v>2109</v>
      </c>
      <c r="E679">
        <v>0</v>
      </c>
      <c r="F679">
        <v>102</v>
      </c>
      <c r="G679">
        <v>20</v>
      </c>
      <c r="I679" t="s">
        <v>1061</v>
      </c>
      <c r="J679" t="s">
        <v>1024</v>
      </c>
      <c r="M679" t="str">
        <f t="shared" si="10"/>
        <v>const aAquaRing = new PokemonAttack('Aqua Ring',0,'water',false,1.02);</v>
      </c>
    </row>
    <row r="680" spans="1:13" x14ac:dyDescent="0.3">
      <c r="A680" t="s">
        <v>2801</v>
      </c>
      <c r="B680" t="s">
        <v>1483</v>
      </c>
      <c r="C680" t="s">
        <v>15</v>
      </c>
      <c r="D680" t="s">
        <v>1024</v>
      </c>
      <c r="E680">
        <v>0</v>
      </c>
      <c r="F680">
        <v>102</v>
      </c>
      <c r="G680">
        <v>1</v>
      </c>
      <c r="I680" t="s">
        <v>3081</v>
      </c>
      <c r="K680">
        <v>1</v>
      </c>
      <c r="M680" t="str">
        <f t="shared" si="10"/>
        <v>const aHydroVortex = new PokemonAttack('Hydro Vortex',0,'water',false,1.02);</v>
      </c>
    </row>
    <row r="681" spans="1:13" x14ac:dyDescent="0.3">
      <c r="A681" t="s">
        <v>2802</v>
      </c>
      <c r="B681" t="s">
        <v>1739</v>
      </c>
      <c r="C681" t="s">
        <v>15</v>
      </c>
      <c r="D681" t="s">
        <v>2109</v>
      </c>
      <c r="E681">
        <v>0</v>
      </c>
      <c r="F681">
        <v>102</v>
      </c>
      <c r="G681">
        <v>5</v>
      </c>
      <c r="H681" t="s">
        <v>1740</v>
      </c>
      <c r="I681" t="s">
        <v>1741</v>
      </c>
      <c r="J681" t="s">
        <v>1024</v>
      </c>
      <c r="M681" t="str">
        <f t="shared" si="10"/>
        <v>const aRainDance = new PokemonAttack('Rain Dance',0,'water',false,1.02);</v>
      </c>
    </row>
    <row r="682" spans="1:13" x14ac:dyDescent="0.3">
      <c r="A682" t="s">
        <v>2335</v>
      </c>
      <c r="B682" t="s">
        <v>1884</v>
      </c>
      <c r="C682" t="s">
        <v>15</v>
      </c>
      <c r="D682" t="s">
        <v>2109</v>
      </c>
      <c r="E682">
        <v>0</v>
      </c>
      <c r="F682">
        <v>100</v>
      </c>
      <c r="G682">
        <v>20</v>
      </c>
      <c r="I682" t="s">
        <v>2989</v>
      </c>
      <c r="J682" t="s">
        <v>1024</v>
      </c>
      <c r="M682" t="str">
        <f t="shared" si="10"/>
        <v>const aSoak = new PokemonAttack('Soak',0,'water',false,1);</v>
      </c>
    </row>
    <row r="683" spans="1:13" x14ac:dyDescent="0.3">
      <c r="A683" t="s">
        <v>2803</v>
      </c>
      <c r="B683" t="s">
        <v>2075</v>
      </c>
      <c r="C683" t="s">
        <v>15</v>
      </c>
      <c r="D683" t="s">
        <v>2109</v>
      </c>
      <c r="E683">
        <v>0</v>
      </c>
      <c r="F683">
        <v>102</v>
      </c>
      <c r="G683">
        <v>15</v>
      </c>
      <c r="I683" t="s">
        <v>3082</v>
      </c>
      <c r="J683" t="s">
        <v>1024</v>
      </c>
      <c r="M683" t="str">
        <f t="shared" si="10"/>
        <v>const aWaterSport = new PokemonAttack('Water Sport',0,'water',false,1.02);</v>
      </c>
    </row>
    <row r="684" spans="1:13" x14ac:dyDescent="0.3">
      <c r="A684" t="s">
        <v>2336</v>
      </c>
      <c r="B684" t="s">
        <v>2091</v>
      </c>
      <c r="C684" t="s">
        <v>15</v>
      </c>
      <c r="D684" t="s">
        <v>2109</v>
      </c>
      <c r="E684">
        <v>0</v>
      </c>
      <c r="F684">
        <v>102</v>
      </c>
      <c r="G684">
        <v>40</v>
      </c>
      <c r="I684" t="s">
        <v>2933</v>
      </c>
      <c r="J684" t="s">
        <v>1024</v>
      </c>
      <c r="M684" t="str">
        <f t="shared" si="10"/>
        <v>const aWithdraw = new PokemonAttack('Withdraw',0,'water',false,1.02);</v>
      </c>
    </row>
    <row r="685" spans="1:13" x14ac:dyDescent="0.3">
      <c r="A685" t="s">
        <v>2804</v>
      </c>
      <c r="B685" t="s">
        <v>2074</v>
      </c>
      <c r="C685" t="s">
        <v>15</v>
      </c>
      <c r="D685" t="s">
        <v>2107</v>
      </c>
      <c r="E685">
        <v>15</v>
      </c>
      <c r="F685">
        <v>100</v>
      </c>
      <c r="G685">
        <v>20</v>
      </c>
      <c r="I685" t="s">
        <v>2996</v>
      </c>
      <c r="J685" t="s">
        <v>1024</v>
      </c>
      <c r="M685" t="str">
        <f t="shared" si="10"/>
        <v>const aWaterShuriken = new PokemonAttack('Water Shuriken',15,'water',true,1);</v>
      </c>
    </row>
    <row r="686" spans="1:13" x14ac:dyDescent="0.3">
      <c r="A686" t="s">
        <v>2337</v>
      </c>
      <c r="B686" t="s">
        <v>1171</v>
      </c>
      <c r="C686" t="s">
        <v>15</v>
      </c>
      <c r="D686" t="s">
        <v>2108</v>
      </c>
      <c r="E686">
        <v>35</v>
      </c>
      <c r="F686">
        <v>85</v>
      </c>
      <c r="G686">
        <v>10</v>
      </c>
      <c r="I686" t="s">
        <v>2995</v>
      </c>
      <c r="J686" t="s">
        <v>1024</v>
      </c>
      <c r="M686" t="str">
        <f t="shared" si="10"/>
        <v>const aClamp = new PokemonAttack('Clamp',35,'water',false,0.85);</v>
      </c>
    </row>
    <row r="687" spans="1:13" x14ac:dyDescent="0.3">
      <c r="A687" t="s">
        <v>2338</v>
      </c>
      <c r="B687" t="s">
        <v>2081</v>
      </c>
      <c r="C687" t="s">
        <v>15</v>
      </c>
      <c r="D687" t="s">
        <v>2107</v>
      </c>
      <c r="E687">
        <v>35</v>
      </c>
      <c r="F687">
        <v>85</v>
      </c>
      <c r="G687">
        <v>15</v>
      </c>
      <c r="I687" t="s">
        <v>2995</v>
      </c>
      <c r="J687" t="s">
        <v>1024</v>
      </c>
      <c r="M687" t="str">
        <f t="shared" si="10"/>
        <v>const aWhirlpool = new PokemonAttack('Whirlpool',35,'water',true,0.85);</v>
      </c>
    </row>
    <row r="688" spans="1:13" x14ac:dyDescent="0.3">
      <c r="A688" t="s">
        <v>2805</v>
      </c>
      <c r="B688" t="s">
        <v>1059</v>
      </c>
      <c r="C688" t="s">
        <v>15</v>
      </c>
      <c r="D688" t="s">
        <v>2108</v>
      </c>
      <c r="E688">
        <v>40</v>
      </c>
      <c r="F688">
        <v>100</v>
      </c>
      <c r="G688">
        <v>20</v>
      </c>
      <c r="I688" t="s">
        <v>1028</v>
      </c>
      <c r="J688" t="s">
        <v>1024</v>
      </c>
      <c r="M688" t="str">
        <f t="shared" si="10"/>
        <v>const aAquaJet = new PokemonAttack('Aqua Jet',40,'water',false,1);</v>
      </c>
    </row>
    <row r="689" spans="1:13" x14ac:dyDescent="0.3">
      <c r="A689" t="s">
        <v>2339</v>
      </c>
      <c r="B689" t="s">
        <v>1143</v>
      </c>
      <c r="C689" t="s">
        <v>15</v>
      </c>
      <c r="D689" t="s">
        <v>2107</v>
      </c>
      <c r="E689">
        <v>40</v>
      </c>
      <c r="F689">
        <v>100</v>
      </c>
      <c r="G689">
        <v>30</v>
      </c>
      <c r="I689" t="s">
        <v>2886</v>
      </c>
      <c r="J689">
        <v>10</v>
      </c>
      <c r="M689" t="str">
        <f t="shared" si="10"/>
        <v>const aBubble = new PokemonAttack('Bubble',40,'water',true,1);</v>
      </c>
    </row>
    <row r="690" spans="1:13" x14ac:dyDescent="0.3">
      <c r="A690" t="s">
        <v>2806</v>
      </c>
      <c r="B690" t="s">
        <v>2070</v>
      </c>
      <c r="C690" t="s">
        <v>15</v>
      </c>
      <c r="D690" t="s">
        <v>2107</v>
      </c>
      <c r="E690">
        <v>40</v>
      </c>
      <c r="F690">
        <v>100</v>
      </c>
      <c r="G690">
        <v>25</v>
      </c>
      <c r="J690" t="s">
        <v>1024</v>
      </c>
      <c r="M690" t="str">
        <f t="shared" si="10"/>
        <v>const aWaterGun = new PokemonAttack('Water Gun',40,'water',true,1);</v>
      </c>
    </row>
    <row r="691" spans="1:13" x14ac:dyDescent="0.3">
      <c r="A691" t="s">
        <v>2807</v>
      </c>
      <c r="B691" t="s">
        <v>2073</v>
      </c>
      <c r="C691" t="s">
        <v>15</v>
      </c>
      <c r="D691" t="s">
        <v>2107</v>
      </c>
      <c r="E691">
        <v>60</v>
      </c>
      <c r="F691">
        <v>100</v>
      </c>
      <c r="G691">
        <v>20</v>
      </c>
      <c r="I691" t="s">
        <v>1182</v>
      </c>
      <c r="J691">
        <v>20</v>
      </c>
      <c r="M691" t="str">
        <f t="shared" si="10"/>
        <v>const aWaterPulse = new PokemonAttack('Water Pulse',60,'water',true,1);</v>
      </c>
    </row>
    <row r="692" spans="1:13" x14ac:dyDescent="0.3">
      <c r="A692" t="s">
        <v>2340</v>
      </c>
      <c r="B692" t="s">
        <v>1139</v>
      </c>
      <c r="C692" t="s">
        <v>15</v>
      </c>
      <c r="D692" t="s">
        <v>2107</v>
      </c>
      <c r="E692">
        <v>65</v>
      </c>
      <c r="F692">
        <v>100</v>
      </c>
      <c r="G692">
        <v>10</v>
      </c>
      <c r="I692" t="s">
        <v>2887</v>
      </c>
      <c r="J692" t="s">
        <v>1024</v>
      </c>
      <c r="M692" t="str">
        <f t="shared" si="10"/>
        <v>const aBrine = new PokemonAttack('Brine',65,'water',true,1);</v>
      </c>
    </row>
    <row r="693" spans="1:13" x14ac:dyDescent="0.3">
      <c r="A693" t="s">
        <v>2808</v>
      </c>
      <c r="B693" t="s">
        <v>1144</v>
      </c>
      <c r="C693" t="s">
        <v>15</v>
      </c>
      <c r="D693" t="s">
        <v>2107</v>
      </c>
      <c r="E693">
        <v>65</v>
      </c>
      <c r="F693">
        <v>100</v>
      </c>
      <c r="G693">
        <v>20</v>
      </c>
      <c r="I693" t="s">
        <v>2886</v>
      </c>
      <c r="J693">
        <v>10</v>
      </c>
      <c r="M693" t="str">
        <f t="shared" si="10"/>
        <v>const aBubbleBeam = new PokemonAttack('Bubble Beam',65,'water',true,1);</v>
      </c>
    </row>
    <row r="694" spans="1:13" x14ac:dyDescent="0.3">
      <c r="A694" t="s">
        <v>2341</v>
      </c>
      <c r="B694" t="s">
        <v>1643</v>
      </c>
      <c r="C694" t="s">
        <v>15</v>
      </c>
      <c r="D694" t="s">
        <v>2107</v>
      </c>
      <c r="E694">
        <v>65</v>
      </c>
      <c r="F694">
        <v>85</v>
      </c>
      <c r="G694">
        <v>10</v>
      </c>
      <c r="I694" t="s">
        <v>2849</v>
      </c>
      <c r="J694">
        <v>50</v>
      </c>
      <c r="M694" t="str">
        <f t="shared" si="10"/>
        <v>const aOctazooka = new PokemonAttack('Octazooka',65,'water',true,0.85);</v>
      </c>
    </row>
    <row r="695" spans="1:13" x14ac:dyDescent="0.3">
      <c r="A695" t="s">
        <v>2809</v>
      </c>
      <c r="B695" t="s">
        <v>1745</v>
      </c>
      <c r="C695" t="s">
        <v>15</v>
      </c>
      <c r="D695" t="s">
        <v>2108</v>
      </c>
      <c r="E695">
        <v>75</v>
      </c>
      <c r="F695">
        <v>95</v>
      </c>
      <c r="G695">
        <v>10</v>
      </c>
      <c r="I695" t="s">
        <v>2847</v>
      </c>
      <c r="J695">
        <v>50</v>
      </c>
      <c r="M695" t="str">
        <f t="shared" si="10"/>
        <v>const aRazorShell = new PokemonAttack('Razor Shell',75,'water',false,0.95);</v>
      </c>
    </row>
    <row r="696" spans="1:13" x14ac:dyDescent="0.3">
      <c r="A696" t="s">
        <v>2342</v>
      </c>
      <c r="B696" t="s">
        <v>1233</v>
      </c>
      <c r="C696" t="s">
        <v>15</v>
      </c>
      <c r="D696" t="s">
        <v>2108</v>
      </c>
      <c r="E696">
        <v>80</v>
      </c>
      <c r="F696">
        <v>100</v>
      </c>
      <c r="G696">
        <v>10</v>
      </c>
      <c r="I696" t="s">
        <v>1234</v>
      </c>
      <c r="J696" t="s">
        <v>1024</v>
      </c>
      <c r="M696" t="str">
        <f t="shared" si="10"/>
        <v>const aDive = new PokemonAttack('Dive',80,'water',false,1);</v>
      </c>
    </row>
    <row r="697" spans="1:13" x14ac:dyDescent="0.3">
      <c r="A697" t="s">
        <v>2343</v>
      </c>
      <c r="B697" t="s">
        <v>1805</v>
      </c>
      <c r="C697" t="s">
        <v>15</v>
      </c>
      <c r="D697" t="s">
        <v>2107</v>
      </c>
      <c r="E697">
        <v>80</v>
      </c>
      <c r="F697">
        <v>100</v>
      </c>
      <c r="G697">
        <v>15</v>
      </c>
      <c r="H697" t="s">
        <v>1806</v>
      </c>
      <c r="I697" t="s">
        <v>1120</v>
      </c>
      <c r="J697">
        <v>30</v>
      </c>
      <c r="M697" t="str">
        <f t="shared" si="10"/>
        <v>const aScald = new PokemonAttack('Scald',80,'water',true,1);</v>
      </c>
    </row>
    <row r="698" spans="1:13" x14ac:dyDescent="0.3">
      <c r="A698" t="s">
        <v>2810</v>
      </c>
      <c r="B698" t="s">
        <v>2071</v>
      </c>
      <c r="C698" t="s">
        <v>15</v>
      </c>
      <c r="D698" t="s">
        <v>2107</v>
      </c>
      <c r="E698">
        <v>80</v>
      </c>
      <c r="F698">
        <v>100</v>
      </c>
      <c r="G698">
        <v>10</v>
      </c>
      <c r="I698" t="s">
        <v>2072</v>
      </c>
      <c r="J698" t="s">
        <v>1024</v>
      </c>
      <c r="M698" t="str">
        <f t="shared" si="10"/>
        <v>const aWaterPledge = new PokemonAttack('Water Pledge',80,'water',true,1);</v>
      </c>
    </row>
    <row r="699" spans="1:13" x14ac:dyDescent="0.3">
      <c r="A699" t="s">
        <v>2344</v>
      </c>
      <c r="B699" t="s">
        <v>2078</v>
      </c>
      <c r="C699" t="s">
        <v>15</v>
      </c>
      <c r="D699" t="s">
        <v>2108</v>
      </c>
      <c r="E699">
        <v>80</v>
      </c>
      <c r="F699">
        <v>100</v>
      </c>
      <c r="G699">
        <v>15</v>
      </c>
      <c r="H699" t="s">
        <v>2079</v>
      </c>
      <c r="I699" t="s">
        <v>1049</v>
      </c>
      <c r="J699">
        <v>20</v>
      </c>
      <c r="M699" t="str">
        <f t="shared" si="10"/>
        <v>const aWaterfall = new PokemonAttack('Waterfall',80,'water',false,1);</v>
      </c>
    </row>
    <row r="700" spans="1:13" x14ac:dyDescent="0.3">
      <c r="A700" t="s">
        <v>2345</v>
      </c>
      <c r="B700" t="s">
        <v>1552</v>
      </c>
      <c r="C700" t="s">
        <v>15</v>
      </c>
      <c r="D700" t="s">
        <v>2108</v>
      </c>
      <c r="E700">
        <v>85</v>
      </c>
      <c r="F700">
        <v>100</v>
      </c>
      <c r="G700">
        <v>10</v>
      </c>
      <c r="I700" t="s">
        <v>3083</v>
      </c>
      <c r="M700" t="str">
        <f t="shared" si="10"/>
        <v>const aLiquidation = new PokemonAttack('Liquidation',85,'water',false,1);</v>
      </c>
    </row>
    <row r="701" spans="1:13" x14ac:dyDescent="0.3">
      <c r="A701" t="s">
        <v>2811</v>
      </c>
      <c r="B701" t="s">
        <v>1062</v>
      </c>
      <c r="C701" t="s">
        <v>15</v>
      </c>
      <c r="D701" t="s">
        <v>2108</v>
      </c>
      <c r="E701">
        <v>90</v>
      </c>
      <c r="F701">
        <v>90</v>
      </c>
      <c r="G701">
        <v>10</v>
      </c>
      <c r="J701" t="s">
        <v>1024</v>
      </c>
      <c r="M701" t="str">
        <f t="shared" si="10"/>
        <v>const aAquaTail = new PokemonAttack('Aqua Tail',90,'water',false,0.9);</v>
      </c>
    </row>
    <row r="702" spans="1:13" x14ac:dyDescent="0.3">
      <c r="A702" t="s">
        <v>2812</v>
      </c>
      <c r="B702" t="s">
        <v>1622</v>
      </c>
      <c r="C702" t="s">
        <v>15</v>
      </c>
      <c r="D702" t="s">
        <v>2107</v>
      </c>
      <c r="E702">
        <v>90</v>
      </c>
      <c r="F702">
        <v>85</v>
      </c>
      <c r="G702">
        <v>10</v>
      </c>
      <c r="I702" t="s">
        <v>2849</v>
      </c>
      <c r="J702">
        <v>30</v>
      </c>
      <c r="M702" t="str">
        <f t="shared" si="10"/>
        <v>const aMuddyWater = new PokemonAttack('Muddy Water',90,'water',true,0.85);</v>
      </c>
    </row>
    <row r="703" spans="1:13" x14ac:dyDescent="0.3">
      <c r="A703" t="s">
        <v>2813</v>
      </c>
      <c r="B703" t="s">
        <v>1894</v>
      </c>
      <c r="C703" t="s">
        <v>15</v>
      </c>
      <c r="D703" t="s">
        <v>2107</v>
      </c>
      <c r="E703">
        <v>90</v>
      </c>
      <c r="F703">
        <v>100</v>
      </c>
      <c r="G703">
        <v>10</v>
      </c>
      <c r="I703" t="s">
        <v>1895</v>
      </c>
      <c r="M703" t="str">
        <f t="shared" si="10"/>
        <v>const aSparklingAria = new PokemonAttack('Sparkling Aria',90,'water',true,1);</v>
      </c>
    </row>
    <row r="704" spans="1:13" x14ac:dyDescent="0.3">
      <c r="A704" t="s">
        <v>2346</v>
      </c>
      <c r="B704" t="s">
        <v>1959</v>
      </c>
      <c r="C704" t="s">
        <v>15</v>
      </c>
      <c r="D704" t="s">
        <v>2107</v>
      </c>
      <c r="E704">
        <v>90</v>
      </c>
      <c r="F704">
        <v>100</v>
      </c>
      <c r="G704">
        <v>15</v>
      </c>
      <c r="H704" t="s">
        <v>1960</v>
      </c>
      <c r="I704" t="s">
        <v>1129</v>
      </c>
      <c r="J704" t="s">
        <v>1024</v>
      </c>
      <c r="M704" t="str">
        <f t="shared" si="10"/>
        <v>const aSurf = new PokemonAttack('Surf',90,'water',true,1);</v>
      </c>
    </row>
    <row r="705" spans="1:13" x14ac:dyDescent="0.3">
      <c r="A705" t="s">
        <v>2347</v>
      </c>
      <c r="B705" t="s">
        <v>1198</v>
      </c>
      <c r="C705" t="s">
        <v>15</v>
      </c>
      <c r="D705" t="s">
        <v>2108</v>
      </c>
      <c r="E705">
        <v>100</v>
      </c>
      <c r="F705">
        <v>90</v>
      </c>
      <c r="G705">
        <v>10</v>
      </c>
      <c r="I705" t="s">
        <v>1043</v>
      </c>
      <c r="J705" t="s">
        <v>1024</v>
      </c>
      <c r="M705" t="str">
        <f t="shared" si="10"/>
        <v>const aCrabhammer = new PokemonAttack('Crabhammer',100,'water',false,0.9);</v>
      </c>
    </row>
    <row r="706" spans="1:13" x14ac:dyDescent="0.3">
      <c r="A706" t="s">
        <v>2814</v>
      </c>
      <c r="B706" t="s">
        <v>1482</v>
      </c>
      <c r="C706" t="s">
        <v>15</v>
      </c>
      <c r="D706" t="s">
        <v>2107</v>
      </c>
      <c r="E706">
        <v>110</v>
      </c>
      <c r="F706">
        <v>80</v>
      </c>
      <c r="G706">
        <v>5</v>
      </c>
      <c r="J706" t="s">
        <v>1024</v>
      </c>
      <c r="M706" t="str">
        <f t="shared" si="10"/>
        <v>const aHydroPump = new PokemonAttack('Hydro Pump',110,'water',true,0.8);</v>
      </c>
    </row>
    <row r="707" spans="1:13" x14ac:dyDescent="0.3">
      <c r="A707" t="s">
        <v>2815</v>
      </c>
      <c r="B707" t="s">
        <v>1646</v>
      </c>
      <c r="C707" t="s">
        <v>15</v>
      </c>
      <c r="D707" t="s">
        <v>2107</v>
      </c>
      <c r="E707">
        <v>110</v>
      </c>
      <c r="F707">
        <v>85</v>
      </c>
      <c r="G707">
        <v>10</v>
      </c>
      <c r="I707" t="s">
        <v>1218</v>
      </c>
      <c r="J707" t="s">
        <v>1024</v>
      </c>
      <c r="M707" t="str">
        <f t="shared" ref="M707:M711" si="11">CONCATENATE("const ",A707," = new PokemonAttack('",B707,"',",E707,",'",LOWER(C707),"',",IF(D707="Special","true","false"),",",F707/100,");")</f>
        <v>const aOriginPulse = new PokemonAttack('Origin Pulse',110,'water',true,0.85);</v>
      </c>
    </row>
    <row r="708" spans="1:13" x14ac:dyDescent="0.3">
      <c r="A708" t="s">
        <v>2816</v>
      </c>
      <c r="B708" t="s">
        <v>1919</v>
      </c>
      <c r="C708" t="s">
        <v>15</v>
      </c>
      <c r="D708" t="s">
        <v>2107</v>
      </c>
      <c r="E708">
        <v>110</v>
      </c>
      <c r="F708">
        <v>95</v>
      </c>
      <c r="G708">
        <v>5</v>
      </c>
      <c r="I708" t="s">
        <v>1120</v>
      </c>
      <c r="J708">
        <v>30</v>
      </c>
      <c r="M708" t="str">
        <f t="shared" si="11"/>
        <v>const aSteamEruption = new PokemonAttack('Steam Eruption',110,'water',true,0.95);</v>
      </c>
    </row>
    <row r="709" spans="1:13" x14ac:dyDescent="0.3">
      <c r="A709" t="s">
        <v>2817</v>
      </c>
      <c r="B709" t="s">
        <v>1481</v>
      </c>
      <c r="C709" t="s">
        <v>15</v>
      </c>
      <c r="D709" t="s">
        <v>2107</v>
      </c>
      <c r="E709">
        <v>150</v>
      </c>
      <c r="F709">
        <v>90</v>
      </c>
      <c r="G709">
        <v>5</v>
      </c>
      <c r="I709" t="s">
        <v>1109</v>
      </c>
      <c r="J709" t="s">
        <v>1024</v>
      </c>
      <c r="M709" t="str">
        <f t="shared" si="11"/>
        <v>const aHydroCannon = new PokemonAttack('Hydro Cannon',150,'water',true,0.9);</v>
      </c>
    </row>
    <row r="710" spans="1:13" x14ac:dyDescent="0.3">
      <c r="A710" t="s">
        <v>2818</v>
      </c>
      <c r="B710" t="s">
        <v>2077</v>
      </c>
      <c r="C710" t="s">
        <v>15</v>
      </c>
      <c r="D710" t="s">
        <v>2107</v>
      </c>
      <c r="E710">
        <v>150</v>
      </c>
      <c r="F710">
        <v>100</v>
      </c>
      <c r="G710">
        <v>5</v>
      </c>
      <c r="I710" t="s">
        <v>2888</v>
      </c>
      <c r="J710" t="s">
        <v>1024</v>
      </c>
      <c r="M710" t="str">
        <f t="shared" si="11"/>
        <v>const aWaterSpout = new PokemonAttack('Water Spout',150,'water',true,1);</v>
      </c>
    </row>
    <row r="711" spans="1:13" x14ac:dyDescent="0.3">
      <c r="A711" t="s">
        <v>2819</v>
      </c>
      <c r="B711" t="s">
        <v>1642</v>
      </c>
      <c r="C711" t="s">
        <v>15</v>
      </c>
      <c r="D711" t="s">
        <v>2107</v>
      </c>
      <c r="E711">
        <v>195</v>
      </c>
      <c r="F711" t="s">
        <v>1024</v>
      </c>
      <c r="G711">
        <v>1</v>
      </c>
      <c r="I711" t="s">
        <v>3084</v>
      </c>
      <c r="K711">
        <v>1</v>
      </c>
      <c r="M711" t="e">
        <f t="shared" si="11"/>
        <v>#VALUE!</v>
      </c>
    </row>
  </sheetData>
  <sortState ref="B2:K711">
    <sortCondition ref="C2:C711"/>
    <sortCondition ref="E2:E711"/>
    <sortCondition ref="B2:B7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4A5-0E08-480F-AA0C-7226DDD74E54}">
  <dimension ref="A1:N401"/>
  <sheetViews>
    <sheetView workbookViewId="0">
      <selection activeCell="F1" sqref="F1"/>
    </sheetView>
  </sheetViews>
  <sheetFormatPr defaultRowHeight="14.4" x14ac:dyDescent="0.3"/>
  <sheetData>
    <row r="1" spans="1:14" x14ac:dyDescent="0.3">
      <c r="A1" t="s">
        <v>2820</v>
      </c>
      <c r="B1" t="s">
        <v>1014</v>
      </c>
      <c r="C1" t="s">
        <v>1015</v>
      </c>
      <c r="D1" t="s">
        <v>1016</v>
      </c>
      <c r="E1" t="s">
        <v>1017</v>
      </c>
      <c r="F1" t="s">
        <v>1018</v>
      </c>
      <c r="G1" t="s">
        <v>1019</v>
      </c>
      <c r="H1" t="s">
        <v>1020</v>
      </c>
      <c r="I1" t="s">
        <v>1021</v>
      </c>
      <c r="J1" t="s">
        <v>1022</v>
      </c>
      <c r="K1" t="s">
        <v>2110</v>
      </c>
      <c r="M1">
        <v>101</v>
      </c>
      <c r="N1" t="s">
        <v>2111</v>
      </c>
    </row>
    <row r="2" spans="1:14" x14ac:dyDescent="0.3">
      <c r="A2" t="s">
        <v>2117</v>
      </c>
      <c r="B2" t="s">
        <v>1515</v>
      </c>
      <c r="C2" t="s">
        <v>19</v>
      </c>
      <c r="D2" t="s">
        <v>2107</v>
      </c>
      <c r="E2">
        <v>20</v>
      </c>
      <c r="F2">
        <v>100</v>
      </c>
      <c r="G2">
        <v>20</v>
      </c>
      <c r="H2" t="s">
        <v>1516</v>
      </c>
      <c r="I2" t="s">
        <v>1104</v>
      </c>
      <c r="J2" t="s">
        <v>1024</v>
      </c>
    </row>
    <row r="3" spans="1:14" x14ac:dyDescent="0.3">
      <c r="A3" t="s">
        <v>2357</v>
      </c>
      <c r="B3" t="s">
        <v>1668</v>
      </c>
      <c r="C3" t="s">
        <v>19</v>
      </c>
      <c r="D3" t="s">
        <v>2108</v>
      </c>
      <c r="E3">
        <v>25</v>
      </c>
      <c r="F3">
        <v>95</v>
      </c>
      <c r="G3">
        <v>20</v>
      </c>
      <c r="I3" t="s">
        <v>1064</v>
      </c>
      <c r="J3" t="s">
        <v>1024</v>
      </c>
    </row>
    <row r="4" spans="1:14" x14ac:dyDescent="0.3">
      <c r="A4" t="s">
        <v>2118</v>
      </c>
      <c r="B4" t="s">
        <v>2042</v>
      </c>
      <c r="C4" t="s">
        <v>19</v>
      </c>
      <c r="D4" t="s">
        <v>2108</v>
      </c>
      <c r="E4">
        <v>25</v>
      </c>
      <c r="F4">
        <v>100</v>
      </c>
      <c r="G4">
        <v>20</v>
      </c>
      <c r="I4" t="s">
        <v>2043</v>
      </c>
      <c r="J4">
        <v>20</v>
      </c>
    </row>
    <row r="5" spans="1:14" x14ac:dyDescent="0.3">
      <c r="A5" t="s">
        <v>2358</v>
      </c>
      <c r="B5" t="s">
        <v>1388</v>
      </c>
      <c r="C5" t="s">
        <v>19</v>
      </c>
      <c r="D5" t="s">
        <v>2108</v>
      </c>
      <c r="E5">
        <v>40</v>
      </c>
      <c r="F5">
        <v>95</v>
      </c>
      <c r="G5">
        <v>20</v>
      </c>
      <c r="I5" t="s">
        <v>1274</v>
      </c>
      <c r="J5" t="s">
        <v>1024</v>
      </c>
    </row>
    <row r="6" spans="1:14" x14ac:dyDescent="0.3">
      <c r="A6" t="s">
        <v>2359</v>
      </c>
      <c r="B6" t="s">
        <v>1319</v>
      </c>
      <c r="C6" t="s">
        <v>19</v>
      </c>
      <c r="D6" t="s">
        <v>2108</v>
      </c>
      <c r="E6">
        <v>50</v>
      </c>
      <c r="F6">
        <v>100</v>
      </c>
      <c r="G6">
        <v>25</v>
      </c>
      <c r="I6" t="s">
        <v>2841</v>
      </c>
      <c r="J6" t="s">
        <v>1024</v>
      </c>
    </row>
    <row r="7" spans="1:14" x14ac:dyDescent="0.3">
      <c r="A7" t="s">
        <v>2360</v>
      </c>
      <c r="B7" t="s">
        <v>1940</v>
      </c>
      <c r="C7" t="s">
        <v>19</v>
      </c>
      <c r="D7" t="s">
        <v>2107</v>
      </c>
      <c r="E7">
        <v>50</v>
      </c>
      <c r="F7">
        <v>100</v>
      </c>
      <c r="G7">
        <v>20</v>
      </c>
      <c r="I7" t="s">
        <v>2842</v>
      </c>
      <c r="J7">
        <v>100</v>
      </c>
    </row>
    <row r="8" spans="1:14" x14ac:dyDescent="0.3">
      <c r="A8" t="s">
        <v>2361</v>
      </c>
      <c r="B8" t="s">
        <v>1145</v>
      </c>
      <c r="C8" t="s">
        <v>19</v>
      </c>
      <c r="D8" t="s">
        <v>2108</v>
      </c>
      <c r="E8">
        <v>60</v>
      </c>
      <c r="F8">
        <v>100</v>
      </c>
      <c r="G8">
        <v>20</v>
      </c>
      <c r="I8" t="s">
        <v>2843</v>
      </c>
      <c r="J8" t="s">
        <v>1024</v>
      </c>
    </row>
    <row r="9" spans="1:14" x14ac:dyDescent="0.3">
      <c r="A9" t="s">
        <v>2362</v>
      </c>
      <c r="B9" t="s">
        <v>1840</v>
      </c>
      <c r="C9" t="s">
        <v>19</v>
      </c>
      <c r="D9" t="s">
        <v>2107</v>
      </c>
      <c r="E9">
        <v>60</v>
      </c>
      <c r="F9">
        <v>100</v>
      </c>
      <c r="G9">
        <v>5</v>
      </c>
      <c r="I9" t="s">
        <v>1841</v>
      </c>
      <c r="J9">
        <v>10</v>
      </c>
    </row>
    <row r="10" spans="1:14" x14ac:dyDescent="0.3">
      <c r="A10" t="s">
        <v>2119</v>
      </c>
      <c r="B10" t="s">
        <v>1920</v>
      </c>
      <c r="C10" t="s">
        <v>19</v>
      </c>
      <c r="D10" t="s">
        <v>2108</v>
      </c>
      <c r="E10">
        <v>65</v>
      </c>
      <c r="F10">
        <v>100</v>
      </c>
      <c r="G10">
        <v>20</v>
      </c>
      <c r="I10" t="s">
        <v>1049</v>
      </c>
      <c r="J10">
        <v>30</v>
      </c>
    </row>
    <row r="11" spans="1:14" x14ac:dyDescent="0.3">
      <c r="A11" t="s">
        <v>2120</v>
      </c>
      <c r="B11" t="s">
        <v>2048</v>
      </c>
      <c r="C11" t="s">
        <v>19</v>
      </c>
      <c r="D11" t="s">
        <v>2108</v>
      </c>
      <c r="E11">
        <v>70</v>
      </c>
      <c r="F11">
        <v>100</v>
      </c>
      <c r="G11">
        <v>20</v>
      </c>
      <c r="H11" t="s">
        <v>2049</v>
      </c>
      <c r="I11" t="s">
        <v>2050</v>
      </c>
      <c r="J11" t="s">
        <v>1024</v>
      </c>
    </row>
    <row r="12" spans="1:14" x14ac:dyDescent="0.3">
      <c r="A12" t="s">
        <v>2363</v>
      </c>
      <c r="B12" t="s">
        <v>1839</v>
      </c>
      <c r="C12" t="s">
        <v>19</v>
      </c>
      <c r="D12" t="s">
        <v>2107</v>
      </c>
      <c r="E12">
        <v>75</v>
      </c>
      <c r="F12">
        <v>100</v>
      </c>
      <c r="G12">
        <v>15</v>
      </c>
      <c r="I12" t="s">
        <v>1182</v>
      </c>
      <c r="J12">
        <v>10</v>
      </c>
    </row>
    <row r="13" spans="1:14" x14ac:dyDescent="0.3">
      <c r="A13" t="s">
        <v>2364</v>
      </c>
      <c r="B13" t="s">
        <v>1541</v>
      </c>
      <c r="C13" t="s">
        <v>19</v>
      </c>
      <c r="D13" t="s">
        <v>2108</v>
      </c>
      <c r="E13">
        <v>80</v>
      </c>
      <c r="F13">
        <v>100</v>
      </c>
      <c r="G13">
        <v>10</v>
      </c>
      <c r="H13" t="s">
        <v>1542</v>
      </c>
      <c r="I13" t="s">
        <v>1026</v>
      </c>
      <c r="J13" t="s">
        <v>1024</v>
      </c>
    </row>
    <row r="14" spans="1:14" x14ac:dyDescent="0.3">
      <c r="A14" t="s">
        <v>2121</v>
      </c>
      <c r="B14" t="s">
        <v>1563</v>
      </c>
      <c r="C14" t="s">
        <v>19</v>
      </c>
      <c r="D14" t="s">
        <v>2108</v>
      </c>
      <c r="E14">
        <v>80</v>
      </c>
      <c r="F14">
        <v>100</v>
      </c>
      <c r="G14">
        <v>15</v>
      </c>
      <c r="I14" t="s">
        <v>1564</v>
      </c>
    </row>
    <row r="15" spans="1:14" x14ac:dyDescent="0.3">
      <c r="A15" t="s">
        <v>2122</v>
      </c>
      <c r="B15" t="s">
        <v>2099</v>
      </c>
      <c r="C15" t="s">
        <v>19</v>
      </c>
      <c r="D15" t="s">
        <v>2108</v>
      </c>
      <c r="E15">
        <v>80</v>
      </c>
      <c r="F15">
        <v>100</v>
      </c>
      <c r="G15">
        <v>15</v>
      </c>
      <c r="H15" t="s">
        <v>2100</v>
      </c>
      <c r="J15" t="s">
        <v>1024</v>
      </c>
    </row>
    <row r="16" spans="1:14" x14ac:dyDescent="0.3">
      <c r="A16" t="s">
        <v>2365</v>
      </c>
      <c r="B16" t="s">
        <v>1073</v>
      </c>
      <c r="C16" t="s">
        <v>19</v>
      </c>
      <c r="D16" t="s">
        <v>2108</v>
      </c>
      <c r="E16">
        <v>90</v>
      </c>
      <c r="F16">
        <v>100</v>
      </c>
      <c r="G16">
        <v>15</v>
      </c>
      <c r="I16" t="s">
        <v>1043</v>
      </c>
      <c r="J16" t="s">
        <v>1024</v>
      </c>
    </row>
    <row r="17" spans="1:10" x14ac:dyDescent="0.3">
      <c r="A17" t="s">
        <v>2366</v>
      </c>
      <c r="B17" t="s">
        <v>1146</v>
      </c>
      <c r="C17" t="s">
        <v>19</v>
      </c>
      <c r="D17" t="s">
        <v>2107</v>
      </c>
      <c r="E17">
        <v>90</v>
      </c>
      <c r="F17">
        <v>100</v>
      </c>
      <c r="G17">
        <v>10</v>
      </c>
      <c r="I17" t="s">
        <v>2844</v>
      </c>
      <c r="J17">
        <v>10</v>
      </c>
    </row>
    <row r="18" spans="1:10" x14ac:dyDescent="0.3">
      <c r="A18" t="s">
        <v>2367</v>
      </c>
      <c r="B18" t="s">
        <v>1332</v>
      </c>
      <c r="C18" t="s">
        <v>19</v>
      </c>
      <c r="D18" t="s">
        <v>2108</v>
      </c>
      <c r="E18">
        <v>90</v>
      </c>
      <c r="F18">
        <v>100</v>
      </c>
      <c r="G18">
        <v>10</v>
      </c>
      <c r="I18" t="s">
        <v>1333</v>
      </c>
    </row>
    <row r="19" spans="1:10" x14ac:dyDescent="0.3">
      <c r="A19" t="s">
        <v>2368</v>
      </c>
      <c r="B19" t="s">
        <v>1685</v>
      </c>
      <c r="C19" t="s">
        <v>19</v>
      </c>
      <c r="D19" t="s">
        <v>2107</v>
      </c>
      <c r="E19">
        <v>90</v>
      </c>
      <c r="F19">
        <v>100</v>
      </c>
      <c r="G19">
        <v>15</v>
      </c>
      <c r="I19" t="s">
        <v>1686</v>
      </c>
    </row>
    <row r="20" spans="1:10" x14ac:dyDescent="0.3">
      <c r="A20" t="s">
        <v>2123</v>
      </c>
      <c r="B20" t="s">
        <v>1589</v>
      </c>
      <c r="C20" t="s">
        <v>19</v>
      </c>
      <c r="D20" t="s">
        <v>2108</v>
      </c>
      <c r="E20">
        <v>120</v>
      </c>
      <c r="F20">
        <v>85</v>
      </c>
      <c r="G20">
        <v>10</v>
      </c>
      <c r="J20" t="s">
        <v>1024</v>
      </c>
    </row>
    <row r="21" spans="1:10" x14ac:dyDescent="0.3">
      <c r="A21" t="s">
        <v>2376</v>
      </c>
      <c r="B21" t="s">
        <v>1697</v>
      </c>
      <c r="C21" t="s">
        <v>254</v>
      </c>
      <c r="D21" t="s">
        <v>2108</v>
      </c>
      <c r="E21">
        <v>20</v>
      </c>
      <c r="F21">
        <v>100</v>
      </c>
      <c r="G21">
        <v>10</v>
      </c>
      <c r="I21" t="s">
        <v>1698</v>
      </c>
    </row>
    <row r="22" spans="1:10" x14ac:dyDescent="0.3">
      <c r="A22" t="s">
        <v>2135</v>
      </c>
      <c r="B22" t="s">
        <v>1728</v>
      </c>
      <c r="C22" t="s">
        <v>254</v>
      </c>
      <c r="D22" t="s">
        <v>2108</v>
      </c>
      <c r="E22">
        <v>40</v>
      </c>
      <c r="F22">
        <v>100</v>
      </c>
      <c r="G22">
        <v>20</v>
      </c>
      <c r="I22" t="s">
        <v>1729</v>
      </c>
      <c r="J22" t="s">
        <v>1024</v>
      </c>
    </row>
    <row r="23" spans="1:10" x14ac:dyDescent="0.3">
      <c r="A23" t="s">
        <v>2136</v>
      </c>
      <c r="B23" t="s">
        <v>1656</v>
      </c>
      <c r="C23" t="s">
        <v>254</v>
      </c>
      <c r="D23" t="s">
        <v>2108</v>
      </c>
      <c r="E23">
        <v>50</v>
      </c>
      <c r="F23">
        <v>100</v>
      </c>
      <c r="G23">
        <v>10</v>
      </c>
      <c r="H23" t="s">
        <v>1657</v>
      </c>
      <c r="I23" t="s">
        <v>1658</v>
      </c>
      <c r="J23" t="s">
        <v>1024</v>
      </c>
    </row>
    <row r="24" spans="1:10" x14ac:dyDescent="0.3">
      <c r="A24" t="s">
        <v>2137</v>
      </c>
      <c r="B24" t="s">
        <v>1879</v>
      </c>
      <c r="C24" t="s">
        <v>254</v>
      </c>
      <c r="D24" t="s">
        <v>2107</v>
      </c>
      <c r="E24">
        <v>55</v>
      </c>
      <c r="F24">
        <v>95</v>
      </c>
      <c r="G24">
        <v>15</v>
      </c>
      <c r="H24" t="s">
        <v>1880</v>
      </c>
      <c r="I24" t="s">
        <v>2842</v>
      </c>
      <c r="J24">
        <v>100</v>
      </c>
    </row>
    <row r="25" spans="1:10" x14ac:dyDescent="0.3">
      <c r="A25" t="s">
        <v>2138</v>
      </c>
      <c r="B25" t="s">
        <v>1070</v>
      </c>
      <c r="C25" t="s">
        <v>254</v>
      </c>
      <c r="D25" t="s">
        <v>2108</v>
      </c>
      <c r="E25">
        <v>60</v>
      </c>
      <c r="F25">
        <v>100</v>
      </c>
      <c r="G25">
        <v>10</v>
      </c>
      <c r="I25" t="s">
        <v>1071</v>
      </c>
      <c r="J25" t="s">
        <v>1024</v>
      </c>
    </row>
    <row r="26" spans="1:10" x14ac:dyDescent="0.3">
      <c r="A26" t="s">
        <v>2139</v>
      </c>
      <c r="B26" t="s">
        <v>1105</v>
      </c>
      <c r="C26" t="s">
        <v>254</v>
      </c>
      <c r="D26" t="s">
        <v>2108</v>
      </c>
      <c r="E26">
        <v>60</v>
      </c>
      <c r="F26">
        <v>100</v>
      </c>
      <c r="G26">
        <v>25</v>
      </c>
      <c r="I26" t="s">
        <v>1049</v>
      </c>
      <c r="J26">
        <v>30</v>
      </c>
    </row>
    <row r="27" spans="1:10" x14ac:dyDescent="0.3">
      <c r="A27" t="s">
        <v>2377</v>
      </c>
      <c r="B27" t="s">
        <v>1140</v>
      </c>
      <c r="C27" t="s">
        <v>254</v>
      </c>
      <c r="D27" t="s">
        <v>2108</v>
      </c>
      <c r="E27">
        <v>60</v>
      </c>
      <c r="F27">
        <v>100</v>
      </c>
      <c r="G27">
        <v>20</v>
      </c>
      <c r="H27" t="s">
        <v>1141</v>
      </c>
      <c r="I27" t="s">
        <v>1142</v>
      </c>
    </row>
    <row r="28" spans="1:10" x14ac:dyDescent="0.3">
      <c r="A28" t="s">
        <v>2378</v>
      </c>
      <c r="B28" t="s">
        <v>1318</v>
      </c>
      <c r="C28" t="s">
        <v>254</v>
      </c>
      <c r="D28" t="s">
        <v>2108</v>
      </c>
      <c r="E28">
        <v>60</v>
      </c>
      <c r="F28">
        <v>101</v>
      </c>
      <c r="G28">
        <v>20</v>
      </c>
      <c r="I28" t="s">
        <v>1041</v>
      </c>
      <c r="J28" t="s">
        <v>1024</v>
      </c>
    </row>
    <row r="29" spans="1:10" x14ac:dyDescent="0.3">
      <c r="A29" t="s">
        <v>2140</v>
      </c>
      <c r="B29" t="s">
        <v>1997</v>
      </c>
      <c r="C29" t="s">
        <v>254</v>
      </c>
      <c r="D29" t="s">
        <v>2108</v>
      </c>
      <c r="E29">
        <v>60</v>
      </c>
      <c r="F29">
        <v>100</v>
      </c>
      <c r="G29">
        <v>25</v>
      </c>
      <c r="H29" t="s">
        <v>1998</v>
      </c>
      <c r="I29" t="s">
        <v>2845</v>
      </c>
      <c r="J29" t="s">
        <v>1024</v>
      </c>
    </row>
    <row r="30" spans="1:10" x14ac:dyDescent="0.3">
      <c r="A30" t="s">
        <v>2379</v>
      </c>
      <c r="B30" t="s">
        <v>1531</v>
      </c>
      <c r="C30" t="s">
        <v>254</v>
      </c>
      <c r="D30" t="s">
        <v>2108</v>
      </c>
      <c r="E30">
        <v>65</v>
      </c>
      <c r="F30">
        <v>100</v>
      </c>
      <c r="G30">
        <v>20</v>
      </c>
      <c r="I30" t="s">
        <v>2846</v>
      </c>
      <c r="J30" t="s">
        <v>1024</v>
      </c>
    </row>
    <row r="31" spans="1:10" x14ac:dyDescent="0.3">
      <c r="A31" t="s">
        <v>2380</v>
      </c>
      <c r="B31" t="s">
        <v>1635</v>
      </c>
      <c r="C31" t="s">
        <v>254</v>
      </c>
      <c r="D31" t="s">
        <v>2108</v>
      </c>
      <c r="E31">
        <v>70</v>
      </c>
      <c r="F31">
        <v>100</v>
      </c>
      <c r="G31">
        <v>15</v>
      </c>
      <c r="I31" t="s">
        <v>1043</v>
      </c>
      <c r="J31" t="s">
        <v>1024</v>
      </c>
    </row>
    <row r="32" spans="1:10" x14ac:dyDescent="0.3">
      <c r="A32" t="s">
        <v>2381</v>
      </c>
      <c r="B32" t="s">
        <v>1948</v>
      </c>
      <c r="C32" t="s">
        <v>254</v>
      </c>
      <c r="D32" t="s">
        <v>2108</v>
      </c>
      <c r="E32">
        <v>70</v>
      </c>
      <c r="F32">
        <v>100</v>
      </c>
      <c r="G32">
        <v>5</v>
      </c>
      <c r="I32" t="s">
        <v>1949</v>
      </c>
      <c r="J32" t="s">
        <v>1024</v>
      </c>
    </row>
    <row r="33" spans="1:10" x14ac:dyDescent="0.3">
      <c r="A33" t="s">
        <v>2141</v>
      </c>
      <c r="B33" t="s">
        <v>1204</v>
      </c>
      <c r="C33" t="s">
        <v>254</v>
      </c>
      <c r="D33" t="s">
        <v>2108</v>
      </c>
      <c r="E33">
        <v>80</v>
      </c>
      <c r="F33">
        <v>100</v>
      </c>
      <c r="G33">
        <v>15</v>
      </c>
      <c r="I33" t="s">
        <v>2847</v>
      </c>
      <c r="J33">
        <v>20</v>
      </c>
    </row>
    <row r="34" spans="1:10" x14ac:dyDescent="0.3">
      <c r="A34" t="s">
        <v>2382</v>
      </c>
      <c r="B34" t="s">
        <v>1211</v>
      </c>
      <c r="C34" t="s">
        <v>254</v>
      </c>
      <c r="D34" t="s">
        <v>2107</v>
      </c>
      <c r="E34">
        <v>80</v>
      </c>
      <c r="F34">
        <v>100</v>
      </c>
      <c r="G34">
        <v>15</v>
      </c>
      <c r="H34" t="s">
        <v>1212</v>
      </c>
      <c r="I34" t="s">
        <v>1049</v>
      </c>
      <c r="J34">
        <v>20</v>
      </c>
    </row>
    <row r="35" spans="1:10" x14ac:dyDescent="0.3">
      <c r="A35" t="s">
        <v>2383</v>
      </c>
      <c r="B35" t="s">
        <v>2002</v>
      </c>
      <c r="C35" t="s">
        <v>254</v>
      </c>
      <c r="D35" t="s">
        <v>2108</v>
      </c>
      <c r="E35">
        <v>80</v>
      </c>
      <c r="F35">
        <v>100</v>
      </c>
      <c r="G35">
        <v>15</v>
      </c>
      <c r="I35" t="s">
        <v>2003</v>
      </c>
    </row>
    <row r="36" spans="1:10" x14ac:dyDescent="0.3">
      <c r="A36" t="s">
        <v>2384</v>
      </c>
      <c r="B36" t="s">
        <v>1215</v>
      </c>
      <c r="C36" t="s">
        <v>254</v>
      </c>
      <c r="D36" t="s">
        <v>2108</v>
      </c>
      <c r="E36">
        <v>85</v>
      </c>
      <c r="F36">
        <v>100</v>
      </c>
      <c r="G36">
        <v>10</v>
      </c>
      <c r="I36" t="s">
        <v>2848</v>
      </c>
    </row>
    <row r="37" spans="1:10" x14ac:dyDescent="0.3">
      <c r="A37" t="s">
        <v>2385</v>
      </c>
      <c r="B37" t="s">
        <v>1633</v>
      </c>
      <c r="C37" t="s">
        <v>254</v>
      </c>
      <c r="D37" t="s">
        <v>2107</v>
      </c>
      <c r="E37">
        <v>85</v>
      </c>
      <c r="F37">
        <v>95</v>
      </c>
      <c r="G37">
        <v>10</v>
      </c>
      <c r="I37" t="s">
        <v>2849</v>
      </c>
      <c r="J37">
        <v>40</v>
      </c>
    </row>
    <row r="38" spans="1:10" x14ac:dyDescent="0.3">
      <c r="A38" t="s">
        <v>2386</v>
      </c>
      <c r="B38" t="s">
        <v>1375</v>
      </c>
      <c r="C38" t="s">
        <v>254</v>
      </c>
      <c r="D38" t="s">
        <v>2108</v>
      </c>
      <c r="E38">
        <v>95</v>
      </c>
      <c r="F38">
        <v>100</v>
      </c>
      <c r="G38">
        <v>15</v>
      </c>
      <c r="I38" t="s">
        <v>2850</v>
      </c>
      <c r="J38" t="s">
        <v>1024</v>
      </c>
    </row>
    <row r="39" spans="1:10" x14ac:dyDescent="0.3">
      <c r="A39" t="s">
        <v>2387</v>
      </c>
      <c r="B39" t="s">
        <v>1489</v>
      </c>
      <c r="C39" t="s">
        <v>254</v>
      </c>
      <c r="D39" t="s">
        <v>2108</v>
      </c>
      <c r="E39">
        <v>100</v>
      </c>
      <c r="F39">
        <v>101</v>
      </c>
      <c r="G39">
        <v>5</v>
      </c>
      <c r="I39" t="s">
        <v>2851</v>
      </c>
      <c r="J39" t="s">
        <v>1024</v>
      </c>
    </row>
    <row r="40" spans="1:10" x14ac:dyDescent="0.3">
      <c r="A40" t="s">
        <v>2392</v>
      </c>
      <c r="B40" t="s">
        <v>1266</v>
      </c>
      <c r="C40" t="s">
        <v>196</v>
      </c>
      <c r="D40" t="s">
        <v>2108</v>
      </c>
      <c r="E40">
        <v>40</v>
      </c>
      <c r="F40">
        <v>90</v>
      </c>
      <c r="G40">
        <v>15</v>
      </c>
      <c r="I40" t="s">
        <v>1127</v>
      </c>
      <c r="J40" t="s">
        <v>1024</v>
      </c>
    </row>
    <row r="41" spans="1:10" x14ac:dyDescent="0.3">
      <c r="A41" t="s">
        <v>2142</v>
      </c>
      <c r="B41" t="s">
        <v>2046</v>
      </c>
      <c r="C41" t="s">
        <v>196</v>
      </c>
      <c r="D41" t="s">
        <v>2107</v>
      </c>
      <c r="E41">
        <v>40</v>
      </c>
      <c r="F41">
        <v>100</v>
      </c>
      <c r="G41">
        <v>20</v>
      </c>
      <c r="I41" t="s">
        <v>2047</v>
      </c>
      <c r="J41">
        <v>20</v>
      </c>
    </row>
    <row r="42" spans="1:10" x14ac:dyDescent="0.3">
      <c r="A42" t="s">
        <v>2393</v>
      </c>
      <c r="B42" t="s">
        <v>1246</v>
      </c>
      <c r="C42" t="s">
        <v>196</v>
      </c>
      <c r="D42" t="s">
        <v>2107</v>
      </c>
      <c r="E42">
        <v>60</v>
      </c>
      <c r="F42">
        <v>100</v>
      </c>
      <c r="G42">
        <v>20</v>
      </c>
      <c r="I42" t="s">
        <v>1122</v>
      </c>
      <c r="J42">
        <v>30</v>
      </c>
    </row>
    <row r="43" spans="1:10" x14ac:dyDescent="0.3">
      <c r="A43" t="s">
        <v>2394</v>
      </c>
      <c r="B43" t="s">
        <v>1256</v>
      </c>
      <c r="C43" t="s">
        <v>196</v>
      </c>
      <c r="D43" t="s">
        <v>2108</v>
      </c>
      <c r="E43">
        <v>60</v>
      </c>
      <c r="F43">
        <v>90</v>
      </c>
      <c r="G43">
        <v>10</v>
      </c>
      <c r="H43" t="s">
        <v>1257</v>
      </c>
      <c r="I43" t="s">
        <v>1170</v>
      </c>
      <c r="J43" t="s">
        <v>1024</v>
      </c>
    </row>
    <row r="44" spans="1:10" x14ac:dyDescent="0.3">
      <c r="A44" t="s">
        <v>2395</v>
      </c>
      <c r="B44" t="s">
        <v>1247</v>
      </c>
      <c r="C44" t="s">
        <v>196</v>
      </c>
      <c r="D44" t="s">
        <v>2108</v>
      </c>
      <c r="E44">
        <v>80</v>
      </c>
      <c r="F44">
        <v>100</v>
      </c>
      <c r="G44">
        <v>15</v>
      </c>
      <c r="H44" t="s">
        <v>1248</v>
      </c>
      <c r="J44" t="s">
        <v>1024</v>
      </c>
    </row>
    <row r="45" spans="1:10" x14ac:dyDescent="0.3">
      <c r="A45" t="s">
        <v>2396</v>
      </c>
      <c r="B45" t="s">
        <v>1252</v>
      </c>
      <c r="C45" t="s">
        <v>196</v>
      </c>
      <c r="D45" t="s">
        <v>2107</v>
      </c>
      <c r="E45">
        <v>85</v>
      </c>
      <c r="F45">
        <v>100</v>
      </c>
      <c r="G45">
        <v>10</v>
      </c>
      <c r="J45" t="s">
        <v>1024</v>
      </c>
    </row>
    <row r="46" spans="1:10" x14ac:dyDescent="0.3">
      <c r="A46" t="s">
        <v>2397</v>
      </c>
      <c r="B46" t="s">
        <v>1250</v>
      </c>
      <c r="C46" t="s">
        <v>196</v>
      </c>
      <c r="D46" t="s">
        <v>2108</v>
      </c>
      <c r="E46">
        <v>90</v>
      </c>
      <c r="F46">
        <v>100</v>
      </c>
      <c r="G46">
        <v>15</v>
      </c>
      <c r="I46" t="s">
        <v>1251</v>
      </c>
    </row>
    <row r="47" spans="1:10" x14ac:dyDescent="0.3">
      <c r="A47" t="s">
        <v>2398</v>
      </c>
      <c r="B47" t="s">
        <v>1189</v>
      </c>
      <c r="C47" t="s">
        <v>196</v>
      </c>
      <c r="D47" t="s">
        <v>2107</v>
      </c>
      <c r="E47">
        <v>100</v>
      </c>
      <c r="F47">
        <v>100</v>
      </c>
      <c r="G47">
        <v>10</v>
      </c>
      <c r="I47" t="s">
        <v>2852</v>
      </c>
    </row>
    <row r="48" spans="1:10" x14ac:dyDescent="0.3">
      <c r="A48" t="s">
        <v>2399</v>
      </c>
      <c r="B48" t="s">
        <v>1255</v>
      </c>
      <c r="C48" t="s">
        <v>196</v>
      </c>
      <c r="D48" t="s">
        <v>2108</v>
      </c>
      <c r="E48">
        <v>100</v>
      </c>
      <c r="F48">
        <v>75</v>
      </c>
      <c r="G48">
        <v>10</v>
      </c>
      <c r="I48" t="s">
        <v>1049</v>
      </c>
      <c r="J48">
        <v>20</v>
      </c>
    </row>
    <row r="49" spans="1:10" x14ac:dyDescent="0.3">
      <c r="A49" t="s">
        <v>2400</v>
      </c>
      <c r="B49" t="s">
        <v>1892</v>
      </c>
      <c r="C49" t="s">
        <v>196</v>
      </c>
      <c r="D49" t="s">
        <v>2107</v>
      </c>
      <c r="E49">
        <v>100</v>
      </c>
      <c r="F49">
        <v>95</v>
      </c>
      <c r="G49">
        <v>5</v>
      </c>
      <c r="I49" t="s">
        <v>1043</v>
      </c>
      <c r="J49" t="s">
        <v>1024</v>
      </c>
    </row>
    <row r="50" spans="1:10" x14ac:dyDescent="0.3">
      <c r="A50" t="s">
        <v>2401</v>
      </c>
      <c r="B50" t="s">
        <v>1172</v>
      </c>
      <c r="C50" t="s">
        <v>196</v>
      </c>
      <c r="D50" t="s">
        <v>2107</v>
      </c>
      <c r="E50">
        <v>110</v>
      </c>
      <c r="F50">
        <v>100</v>
      </c>
      <c r="G50">
        <v>5</v>
      </c>
      <c r="I50" t="s">
        <v>2853</v>
      </c>
    </row>
    <row r="51" spans="1:10" x14ac:dyDescent="0.3">
      <c r="A51" t="s">
        <v>2143</v>
      </c>
      <c r="B51" t="s">
        <v>1647</v>
      </c>
      <c r="C51" t="s">
        <v>196</v>
      </c>
      <c r="D51" t="s">
        <v>2108</v>
      </c>
      <c r="E51">
        <v>120</v>
      </c>
      <c r="F51">
        <v>100</v>
      </c>
      <c r="G51">
        <v>10</v>
      </c>
      <c r="I51" t="s">
        <v>1648</v>
      </c>
      <c r="J51" t="s">
        <v>1024</v>
      </c>
    </row>
    <row r="52" spans="1:10" x14ac:dyDescent="0.3">
      <c r="A52" t="s">
        <v>2402</v>
      </c>
      <c r="B52" t="s">
        <v>1244</v>
      </c>
      <c r="C52" t="s">
        <v>196</v>
      </c>
      <c r="D52" t="s">
        <v>2107</v>
      </c>
      <c r="E52">
        <v>130</v>
      </c>
      <c r="F52">
        <v>90</v>
      </c>
      <c r="G52">
        <v>5</v>
      </c>
      <c r="I52" t="s">
        <v>2854</v>
      </c>
      <c r="J52" t="s">
        <v>1024</v>
      </c>
    </row>
    <row r="53" spans="1:10" x14ac:dyDescent="0.3">
      <c r="A53" t="s">
        <v>2403</v>
      </c>
      <c r="B53" t="s">
        <v>1771</v>
      </c>
      <c r="C53" t="s">
        <v>196</v>
      </c>
      <c r="D53" t="s">
        <v>2107</v>
      </c>
      <c r="E53">
        <v>150</v>
      </c>
      <c r="F53">
        <v>90</v>
      </c>
      <c r="G53">
        <v>5</v>
      </c>
      <c r="I53" t="s">
        <v>1109</v>
      </c>
      <c r="J53" t="s">
        <v>1024</v>
      </c>
    </row>
    <row r="54" spans="1:10" x14ac:dyDescent="0.3">
      <c r="A54" t="s">
        <v>2146</v>
      </c>
      <c r="B54" t="s">
        <v>1639</v>
      </c>
      <c r="C54" t="s">
        <v>41</v>
      </c>
      <c r="D54" t="s">
        <v>2108</v>
      </c>
      <c r="E54">
        <v>20</v>
      </c>
      <c r="F54">
        <v>100</v>
      </c>
      <c r="G54">
        <v>20</v>
      </c>
      <c r="I54" t="s">
        <v>1408</v>
      </c>
      <c r="J54">
        <v>100</v>
      </c>
    </row>
    <row r="55" spans="1:10" x14ac:dyDescent="0.3">
      <c r="A55" t="s">
        <v>2413</v>
      </c>
      <c r="B55" t="s">
        <v>2009</v>
      </c>
      <c r="C55" t="s">
        <v>41</v>
      </c>
      <c r="D55" t="s">
        <v>2107</v>
      </c>
      <c r="E55">
        <v>40</v>
      </c>
      <c r="F55">
        <v>100</v>
      </c>
      <c r="G55">
        <v>30</v>
      </c>
      <c r="I55" t="s">
        <v>1122</v>
      </c>
      <c r="J55">
        <v>10</v>
      </c>
    </row>
    <row r="56" spans="1:10" x14ac:dyDescent="0.3">
      <c r="A56" t="s">
        <v>2414</v>
      </c>
      <c r="B56" t="s">
        <v>1163</v>
      </c>
      <c r="C56" t="s">
        <v>41</v>
      </c>
      <c r="D56" t="s">
        <v>2107</v>
      </c>
      <c r="E56">
        <v>50</v>
      </c>
      <c r="F56">
        <v>90</v>
      </c>
      <c r="G56">
        <v>10</v>
      </c>
      <c r="H56" t="s">
        <v>1164</v>
      </c>
      <c r="I56" t="s">
        <v>2855</v>
      </c>
      <c r="J56">
        <v>70</v>
      </c>
    </row>
    <row r="57" spans="1:10" x14ac:dyDescent="0.3">
      <c r="A57" t="s">
        <v>2147</v>
      </c>
      <c r="B57" t="s">
        <v>1282</v>
      </c>
      <c r="C57" t="s">
        <v>41</v>
      </c>
      <c r="D57" t="s">
        <v>2107</v>
      </c>
      <c r="E57">
        <v>55</v>
      </c>
      <c r="F57">
        <v>95</v>
      </c>
      <c r="G57">
        <v>15</v>
      </c>
      <c r="I57" t="s">
        <v>2856</v>
      </c>
      <c r="J57">
        <v>100</v>
      </c>
    </row>
    <row r="58" spans="1:10" x14ac:dyDescent="0.3">
      <c r="A58" t="s">
        <v>2415</v>
      </c>
      <c r="B58" t="s">
        <v>1836</v>
      </c>
      <c r="C58" t="s">
        <v>41</v>
      </c>
      <c r="D58" t="s">
        <v>2107</v>
      </c>
      <c r="E58">
        <v>60</v>
      </c>
      <c r="F58">
        <v>101</v>
      </c>
      <c r="G58">
        <v>20</v>
      </c>
      <c r="I58" t="s">
        <v>1041</v>
      </c>
      <c r="J58" t="s">
        <v>1024</v>
      </c>
    </row>
    <row r="59" spans="1:10" x14ac:dyDescent="0.3">
      <c r="A59" t="s">
        <v>2416</v>
      </c>
      <c r="B59" t="s">
        <v>1652</v>
      </c>
      <c r="C59" t="s">
        <v>41</v>
      </c>
      <c r="D59" t="s">
        <v>2107</v>
      </c>
      <c r="E59">
        <v>65</v>
      </c>
      <c r="F59">
        <v>100</v>
      </c>
      <c r="G59">
        <v>20</v>
      </c>
      <c r="I59" t="s">
        <v>1026</v>
      </c>
      <c r="J59" t="s">
        <v>1024</v>
      </c>
    </row>
    <row r="60" spans="1:10" x14ac:dyDescent="0.3">
      <c r="A60" t="s">
        <v>2148</v>
      </c>
      <c r="B60" t="s">
        <v>1893</v>
      </c>
      <c r="C60" t="s">
        <v>41</v>
      </c>
      <c r="D60" t="s">
        <v>2108</v>
      </c>
      <c r="E60">
        <v>65</v>
      </c>
      <c r="F60">
        <v>100</v>
      </c>
      <c r="G60">
        <v>20</v>
      </c>
      <c r="I60" t="s">
        <v>1122</v>
      </c>
      <c r="J60">
        <v>30</v>
      </c>
    </row>
    <row r="61" spans="1:10" x14ac:dyDescent="0.3">
      <c r="A61" t="s">
        <v>2417</v>
      </c>
      <c r="B61" t="s">
        <v>2006</v>
      </c>
      <c r="C61" t="s">
        <v>41</v>
      </c>
      <c r="D61" t="s">
        <v>2108</v>
      </c>
      <c r="E61">
        <v>65</v>
      </c>
      <c r="F61">
        <v>95</v>
      </c>
      <c r="G61">
        <v>15</v>
      </c>
      <c r="I61" t="s">
        <v>2007</v>
      </c>
      <c r="J61">
        <v>10</v>
      </c>
    </row>
    <row r="62" spans="1:10" x14ac:dyDescent="0.3">
      <c r="A62" t="s">
        <v>2418</v>
      </c>
      <c r="B62" t="s">
        <v>2063</v>
      </c>
      <c r="C62" t="s">
        <v>41</v>
      </c>
      <c r="D62" t="s">
        <v>2107</v>
      </c>
      <c r="E62">
        <v>70</v>
      </c>
      <c r="F62">
        <v>100</v>
      </c>
      <c r="G62">
        <v>20</v>
      </c>
      <c r="H62" t="s">
        <v>2064</v>
      </c>
      <c r="I62" t="s">
        <v>2065</v>
      </c>
      <c r="J62" t="s">
        <v>1024</v>
      </c>
    </row>
    <row r="63" spans="1:10" x14ac:dyDescent="0.3">
      <c r="A63" t="s">
        <v>2419</v>
      </c>
      <c r="B63" t="s">
        <v>2008</v>
      </c>
      <c r="C63" t="s">
        <v>41</v>
      </c>
      <c r="D63" t="s">
        <v>2108</v>
      </c>
      <c r="E63">
        <v>75</v>
      </c>
      <c r="F63">
        <v>100</v>
      </c>
      <c r="G63">
        <v>15</v>
      </c>
      <c r="I63" t="s">
        <v>1122</v>
      </c>
      <c r="J63">
        <v>10</v>
      </c>
    </row>
    <row r="64" spans="1:10" x14ac:dyDescent="0.3">
      <c r="A64" t="s">
        <v>2149</v>
      </c>
      <c r="B64" t="s">
        <v>1232</v>
      </c>
      <c r="C64" t="s">
        <v>41</v>
      </c>
      <c r="D64" t="s">
        <v>2107</v>
      </c>
      <c r="E64">
        <v>80</v>
      </c>
      <c r="F64">
        <v>100</v>
      </c>
      <c r="G64">
        <v>15</v>
      </c>
      <c r="I64" t="s">
        <v>1122</v>
      </c>
      <c r="J64">
        <v>30</v>
      </c>
    </row>
    <row r="65" spans="1:10" x14ac:dyDescent="0.3">
      <c r="A65" t="s">
        <v>2420</v>
      </c>
      <c r="B65" t="s">
        <v>2105</v>
      </c>
      <c r="C65" t="s">
        <v>41</v>
      </c>
      <c r="D65" t="s">
        <v>2108</v>
      </c>
      <c r="E65">
        <v>80</v>
      </c>
      <c r="F65">
        <v>100</v>
      </c>
      <c r="G65">
        <v>10</v>
      </c>
      <c r="I65" t="s">
        <v>2106</v>
      </c>
    </row>
    <row r="66" spans="1:10" x14ac:dyDescent="0.3">
      <c r="A66" t="s">
        <v>2150</v>
      </c>
      <c r="B66" t="s">
        <v>2012</v>
      </c>
      <c r="C66" t="s">
        <v>41</v>
      </c>
      <c r="D66" t="s">
        <v>2107</v>
      </c>
      <c r="E66">
        <v>90</v>
      </c>
      <c r="F66">
        <v>100</v>
      </c>
      <c r="G66">
        <v>15</v>
      </c>
      <c r="H66" t="s">
        <v>2013</v>
      </c>
      <c r="I66" t="s">
        <v>1122</v>
      </c>
      <c r="J66">
        <v>10</v>
      </c>
    </row>
    <row r="67" spans="1:10" x14ac:dyDescent="0.3">
      <c r="A67" t="s">
        <v>2421</v>
      </c>
      <c r="B67" t="s">
        <v>2084</v>
      </c>
      <c r="C67" t="s">
        <v>41</v>
      </c>
      <c r="D67" t="s">
        <v>2108</v>
      </c>
      <c r="E67">
        <v>90</v>
      </c>
      <c r="F67">
        <v>100</v>
      </c>
      <c r="G67">
        <v>15</v>
      </c>
      <c r="H67" t="s">
        <v>2085</v>
      </c>
      <c r="I67" t="s">
        <v>1133</v>
      </c>
      <c r="J67" t="s">
        <v>1024</v>
      </c>
    </row>
    <row r="68" spans="1:10" x14ac:dyDescent="0.3">
      <c r="A68" t="s">
        <v>2422</v>
      </c>
      <c r="B68" t="s">
        <v>1390</v>
      </c>
      <c r="C68" t="s">
        <v>41</v>
      </c>
      <c r="D68" t="s">
        <v>2108</v>
      </c>
      <c r="E68">
        <v>100</v>
      </c>
      <c r="F68">
        <v>100</v>
      </c>
      <c r="G68">
        <v>5</v>
      </c>
      <c r="I68" t="s">
        <v>1391</v>
      </c>
      <c r="J68" t="s">
        <v>1024</v>
      </c>
    </row>
    <row r="69" spans="1:10" x14ac:dyDescent="0.3">
      <c r="A69" t="s">
        <v>2423</v>
      </c>
      <c r="B69" t="s">
        <v>1669</v>
      </c>
      <c r="C69" t="s">
        <v>41</v>
      </c>
      <c r="D69" t="s">
        <v>2108</v>
      </c>
      <c r="E69">
        <v>100</v>
      </c>
      <c r="F69">
        <v>100</v>
      </c>
      <c r="G69">
        <v>15</v>
      </c>
      <c r="I69" t="s">
        <v>1670</v>
      </c>
    </row>
    <row r="70" spans="1:10" x14ac:dyDescent="0.3">
      <c r="A70" t="s">
        <v>2151</v>
      </c>
      <c r="B70" t="s">
        <v>2004</v>
      </c>
      <c r="C70" t="s">
        <v>41</v>
      </c>
      <c r="D70" t="s">
        <v>2107</v>
      </c>
      <c r="E70">
        <v>110</v>
      </c>
      <c r="F70">
        <v>70</v>
      </c>
      <c r="G70">
        <v>10</v>
      </c>
      <c r="H70" t="s">
        <v>2005</v>
      </c>
      <c r="I70" t="s">
        <v>1122</v>
      </c>
      <c r="J70">
        <v>30</v>
      </c>
    </row>
    <row r="71" spans="1:10" x14ac:dyDescent="0.3">
      <c r="A71" t="s">
        <v>2424</v>
      </c>
      <c r="B71" t="s">
        <v>2066</v>
      </c>
      <c r="C71" t="s">
        <v>41</v>
      </c>
      <c r="D71" t="s">
        <v>2108</v>
      </c>
      <c r="E71">
        <v>120</v>
      </c>
      <c r="F71">
        <v>100</v>
      </c>
      <c r="G71">
        <v>15</v>
      </c>
      <c r="I71" t="s">
        <v>2067</v>
      </c>
      <c r="J71">
        <v>10</v>
      </c>
    </row>
    <row r="72" spans="1:10" x14ac:dyDescent="0.3">
      <c r="A72" t="s">
        <v>2425</v>
      </c>
      <c r="B72" t="s">
        <v>2103</v>
      </c>
      <c r="C72" t="s">
        <v>41</v>
      </c>
      <c r="D72" t="s">
        <v>2107</v>
      </c>
      <c r="E72">
        <v>120</v>
      </c>
      <c r="F72">
        <v>50</v>
      </c>
      <c r="G72">
        <v>5</v>
      </c>
      <c r="I72" t="s">
        <v>1408</v>
      </c>
      <c r="J72">
        <v>100</v>
      </c>
    </row>
    <row r="73" spans="1:10" x14ac:dyDescent="0.3">
      <c r="A73" t="s">
        <v>2426</v>
      </c>
      <c r="B73" t="s">
        <v>1123</v>
      </c>
      <c r="C73" t="s">
        <v>41</v>
      </c>
      <c r="D73" t="s">
        <v>2108</v>
      </c>
      <c r="E73">
        <v>130</v>
      </c>
      <c r="F73">
        <v>85</v>
      </c>
      <c r="G73">
        <v>5</v>
      </c>
      <c r="I73" t="s">
        <v>1122</v>
      </c>
      <c r="J73">
        <v>20</v>
      </c>
    </row>
    <row r="74" spans="1:10" x14ac:dyDescent="0.3">
      <c r="A74" t="s">
        <v>2439</v>
      </c>
      <c r="B74" t="s">
        <v>1231</v>
      </c>
      <c r="C74" t="s">
        <v>56</v>
      </c>
      <c r="D74" t="s">
        <v>2107</v>
      </c>
      <c r="E74">
        <v>40</v>
      </c>
      <c r="F74">
        <v>101</v>
      </c>
      <c r="G74">
        <v>15</v>
      </c>
      <c r="I74" t="s">
        <v>1041</v>
      </c>
      <c r="J74" t="s">
        <v>1024</v>
      </c>
    </row>
    <row r="75" spans="1:10" x14ac:dyDescent="0.3">
      <c r="A75" t="s">
        <v>2440</v>
      </c>
      <c r="B75" t="s">
        <v>1308</v>
      </c>
      <c r="C75" t="s">
        <v>56</v>
      </c>
      <c r="D75" t="s">
        <v>2107</v>
      </c>
      <c r="E75">
        <v>40</v>
      </c>
      <c r="F75">
        <v>100</v>
      </c>
      <c r="G75">
        <v>30</v>
      </c>
      <c r="J75" t="s">
        <v>1024</v>
      </c>
    </row>
    <row r="76" spans="1:10" x14ac:dyDescent="0.3">
      <c r="A76" t="s">
        <v>2441</v>
      </c>
      <c r="B76" t="s">
        <v>1259</v>
      </c>
      <c r="C76" t="s">
        <v>56</v>
      </c>
      <c r="D76" t="s">
        <v>2107</v>
      </c>
      <c r="E76">
        <v>50</v>
      </c>
      <c r="F76">
        <v>100</v>
      </c>
      <c r="G76">
        <v>10</v>
      </c>
      <c r="I76" t="s">
        <v>1260</v>
      </c>
      <c r="J76" t="s">
        <v>1024</v>
      </c>
    </row>
    <row r="77" spans="1:10" x14ac:dyDescent="0.3">
      <c r="A77" t="s">
        <v>2442</v>
      </c>
      <c r="B77" t="s">
        <v>1216</v>
      </c>
      <c r="C77" t="s">
        <v>56</v>
      </c>
      <c r="D77" t="s">
        <v>2107</v>
      </c>
      <c r="E77">
        <v>80</v>
      </c>
      <c r="F77">
        <v>100</v>
      </c>
      <c r="G77">
        <v>10</v>
      </c>
      <c r="H77" t="s">
        <v>1217</v>
      </c>
      <c r="I77" t="s">
        <v>1218</v>
      </c>
      <c r="J77" t="s">
        <v>1024</v>
      </c>
    </row>
    <row r="78" spans="1:10" x14ac:dyDescent="0.3">
      <c r="A78" t="s">
        <v>2443</v>
      </c>
      <c r="B78" t="s">
        <v>1672</v>
      </c>
      <c r="C78" t="s">
        <v>56</v>
      </c>
      <c r="D78" t="s">
        <v>2108</v>
      </c>
      <c r="E78">
        <v>90</v>
      </c>
      <c r="F78">
        <v>90</v>
      </c>
      <c r="G78">
        <v>10</v>
      </c>
      <c r="I78" t="s">
        <v>2857</v>
      </c>
      <c r="J78">
        <v>10</v>
      </c>
    </row>
    <row r="79" spans="1:10" x14ac:dyDescent="0.3">
      <c r="A79" t="s">
        <v>2156</v>
      </c>
      <c r="B79" t="s">
        <v>1612</v>
      </c>
      <c r="C79" t="s">
        <v>56</v>
      </c>
      <c r="D79" t="s">
        <v>2107</v>
      </c>
      <c r="E79">
        <v>95</v>
      </c>
      <c r="F79">
        <v>100</v>
      </c>
      <c r="G79">
        <v>15</v>
      </c>
      <c r="I79" t="s">
        <v>2858</v>
      </c>
      <c r="J79">
        <v>30</v>
      </c>
    </row>
    <row r="80" spans="1:10" x14ac:dyDescent="0.3">
      <c r="A80" t="s">
        <v>2444</v>
      </c>
      <c r="B80" t="s">
        <v>1351</v>
      </c>
      <c r="C80" t="s">
        <v>56</v>
      </c>
      <c r="D80" t="s">
        <v>2107</v>
      </c>
      <c r="E80">
        <v>130</v>
      </c>
      <c r="F80">
        <v>90</v>
      </c>
      <c r="G80">
        <v>5</v>
      </c>
      <c r="I80" t="s">
        <v>2854</v>
      </c>
    </row>
    <row r="81" spans="1:10" x14ac:dyDescent="0.3">
      <c r="A81" t="s">
        <v>2445</v>
      </c>
      <c r="B81" t="s">
        <v>1547</v>
      </c>
      <c r="C81" t="s">
        <v>56</v>
      </c>
      <c r="D81" t="s">
        <v>2107</v>
      </c>
      <c r="E81">
        <v>140</v>
      </c>
      <c r="F81">
        <v>90</v>
      </c>
      <c r="G81">
        <v>5</v>
      </c>
      <c r="I81" t="s">
        <v>1133</v>
      </c>
      <c r="J81" t="s">
        <v>1024</v>
      </c>
    </row>
    <row r="82" spans="1:10" x14ac:dyDescent="0.3">
      <c r="A82" t="s">
        <v>2453</v>
      </c>
      <c r="B82" t="s">
        <v>2037</v>
      </c>
      <c r="C82" t="s">
        <v>1051</v>
      </c>
      <c r="D82" t="s">
        <v>2108</v>
      </c>
      <c r="E82">
        <v>10</v>
      </c>
      <c r="F82">
        <v>90</v>
      </c>
      <c r="G82">
        <v>10</v>
      </c>
      <c r="I82" t="s">
        <v>2038</v>
      </c>
      <c r="J82" t="s">
        <v>1024</v>
      </c>
    </row>
    <row r="83" spans="1:10" x14ac:dyDescent="0.3">
      <c r="A83" t="s">
        <v>2454</v>
      </c>
      <c r="B83" t="s">
        <v>1063</v>
      </c>
      <c r="C83" t="s">
        <v>1051</v>
      </c>
      <c r="D83" t="s">
        <v>2108</v>
      </c>
      <c r="E83">
        <v>15</v>
      </c>
      <c r="F83">
        <v>100</v>
      </c>
      <c r="G83">
        <v>20</v>
      </c>
      <c r="I83" t="s">
        <v>1064</v>
      </c>
      <c r="J83" t="s">
        <v>1024</v>
      </c>
    </row>
    <row r="84" spans="1:10" x14ac:dyDescent="0.3">
      <c r="A84" t="s">
        <v>2455</v>
      </c>
      <c r="B84" t="s">
        <v>1239</v>
      </c>
      <c r="C84" t="s">
        <v>1051</v>
      </c>
      <c r="D84" t="s">
        <v>2108</v>
      </c>
      <c r="E84">
        <v>30</v>
      </c>
      <c r="F84">
        <v>100</v>
      </c>
      <c r="G84">
        <v>30</v>
      </c>
      <c r="I84" t="s">
        <v>1127</v>
      </c>
      <c r="J84" t="s">
        <v>1024</v>
      </c>
    </row>
    <row r="85" spans="1:10" x14ac:dyDescent="0.3">
      <c r="A85" t="s">
        <v>2456</v>
      </c>
      <c r="B85" t="s">
        <v>1566</v>
      </c>
      <c r="C85" t="s">
        <v>1051</v>
      </c>
      <c r="D85" t="s">
        <v>2108</v>
      </c>
      <c r="E85">
        <v>40</v>
      </c>
      <c r="F85">
        <v>100</v>
      </c>
      <c r="G85">
        <v>30</v>
      </c>
      <c r="I85" t="s">
        <v>1028</v>
      </c>
      <c r="J85" t="s">
        <v>1024</v>
      </c>
    </row>
    <row r="86" spans="1:10" x14ac:dyDescent="0.3">
      <c r="A86" t="s">
        <v>2457</v>
      </c>
      <c r="B86" t="s">
        <v>1700</v>
      </c>
      <c r="C86" t="s">
        <v>1051</v>
      </c>
      <c r="D86" t="s">
        <v>2108</v>
      </c>
      <c r="E86">
        <v>40</v>
      </c>
      <c r="F86">
        <v>100</v>
      </c>
      <c r="G86">
        <v>10</v>
      </c>
      <c r="I86" t="s">
        <v>1701</v>
      </c>
      <c r="J86">
        <v>100</v>
      </c>
    </row>
    <row r="87" spans="1:10" x14ac:dyDescent="0.3">
      <c r="A87" t="s">
        <v>2458</v>
      </c>
      <c r="B87" t="s">
        <v>1778</v>
      </c>
      <c r="C87" t="s">
        <v>1051</v>
      </c>
      <c r="D87" t="s">
        <v>2108</v>
      </c>
      <c r="E87">
        <v>40</v>
      </c>
      <c r="F87">
        <v>100</v>
      </c>
      <c r="G87">
        <v>15</v>
      </c>
      <c r="I87" t="s">
        <v>2847</v>
      </c>
      <c r="J87">
        <v>50</v>
      </c>
    </row>
    <row r="88" spans="1:10" x14ac:dyDescent="0.3">
      <c r="A88" t="s">
        <v>2459</v>
      </c>
      <c r="B88" t="s">
        <v>2054</v>
      </c>
      <c r="C88" t="s">
        <v>1051</v>
      </c>
      <c r="D88" t="s">
        <v>2107</v>
      </c>
      <c r="E88">
        <v>40</v>
      </c>
      <c r="F88">
        <v>100</v>
      </c>
      <c r="G88">
        <v>30</v>
      </c>
      <c r="I88" t="s">
        <v>1028</v>
      </c>
      <c r="J88" t="s">
        <v>1024</v>
      </c>
    </row>
    <row r="89" spans="1:10" x14ac:dyDescent="0.3">
      <c r="A89" t="s">
        <v>2460</v>
      </c>
      <c r="B89" t="s">
        <v>1529</v>
      </c>
      <c r="C89" t="s">
        <v>1051</v>
      </c>
      <c r="D89" t="s">
        <v>2108</v>
      </c>
      <c r="E89">
        <v>50</v>
      </c>
      <c r="F89">
        <v>100</v>
      </c>
      <c r="G89">
        <v>25</v>
      </c>
      <c r="I89" t="s">
        <v>1043</v>
      </c>
      <c r="J89" t="s">
        <v>1024</v>
      </c>
    </row>
    <row r="90" spans="1:10" x14ac:dyDescent="0.3">
      <c r="A90" t="s">
        <v>2461</v>
      </c>
      <c r="B90" t="s">
        <v>1169</v>
      </c>
      <c r="C90" t="s">
        <v>1051</v>
      </c>
      <c r="D90" t="s">
        <v>2108</v>
      </c>
      <c r="E90">
        <v>60</v>
      </c>
      <c r="F90">
        <v>90</v>
      </c>
      <c r="G90">
        <v>10</v>
      </c>
      <c r="I90" t="s">
        <v>1170</v>
      </c>
      <c r="J90" t="s">
        <v>1024</v>
      </c>
    </row>
    <row r="91" spans="1:10" x14ac:dyDescent="0.3">
      <c r="A91" t="s">
        <v>2462</v>
      </c>
      <c r="B91" t="s">
        <v>1372</v>
      </c>
      <c r="C91" t="s">
        <v>1051</v>
      </c>
      <c r="D91" t="s">
        <v>2108</v>
      </c>
      <c r="E91">
        <v>60</v>
      </c>
      <c r="F91">
        <v>100</v>
      </c>
      <c r="G91">
        <v>10</v>
      </c>
      <c r="I91" t="s">
        <v>1122</v>
      </c>
      <c r="J91">
        <v>30</v>
      </c>
    </row>
    <row r="92" spans="1:10" x14ac:dyDescent="0.3">
      <c r="A92" t="s">
        <v>2160</v>
      </c>
      <c r="B92" t="s">
        <v>1766</v>
      </c>
      <c r="C92" t="s">
        <v>1051</v>
      </c>
      <c r="D92" t="s">
        <v>2108</v>
      </c>
      <c r="E92">
        <v>60</v>
      </c>
      <c r="F92">
        <v>100</v>
      </c>
      <c r="G92">
        <v>10</v>
      </c>
      <c r="I92" t="s">
        <v>1767</v>
      </c>
      <c r="J92" t="s">
        <v>1024</v>
      </c>
    </row>
    <row r="93" spans="1:10" x14ac:dyDescent="0.3">
      <c r="A93" t="s">
        <v>2463</v>
      </c>
      <c r="B93" t="s">
        <v>1784</v>
      </c>
      <c r="C93" t="s">
        <v>1051</v>
      </c>
      <c r="D93" t="s">
        <v>2108</v>
      </c>
      <c r="E93">
        <v>60</v>
      </c>
      <c r="F93">
        <v>85</v>
      </c>
      <c r="G93">
        <v>15</v>
      </c>
      <c r="I93" t="s">
        <v>1049</v>
      </c>
      <c r="J93">
        <v>30</v>
      </c>
    </row>
    <row r="94" spans="1:10" x14ac:dyDescent="0.3">
      <c r="A94" t="s">
        <v>2464</v>
      </c>
      <c r="B94" t="s">
        <v>1933</v>
      </c>
      <c r="C94" t="s">
        <v>1051</v>
      </c>
      <c r="D94" t="s">
        <v>2108</v>
      </c>
      <c r="E94">
        <v>60</v>
      </c>
      <c r="F94">
        <v>100</v>
      </c>
      <c r="G94">
        <v>10</v>
      </c>
      <c r="I94" t="s">
        <v>1383</v>
      </c>
      <c r="J94" t="s">
        <v>1024</v>
      </c>
    </row>
    <row r="95" spans="1:10" x14ac:dyDescent="0.3">
      <c r="A95" t="s">
        <v>2465</v>
      </c>
      <c r="B95" t="s">
        <v>1557</v>
      </c>
      <c r="C95" t="s">
        <v>1051</v>
      </c>
      <c r="D95" t="s">
        <v>2108</v>
      </c>
      <c r="E95">
        <v>65</v>
      </c>
      <c r="F95">
        <v>100</v>
      </c>
      <c r="G95">
        <v>20</v>
      </c>
      <c r="H95" t="s">
        <v>1558</v>
      </c>
      <c r="I95" t="s">
        <v>2856</v>
      </c>
      <c r="J95">
        <v>100</v>
      </c>
    </row>
    <row r="96" spans="1:10" x14ac:dyDescent="0.3">
      <c r="A96" t="s">
        <v>2466</v>
      </c>
      <c r="B96" t="s">
        <v>2061</v>
      </c>
      <c r="C96" t="s">
        <v>1051</v>
      </c>
      <c r="D96" t="s">
        <v>2108</v>
      </c>
      <c r="E96">
        <v>70</v>
      </c>
      <c r="F96">
        <v>101</v>
      </c>
      <c r="G96">
        <v>10</v>
      </c>
      <c r="I96" t="s">
        <v>2062</v>
      </c>
      <c r="J96" t="s">
        <v>1024</v>
      </c>
    </row>
    <row r="97" spans="1:10" x14ac:dyDescent="0.3">
      <c r="A97" t="s">
        <v>2467</v>
      </c>
      <c r="B97" t="s">
        <v>2068</v>
      </c>
      <c r="C97" t="s">
        <v>1051</v>
      </c>
      <c r="D97" t="s">
        <v>2108</v>
      </c>
      <c r="E97">
        <v>70</v>
      </c>
      <c r="F97">
        <v>100</v>
      </c>
      <c r="G97">
        <v>10</v>
      </c>
      <c r="I97" t="s">
        <v>2069</v>
      </c>
      <c r="J97" t="s">
        <v>1024</v>
      </c>
    </row>
    <row r="98" spans="1:10" x14ac:dyDescent="0.3">
      <c r="A98" t="s">
        <v>2468</v>
      </c>
      <c r="B98" t="s">
        <v>1136</v>
      </c>
      <c r="C98" t="s">
        <v>1051</v>
      </c>
      <c r="D98" t="s">
        <v>2108</v>
      </c>
      <c r="E98">
        <v>75</v>
      </c>
      <c r="F98">
        <v>100</v>
      </c>
      <c r="G98">
        <v>15</v>
      </c>
      <c r="H98" t="s">
        <v>1137</v>
      </c>
      <c r="I98" t="s">
        <v>1138</v>
      </c>
      <c r="J98" t="s">
        <v>1024</v>
      </c>
    </row>
    <row r="99" spans="1:10" x14ac:dyDescent="0.3">
      <c r="A99" t="s">
        <v>2469</v>
      </c>
      <c r="B99" t="s">
        <v>1258</v>
      </c>
      <c r="C99" t="s">
        <v>1051</v>
      </c>
      <c r="D99" t="s">
        <v>2108</v>
      </c>
      <c r="E99">
        <v>75</v>
      </c>
      <c r="F99">
        <v>100</v>
      </c>
      <c r="G99">
        <v>10</v>
      </c>
      <c r="I99" t="s">
        <v>1026</v>
      </c>
      <c r="J99" t="s">
        <v>1024</v>
      </c>
    </row>
    <row r="100" spans="1:10" x14ac:dyDescent="0.3">
      <c r="A100" t="s">
        <v>2470</v>
      </c>
      <c r="B100" t="s">
        <v>1076</v>
      </c>
      <c r="C100" t="s">
        <v>1051</v>
      </c>
      <c r="D100" t="s">
        <v>2107</v>
      </c>
      <c r="E100">
        <v>80</v>
      </c>
      <c r="F100">
        <v>101</v>
      </c>
      <c r="G100">
        <v>20</v>
      </c>
      <c r="I100" t="s">
        <v>1041</v>
      </c>
      <c r="J100" t="s">
        <v>1024</v>
      </c>
    </row>
    <row r="101" spans="1:10" x14ac:dyDescent="0.3">
      <c r="A101" t="s">
        <v>2161</v>
      </c>
      <c r="B101" t="s">
        <v>1942</v>
      </c>
      <c r="C101" t="s">
        <v>1051</v>
      </c>
      <c r="D101" t="s">
        <v>2108</v>
      </c>
      <c r="E101">
        <v>80</v>
      </c>
      <c r="F101">
        <v>80</v>
      </c>
      <c r="G101">
        <v>20</v>
      </c>
      <c r="I101" t="s">
        <v>1133</v>
      </c>
      <c r="J101" t="s">
        <v>1024</v>
      </c>
    </row>
    <row r="102" spans="1:10" x14ac:dyDescent="0.3">
      <c r="A102" t="s">
        <v>2471</v>
      </c>
      <c r="B102" t="s">
        <v>1814</v>
      </c>
      <c r="C102" t="s">
        <v>1051</v>
      </c>
      <c r="D102" t="s">
        <v>2107</v>
      </c>
      <c r="E102">
        <v>85</v>
      </c>
      <c r="F102">
        <v>100</v>
      </c>
      <c r="G102">
        <v>10</v>
      </c>
      <c r="I102" t="s">
        <v>2859</v>
      </c>
      <c r="J102" t="s">
        <v>1024</v>
      </c>
    </row>
    <row r="103" spans="1:10" x14ac:dyDescent="0.3">
      <c r="A103" t="s">
        <v>2472</v>
      </c>
      <c r="B103" t="s">
        <v>1855</v>
      </c>
      <c r="C103" t="s">
        <v>1051</v>
      </c>
      <c r="D103" t="s">
        <v>2108</v>
      </c>
      <c r="E103">
        <v>85</v>
      </c>
      <c r="F103">
        <v>90</v>
      </c>
      <c r="G103">
        <v>15</v>
      </c>
      <c r="I103" t="s">
        <v>1856</v>
      </c>
      <c r="J103" t="s">
        <v>1024</v>
      </c>
    </row>
    <row r="104" spans="1:10" x14ac:dyDescent="0.3">
      <c r="A104" t="s">
        <v>2473</v>
      </c>
      <c r="B104" t="s">
        <v>1795</v>
      </c>
      <c r="C104" t="s">
        <v>1051</v>
      </c>
      <c r="D104" t="s">
        <v>2108</v>
      </c>
      <c r="E104">
        <v>90</v>
      </c>
      <c r="F104">
        <v>100</v>
      </c>
      <c r="G104">
        <v>20</v>
      </c>
      <c r="I104" t="s">
        <v>2848</v>
      </c>
      <c r="J104" t="s">
        <v>1024</v>
      </c>
    </row>
    <row r="105" spans="1:10" x14ac:dyDescent="0.3">
      <c r="A105" t="s">
        <v>2474</v>
      </c>
      <c r="B105" t="s">
        <v>1201</v>
      </c>
      <c r="C105" t="s">
        <v>1051</v>
      </c>
      <c r="D105" t="s">
        <v>2108</v>
      </c>
      <c r="E105">
        <v>100</v>
      </c>
      <c r="F105">
        <v>80</v>
      </c>
      <c r="G105">
        <v>5</v>
      </c>
      <c r="I105" t="s">
        <v>1043</v>
      </c>
      <c r="J105" t="s">
        <v>1024</v>
      </c>
    </row>
    <row r="106" spans="1:10" x14ac:dyDescent="0.3">
      <c r="A106" t="s">
        <v>2475</v>
      </c>
      <c r="B106" t="s">
        <v>1267</v>
      </c>
      <c r="C106" t="s">
        <v>1051</v>
      </c>
      <c r="D106" t="s">
        <v>2108</v>
      </c>
      <c r="E106">
        <v>100</v>
      </c>
      <c r="F106">
        <v>50</v>
      </c>
      <c r="G106">
        <v>5</v>
      </c>
      <c r="I106" t="s">
        <v>1167</v>
      </c>
      <c r="J106">
        <v>100</v>
      </c>
    </row>
    <row r="107" spans="1:10" x14ac:dyDescent="0.3">
      <c r="A107" t="s">
        <v>2476</v>
      </c>
      <c r="B107" t="s">
        <v>1362</v>
      </c>
      <c r="C107" t="s">
        <v>1051</v>
      </c>
      <c r="D107" t="s">
        <v>2108</v>
      </c>
      <c r="E107">
        <v>100</v>
      </c>
      <c r="F107">
        <v>95</v>
      </c>
      <c r="G107">
        <v>10</v>
      </c>
      <c r="I107" t="s">
        <v>1363</v>
      </c>
      <c r="J107" t="s">
        <v>1024</v>
      </c>
    </row>
    <row r="108" spans="1:10" x14ac:dyDescent="0.3">
      <c r="A108" t="s">
        <v>2477</v>
      </c>
      <c r="B108" t="s">
        <v>1439</v>
      </c>
      <c r="C108" t="s">
        <v>1051</v>
      </c>
      <c r="D108" t="s">
        <v>2108</v>
      </c>
      <c r="E108">
        <v>100</v>
      </c>
      <c r="F108">
        <v>90</v>
      </c>
      <c r="G108">
        <v>10</v>
      </c>
      <c r="I108" t="s">
        <v>2860</v>
      </c>
      <c r="J108" t="s">
        <v>1024</v>
      </c>
    </row>
    <row r="109" spans="1:10" x14ac:dyDescent="0.3">
      <c r="A109" t="s">
        <v>2478</v>
      </c>
      <c r="B109" t="s">
        <v>1528</v>
      </c>
      <c r="C109" t="s">
        <v>1051</v>
      </c>
      <c r="D109" t="s">
        <v>2108</v>
      </c>
      <c r="E109">
        <v>100</v>
      </c>
      <c r="F109">
        <v>95</v>
      </c>
      <c r="G109">
        <v>10</v>
      </c>
      <c r="I109" t="s">
        <v>1471</v>
      </c>
      <c r="J109" t="s">
        <v>1024</v>
      </c>
    </row>
    <row r="110" spans="1:10" x14ac:dyDescent="0.3">
      <c r="A110" t="s">
        <v>2479</v>
      </c>
      <c r="B110" t="s">
        <v>1175</v>
      </c>
      <c r="C110" t="s">
        <v>1051</v>
      </c>
      <c r="D110" t="s">
        <v>2108</v>
      </c>
      <c r="E110">
        <v>120</v>
      </c>
      <c r="F110">
        <v>100</v>
      </c>
      <c r="G110">
        <v>5</v>
      </c>
      <c r="I110" t="s">
        <v>2861</v>
      </c>
      <c r="J110" t="s">
        <v>1024</v>
      </c>
    </row>
    <row r="111" spans="1:10" x14ac:dyDescent="0.3">
      <c r="A111" t="s">
        <v>2480</v>
      </c>
      <c r="B111" t="s">
        <v>1364</v>
      </c>
      <c r="C111" t="s">
        <v>1051</v>
      </c>
      <c r="D111" t="s">
        <v>2107</v>
      </c>
      <c r="E111">
        <v>120</v>
      </c>
      <c r="F111">
        <v>70</v>
      </c>
      <c r="G111">
        <v>5</v>
      </c>
      <c r="H111" t="s">
        <v>1365</v>
      </c>
      <c r="I111" t="s">
        <v>2844</v>
      </c>
      <c r="J111">
        <v>10</v>
      </c>
    </row>
    <row r="112" spans="1:10" x14ac:dyDescent="0.3">
      <c r="A112" t="s">
        <v>2162</v>
      </c>
      <c r="B112" t="s">
        <v>1955</v>
      </c>
      <c r="C112" t="s">
        <v>1051</v>
      </c>
      <c r="D112" t="s">
        <v>2108</v>
      </c>
      <c r="E112">
        <v>120</v>
      </c>
      <c r="F112">
        <v>100</v>
      </c>
      <c r="G112">
        <v>5</v>
      </c>
      <c r="I112" t="s">
        <v>2862</v>
      </c>
      <c r="J112" t="s">
        <v>1024</v>
      </c>
    </row>
    <row r="113" spans="1:10" x14ac:dyDescent="0.3">
      <c r="A113" t="s">
        <v>2481</v>
      </c>
      <c r="B113" t="s">
        <v>1470</v>
      </c>
      <c r="C113" t="s">
        <v>1051</v>
      </c>
      <c r="D113" t="s">
        <v>2108</v>
      </c>
      <c r="E113">
        <v>130</v>
      </c>
      <c r="F113">
        <v>90</v>
      </c>
      <c r="G113">
        <v>10</v>
      </c>
      <c r="I113" t="s">
        <v>1471</v>
      </c>
      <c r="J113" t="s">
        <v>1024</v>
      </c>
    </row>
    <row r="114" spans="1:10" x14ac:dyDescent="0.3">
      <c r="A114" t="s">
        <v>2482</v>
      </c>
      <c r="B114" t="s">
        <v>1368</v>
      </c>
      <c r="C114" t="s">
        <v>1051</v>
      </c>
      <c r="D114" t="s">
        <v>2108</v>
      </c>
      <c r="E114">
        <v>150</v>
      </c>
      <c r="F114">
        <v>100</v>
      </c>
      <c r="G114">
        <v>20</v>
      </c>
      <c r="I114" t="s">
        <v>1369</v>
      </c>
      <c r="J114" t="s">
        <v>1024</v>
      </c>
    </row>
    <row r="115" spans="1:10" x14ac:dyDescent="0.3">
      <c r="A115" t="s">
        <v>2486</v>
      </c>
      <c r="B115" t="s">
        <v>1331</v>
      </c>
      <c r="C115" t="s">
        <v>9</v>
      </c>
      <c r="D115" t="s">
        <v>2107</v>
      </c>
      <c r="E115">
        <v>35</v>
      </c>
      <c r="F115">
        <v>85</v>
      </c>
      <c r="G115">
        <v>15</v>
      </c>
      <c r="I115" t="s">
        <v>1104</v>
      </c>
      <c r="J115" t="s">
        <v>1024</v>
      </c>
    </row>
    <row r="116" spans="1:10" x14ac:dyDescent="0.3">
      <c r="A116" t="s">
        <v>2164</v>
      </c>
      <c r="B116" t="s">
        <v>1286</v>
      </c>
      <c r="C116" t="s">
        <v>9</v>
      </c>
      <c r="D116" t="s">
        <v>2107</v>
      </c>
      <c r="E116">
        <v>40</v>
      </c>
      <c r="F116">
        <v>100</v>
      </c>
      <c r="G116">
        <v>25</v>
      </c>
      <c r="I116" t="s">
        <v>1120</v>
      </c>
      <c r="J116">
        <v>10</v>
      </c>
    </row>
    <row r="117" spans="1:10" x14ac:dyDescent="0.3">
      <c r="A117" t="s">
        <v>2487</v>
      </c>
      <c r="B117" t="s">
        <v>1339</v>
      </c>
      <c r="C117" t="s">
        <v>9</v>
      </c>
      <c r="D117" t="s">
        <v>2108</v>
      </c>
      <c r="E117">
        <v>50</v>
      </c>
      <c r="F117">
        <v>100</v>
      </c>
      <c r="G117">
        <v>20</v>
      </c>
      <c r="H117" t="s">
        <v>1340</v>
      </c>
      <c r="I117" t="s">
        <v>2863</v>
      </c>
      <c r="J117">
        <v>100</v>
      </c>
    </row>
    <row r="118" spans="1:10" x14ac:dyDescent="0.3">
      <c r="A118" t="s">
        <v>2488</v>
      </c>
      <c r="B118" t="s">
        <v>1341</v>
      </c>
      <c r="C118" t="s">
        <v>9</v>
      </c>
      <c r="D118" t="s">
        <v>2108</v>
      </c>
      <c r="E118">
        <v>60</v>
      </c>
      <c r="F118">
        <v>100</v>
      </c>
      <c r="G118">
        <v>25</v>
      </c>
      <c r="I118" t="s">
        <v>1120</v>
      </c>
      <c r="J118">
        <v>10</v>
      </c>
    </row>
    <row r="119" spans="1:10" x14ac:dyDescent="0.3">
      <c r="A119" t="s">
        <v>2165</v>
      </c>
      <c r="B119" t="s">
        <v>1510</v>
      </c>
      <c r="C119" t="s">
        <v>9</v>
      </c>
      <c r="D119" t="s">
        <v>2107</v>
      </c>
      <c r="E119">
        <v>60</v>
      </c>
      <c r="F119">
        <v>100</v>
      </c>
      <c r="G119">
        <v>15</v>
      </c>
      <c r="I119" t="s">
        <v>2864</v>
      </c>
      <c r="J119" t="s">
        <v>1024</v>
      </c>
    </row>
    <row r="120" spans="1:10" x14ac:dyDescent="0.3">
      <c r="A120" t="s">
        <v>2489</v>
      </c>
      <c r="B120" t="s">
        <v>1324</v>
      </c>
      <c r="C120" t="s">
        <v>9</v>
      </c>
      <c r="D120" t="s">
        <v>2108</v>
      </c>
      <c r="E120">
        <v>65</v>
      </c>
      <c r="F120">
        <v>95</v>
      </c>
      <c r="G120">
        <v>15</v>
      </c>
      <c r="I120" t="s">
        <v>1325</v>
      </c>
      <c r="J120">
        <v>10</v>
      </c>
    </row>
    <row r="121" spans="1:10" x14ac:dyDescent="0.3">
      <c r="A121" t="s">
        <v>2490</v>
      </c>
      <c r="B121" t="s">
        <v>1337</v>
      </c>
      <c r="C121" t="s">
        <v>9</v>
      </c>
      <c r="D121" t="s">
        <v>2107</v>
      </c>
      <c r="E121">
        <v>70</v>
      </c>
      <c r="F121">
        <v>100</v>
      </c>
      <c r="G121">
        <v>15</v>
      </c>
      <c r="I121" t="s">
        <v>1338</v>
      </c>
      <c r="J121" t="s">
        <v>1024</v>
      </c>
    </row>
    <row r="122" spans="1:10" x14ac:dyDescent="0.3">
      <c r="A122" t="s">
        <v>2491</v>
      </c>
      <c r="B122" t="s">
        <v>1330</v>
      </c>
      <c r="C122" t="s">
        <v>9</v>
      </c>
      <c r="D122" t="s">
        <v>2108</v>
      </c>
      <c r="E122">
        <v>75</v>
      </c>
      <c r="F122">
        <v>100</v>
      </c>
      <c r="G122">
        <v>15</v>
      </c>
      <c r="I122" t="s">
        <v>1120</v>
      </c>
      <c r="J122">
        <v>10</v>
      </c>
    </row>
    <row r="123" spans="1:10" x14ac:dyDescent="0.3">
      <c r="A123" t="s">
        <v>2492</v>
      </c>
      <c r="B123" t="s">
        <v>1624</v>
      </c>
      <c r="C123" t="s">
        <v>9</v>
      </c>
      <c r="D123" t="s">
        <v>2107</v>
      </c>
      <c r="E123">
        <v>75</v>
      </c>
      <c r="F123">
        <v>100</v>
      </c>
      <c r="G123">
        <v>10</v>
      </c>
      <c r="I123" t="s">
        <v>2842</v>
      </c>
      <c r="J123">
        <v>100</v>
      </c>
    </row>
    <row r="124" spans="1:10" x14ac:dyDescent="0.3">
      <c r="A124" t="s">
        <v>2493</v>
      </c>
      <c r="B124" t="s">
        <v>1320</v>
      </c>
      <c r="C124" t="s">
        <v>9</v>
      </c>
      <c r="D124" t="s">
        <v>2107</v>
      </c>
      <c r="E124">
        <v>80</v>
      </c>
      <c r="F124">
        <v>100</v>
      </c>
      <c r="G124">
        <v>10</v>
      </c>
      <c r="I124" t="s">
        <v>2855</v>
      </c>
      <c r="J124">
        <v>50</v>
      </c>
    </row>
    <row r="125" spans="1:10" x14ac:dyDescent="0.3">
      <c r="A125" t="s">
        <v>2494</v>
      </c>
      <c r="B125" t="s">
        <v>1326</v>
      </c>
      <c r="C125" t="s">
        <v>9</v>
      </c>
      <c r="D125" t="s">
        <v>2108</v>
      </c>
      <c r="E125">
        <v>80</v>
      </c>
      <c r="F125">
        <v>100</v>
      </c>
      <c r="G125">
        <v>15</v>
      </c>
      <c r="I125" t="s">
        <v>1327</v>
      </c>
    </row>
    <row r="126" spans="1:10" x14ac:dyDescent="0.3">
      <c r="A126" t="s">
        <v>2495</v>
      </c>
      <c r="B126" t="s">
        <v>1328</v>
      </c>
      <c r="C126" t="s">
        <v>9</v>
      </c>
      <c r="D126" t="s">
        <v>2107</v>
      </c>
      <c r="E126">
        <v>80</v>
      </c>
      <c r="F126">
        <v>100</v>
      </c>
      <c r="G126">
        <v>10</v>
      </c>
      <c r="I126" t="s">
        <v>1329</v>
      </c>
      <c r="J126" t="s">
        <v>1024</v>
      </c>
    </row>
    <row r="127" spans="1:10" x14ac:dyDescent="0.3">
      <c r="A127" t="s">
        <v>2496</v>
      </c>
      <c r="B127" t="s">
        <v>1535</v>
      </c>
      <c r="C127" t="s">
        <v>9</v>
      </c>
      <c r="D127" t="s">
        <v>2107</v>
      </c>
      <c r="E127">
        <v>80</v>
      </c>
      <c r="F127">
        <v>100</v>
      </c>
      <c r="G127">
        <v>15</v>
      </c>
      <c r="I127" t="s">
        <v>1120</v>
      </c>
      <c r="J127">
        <v>30</v>
      </c>
    </row>
    <row r="128" spans="1:10" x14ac:dyDescent="0.3">
      <c r="A128" t="s">
        <v>2497</v>
      </c>
      <c r="B128" t="s">
        <v>1110</v>
      </c>
      <c r="C128" t="s">
        <v>9</v>
      </c>
      <c r="D128" t="s">
        <v>2108</v>
      </c>
      <c r="E128">
        <v>85</v>
      </c>
      <c r="F128">
        <v>90</v>
      </c>
      <c r="G128">
        <v>10</v>
      </c>
      <c r="I128" t="s">
        <v>1111</v>
      </c>
      <c r="J128">
        <v>10</v>
      </c>
    </row>
    <row r="129" spans="1:10" x14ac:dyDescent="0.3">
      <c r="A129" t="s">
        <v>2166</v>
      </c>
      <c r="B129" t="s">
        <v>1342</v>
      </c>
      <c r="C129" t="s">
        <v>9</v>
      </c>
      <c r="D129" t="s">
        <v>2107</v>
      </c>
      <c r="E129">
        <v>90</v>
      </c>
      <c r="F129">
        <v>100</v>
      </c>
      <c r="G129">
        <v>15</v>
      </c>
      <c r="H129" t="s">
        <v>1343</v>
      </c>
      <c r="I129" t="s">
        <v>1120</v>
      </c>
      <c r="J129">
        <v>10</v>
      </c>
    </row>
    <row r="130" spans="1:10" x14ac:dyDescent="0.3">
      <c r="A130" t="s">
        <v>2498</v>
      </c>
      <c r="B130" t="s">
        <v>1461</v>
      </c>
      <c r="C130" t="s">
        <v>9</v>
      </c>
      <c r="D130" t="s">
        <v>2107</v>
      </c>
      <c r="E130">
        <v>95</v>
      </c>
      <c r="F130">
        <v>90</v>
      </c>
      <c r="G130">
        <v>10</v>
      </c>
      <c r="I130" t="s">
        <v>1120</v>
      </c>
      <c r="J130">
        <v>10</v>
      </c>
    </row>
    <row r="131" spans="1:10" x14ac:dyDescent="0.3">
      <c r="A131" t="s">
        <v>2499</v>
      </c>
      <c r="B131" t="s">
        <v>1392</v>
      </c>
      <c r="C131" t="s">
        <v>9</v>
      </c>
      <c r="D131" t="s">
        <v>2107</v>
      </c>
      <c r="E131">
        <v>100</v>
      </c>
      <c r="F131">
        <v>100</v>
      </c>
      <c r="G131">
        <v>5</v>
      </c>
      <c r="I131" t="s">
        <v>1393</v>
      </c>
      <c r="J131" t="s">
        <v>1024</v>
      </c>
    </row>
    <row r="132" spans="1:10" x14ac:dyDescent="0.3">
      <c r="A132" t="s">
        <v>2167</v>
      </c>
      <c r="B132" t="s">
        <v>1511</v>
      </c>
      <c r="C132" t="s">
        <v>9</v>
      </c>
      <c r="D132" t="s">
        <v>2107</v>
      </c>
      <c r="E132">
        <v>100</v>
      </c>
      <c r="F132">
        <v>50</v>
      </c>
      <c r="G132">
        <v>5</v>
      </c>
      <c r="I132" t="s">
        <v>1512</v>
      </c>
      <c r="J132">
        <v>100</v>
      </c>
    </row>
    <row r="133" spans="1:10" x14ac:dyDescent="0.3">
      <c r="A133" t="s">
        <v>2500</v>
      </c>
      <c r="B133" t="s">
        <v>1794</v>
      </c>
      <c r="C133" t="s">
        <v>9</v>
      </c>
      <c r="D133" t="s">
        <v>2108</v>
      </c>
      <c r="E133">
        <v>100</v>
      </c>
      <c r="F133">
        <v>95</v>
      </c>
      <c r="G133">
        <v>5</v>
      </c>
      <c r="I133" t="s">
        <v>1120</v>
      </c>
      <c r="J133">
        <v>50</v>
      </c>
    </row>
    <row r="134" spans="1:10" x14ac:dyDescent="0.3">
      <c r="A134" t="s">
        <v>2501</v>
      </c>
      <c r="B134" t="s">
        <v>1810</v>
      </c>
      <c r="C134" t="s">
        <v>9</v>
      </c>
      <c r="D134" t="s">
        <v>2107</v>
      </c>
      <c r="E134">
        <v>100</v>
      </c>
      <c r="F134">
        <v>100</v>
      </c>
      <c r="G134">
        <v>5</v>
      </c>
      <c r="I134" t="s">
        <v>1120</v>
      </c>
      <c r="J134">
        <v>30</v>
      </c>
    </row>
    <row r="135" spans="1:10" x14ac:dyDescent="0.3">
      <c r="A135" t="s">
        <v>2502</v>
      </c>
      <c r="B135" t="s">
        <v>1322</v>
      </c>
      <c r="C135" t="s">
        <v>9</v>
      </c>
      <c r="D135" t="s">
        <v>2107</v>
      </c>
      <c r="E135">
        <v>110</v>
      </c>
      <c r="F135">
        <v>85</v>
      </c>
      <c r="G135">
        <v>5</v>
      </c>
      <c r="H135" t="s">
        <v>1323</v>
      </c>
      <c r="I135" t="s">
        <v>1120</v>
      </c>
      <c r="J135">
        <v>10</v>
      </c>
    </row>
    <row r="136" spans="1:10" x14ac:dyDescent="0.3">
      <c r="A136" t="s">
        <v>2503</v>
      </c>
      <c r="B136" t="s">
        <v>1344</v>
      </c>
      <c r="C136" t="s">
        <v>9</v>
      </c>
      <c r="D136" t="s">
        <v>2108</v>
      </c>
      <c r="E136">
        <v>120</v>
      </c>
      <c r="F136">
        <v>100</v>
      </c>
      <c r="G136">
        <v>15</v>
      </c>
      <c r="I136" t="s">
        <v>1345</v>
      </c>
      <c r="J136">
        <v>10</v>
      </c>
    </row>
    <row r="137" spans="1:10" x14ac:dyDescent="0.3">
      <c r="A137" t="s">
        <v>2504</v>
      </c>
      <c r="B137" t="s">
        <v>1572</v>
      </c>
      <c r="C137" t="s">
        <v>9</v>
      </c>
      <c r="D137" t="s">
        <v>2107</v>
      </c>
      <c r="E137">
        <v>120</v>
      </c>
      <c r="F137">
        <v>75</v>
      </c>
      <c r="G137">
        <v>5</v>
      </c>
      <c r="I137" t="s">
        <v>1104</v>
      </c>
      <c r="J137" t="s">
        <v>1024</v>
      </c>
    </row>
    <row r="138" spans="1:10" x14ac:dyDescent="0.3">
      <c r="A138" t="s">
        <v>2505</v>
      </c>
      <c r="B138" t="s">
        <v>1119</v>
      </c>
      <c r="C138" t="s">
        <v>9</v>
      </c>
      <c r="D138" t="s">
        <v>2107</v>
      </c>
      <c r="E138">
        <v>130</v>
      </c>
      <c r="F138">
        <v>85</v>
      </c>
      <c r="G138">
        <v>5</v>
      </c>
      <c r="I138" t="s">
        <v>1120</v>
      </c>
      <c r="J138">
        <v>20</v>
      </c>
    </row>
    <row r="139" spans="1:10" x14ac:dyDescent="0.3">
      <c r="A139" t="s">
        <v>2506</v>
      </c>
      <c r="B139" t="s">
        <v>1153</v>
      </c>
      <c r="C139" t="s">
        <v>9</v>
      </c>
      <c r="D139" t="s">
        <v>2107</v>
      </c>
      <c r="E139">
        <v>130</v>
      </c>
      <c r="F139">
        <v>100</v>
      </c>
      <c r="G139">
        <v>5</v>
      </c>
      <c r="I139" t="s">
        <v>1154</v>
      </c>
    </row>
    <row r="140" spans="1:10" x14ac:dyDescent="0.3">
      <c r="A140" t="s">
        <v>2168</v>
      </c>
      <c r="B140" t="s">
        <v>1649</v>
      </c>
      <c r="C140" t="s">
        <v>9</v>
      </c>
      <c r="D140" t="s">
        <v>2107</v>
      </c>
      <c r="E140">
        <v>130</v>
      </c>
      <c r="F140">
        <v>90</v>
      </c>
      <c r="G140">
        <v>5</v>
      </c>
      <c r="H140" t="s">
        <v>1650</v>
      </c>
      <c r="I140" t="s">
        <v>2854</v>
      </c>
      <c r="J140" t="s">
        <v>1024</v>
      </c>
    </row>
    <row r="141" spans="1:10" x14ac:dyDescent="0.3">
      <c r="A141" t="s">
        <v>2507</v>
      </c>
      <c r="B141" t="s">
        <v>1108</v>
      </c>
      <c r="C141" t="s">
        <v>9</v>
      </c>
      <c r="D141" t="s">
        <v>2107</v>
      </c>
      <c r="E141">
        <v>150</v>
      </c>
      <c r="F141">
        <v>90</v>
      </c>
      <c r="G141">
        <v>5</v>
      </c>
      <c r="I141" t="s">
        <v>1109</v>
      </c>
      <c r="J141" t="s">
        <v>1024</v>
      </c>
    </row>
    <row r="142" spans="1:10" x14ac:dyDescent="0.3">
      <c r="A142" t="s">
        <v>2169</v>
      </c>
      <c r="B142" t="s">
        <v>1295</v>
      </c>
      <c r="C142" t="s">
        <v>9</v>
      </c>
      <c r="D142" t="s">
        <v>2107</v>
      </c>
      <c r="E142">
        <v>150</v>
      </c>
      <c r="F142">
        <v>100</v>
      </c>
      <c r="G142">
        <v>5</v>
      </c>
      <c r="I142" t="s">
        <v>2865</v>
      </c>
      <c r="J142" t="s">
        <v>1024</v>
      </c>
    </row>
    <row r="143" spans="1:10" x14ac:dyDescent="0.3">
      <c r="A143" t="s">
        <v>2508</v>
      </c>
      <c r="B143" t="s">
        <v>1600</v>
      </c>
      <c r="C143" t="s">
        <v>9</v>
      </c>
      <c r="D143" t="s">
        <v>2107</v>
      </c>
      <c r="E143">
        <v>150</v>
      </c>
      <c r="F143">
        <v>100</v>
      </c>
      <c r="G143">
        <v>5</v>
      </c>
      <c r="I143" t="s">
        <v>1133</v>
      </c>
    </row>
    <row r="144" spans="1:10" x14ac:dyDescent="0.3">
      <c r="A144" t="s">
        <v>2509</v>
      </c>
      <c r="B144" t="s">
        <v>1833</v>
      </c>
      <c r="C144" t="s">
        <v>9</v>
      </c>
      <c r="D144" t="s">
        <v>2107</v>
      </c>
      <c r="E144">
        <v>150</v>
      </c>
      <c r="F144">
        <v>100</v>
      </c>
      <c r="G144">
        <v>5</v>
      </c>
      <c r="I144" t="s">
        <v>1834</v>
      </c>
    </row>
    <row r="145" spans="1:10" x14ac:dyDescent="0.3">
      <c r="A145" t="s">
        <v>2170</v>
      </c>
      <c r="B145" t="s">
        <v>2053</v>
      </c>
      <c r="C145" t="s">
        <v>9</v>
      </c>
      <c r="D145" t="s">
        <v>2108</v>
      </c>
      <c r="E145">
        <v>180</v>
      </c>
      <c r="F145">
        <v>95</v>
      </c>
      <c r="G145">
        <v>5</v>
      </c>
      <c r="I145" t="s">
        <v>2866</v>
      </c>
      <c r="J145">
        <v>100</v>
      </c>
    </row>
    <row r="146" spans="1:10" x14ac:dyDescent="0.3">
      <c r="A146" t="s">
        <v>2174</v>
      </c>
      <c r="B146" t="s">
        <v>1659</v>
      </c>
      <c r="C146" t="s">
        <v>12</v>
      </c>
      <c r="D146" t="s">
        <v>2108</v>
      </c>
      <c r="E146">
        <v>35</v>
      </c>
      <c r="F146">
        <v>100</v>
      </c>
      <c r="G146">
        <v>35</v>
      </c>
      <c r="J146" t="s">
        <v>1024</v>
      </c>
    </row>
    <row r="147" spans="1:10" x14ac:dyDescent="0.3">
      <c r="A147" t="s">
        <v>2175</v>
      </c>
      <c r="B147" t="s">
        <v>1431</v>
      </c>
      <c r="C147" t="s">
        <v>12</v>
      </c>
      <c r="D147" t="s">
        <v>2107</v>
      </c>
      <c r="E147">
        <v>40</v>
      </c>
      <c r="F147">
        <v>100</v>
      </c>
      <c r="G147">
        <v>35</v>
      </c>
      <c r="I147" t="s">
        <v>1432</v>
      </c>
      <c r="J147" t="s">
        <v>1024</v>
      </c>
    </row>
    <row r="148" spans="1:10" x14ac:dyDescent="0.3">
      <c r="A148" t="s">
        <v>2176</v>
      </c>
      <c r="B148" t="s">
        <v>1034</v>
      </c>
      <c r="C148" t="s">
        <v>12</v>
      </c>
      <c r="D148" t="s">
        <v>2108</v>
      </c>
      <c r="E148">
        <v>55</v>
      </c>
      <c r="F148">
        <v>100</v>
      </c>
      <c r="G148">
        <v>15</v>
      </c>
      <c r="H148" t="s">
        <v>1035</v>
      </c>
      <c r="I148" t="s">
        <v>1036</v>
      </c>
      <c r="J148" t="s">
        <v>1024</v>
      </c>
    </row>
    <row r="149" spans="1:10" x14ac:dyDescent="0.3">
      <c r="A149" t="s">
        <v>2513</v>
      </c>
      <c r="B149" t="s">
        <v>1039</v>
      </c>
      <c r="C149" t="s">
        <v>12</v>
      </c>
      <c r="D149" t="s">
        <v>2108</v>
      </c>
      <c r="E149">
        <v>60</v>
      </c>
      <c r="F149">
        <v>101</v>
      </c>
      <c r="G149">
        <v>20</v>
      </c>
      <c r="H149" t="s">
        <v>1040</v>
      </c>
      <c r="I149" t="s">
        <v>1041</v>
      </c>
      <c r="J149" t="s">
        <v>1024</v>
      </c>
    </row>
    <row r="150" spans="1:10" x14ac:dyDescent="0.3">
      <c r="A150" t="s">
        <v>2514</v>
      </c>
      <c r="B150" t="s">
        <v>1047</v>
      </c>
      <c r="C150" t="s">
        <v>12</v>
      </c>
      <c r="D150" t="s">
        <v>2107</v>
      </c>
      <c r="E150">
        <v>60</v>
      </c>
      <c r="F150">
        <v>95</v>
      </c>
      <c r="G150">
        <v>25</v>
      </c>
      <c r="I150" t="s">
        <v>1043</v>
      </c>
      <c r="J150" t="s">
        <v>1024</v>
      </c>
    </row>
    <row r="151" spans="1:10" x14ac:dyDescent="0.3">
      <c r="A151" t="s">
        <v>2177</v>
      </c>
      <c r="B151" t="s">
        <v>1673</v>
      </c>
      <c r="C151" t="s">
        <v>12</v>
      </c>
      <c r="D151" t="s">
        <v>2108</v>
      </c>
      <c r="E151">
        <v>60</v>
      </c>
      <c r="F151">
        <v>100</v>
      </c>
      <c r="G151">
        <v>20</v>
      </c>
      <c r="I151" t="s">
        <v>1674</v>
      </c>
      <c r="J151" t="s">
        <v>1024</v>
      </c>
    </row>
    <row r="152" spans="1:10" x14ac:dyDescent="0.3">
      <c r="A152" t="s">
        <v>2515</v>
      </c>
      <c r="B152" t="s">
        <v>1852</v>
      </c>
      <c r="C152" t="s">
        <v>12</v>
      </c>
      <c r="D152" t="s">
        <v>2108</v>
      </c>
      <c r="E152">
        <v>60</v>
      </c>
      <c r="F152">
        <v>100</v>
      </c>
      <c r="G152">
        <v>10</v>
      </c>
      <c r="H152" t="s">
        <v>1853</v>
      </c>
      <c r="I152" t="s">
        <v>1854</v>
      </c>
      <c r="J152" t="s">
        <v>1024</v>
      </c>
    </row>
    <row r="153" spans="1:10" x14ac:dyDescent="0.3">
      <c r="A153" t="s">
        <v>2516</v>
      </c>
      <c r="B153" t="s">
        <v>2088</v>
      </c>
      <c r="C153" t="s">
        <v>12</v>
      </c>
      <c r="D153" t="s">
        <v>2108</v>
      </c>
      <c r="E153">
        <v>60</v>
      </c>
      <c r="F153">
        <v>100</v>
      </c>
      <c r="G153">
        <v>35</v>
      </c>
      <c r="J153" t="s">
        <v>1024</v>
      </c>
    </row>
    <row r="154" spans="1:10" x14ac:dyDescent="0.3">
      <c r="A154" t="s">
        <v>2178</v>
      </c>
      <c r="B154" t="s">
        <v>1166</v>
      </c>
      <c r="C154" t="s">
        <v>12</v>
      </c>
      <c r="D154" t="s">
        <v>2107</v>
      </c>
      <c r="E154">
        <v>65</v>
      </c>
      <c r="F154">
        <v>100</v>
      </c>
      <c r="G154">
        <v>20</v>
      </c>
      <c r="I154" t="s">
        <v>1167</v>
      </c>
      <c r="J154">
        <v>100</v>
      </c>
    </row>
    <row r="155" spans="1:10" x14ac:dyDescent="0.3">
      <c r="A155" t="s">
        <v>2517</v>
      </c>
      <c r="B155" t="s">
        <v>1048</v>
      </c>
      <c r="C155" t="s">
        <v>12</v>
      </c>
      <c r="D155" t="s">
        <v>2107</v>
      </c>
      <c r="E155">
        <v>75</v>
      </c>
      <c r="F155">
        <v>95</v>
      </c>
      <c r="G155">
        <v>20</v>
      </c>
      <c r="I155" t="s">
        <v>1049</v>
      </c>
      <c r="J155">
        <v>30</v>
      </c>
    </row>
    <row r="156" spans="1:10" x14ac:dyDescent="0.3">
      <c r="A156" t="s">
        <v>2518</v>
      </c>
      <c r="B156" t="s">
        <v>1264</v>
      </c>
      <c r="C156" t="s">
        <v>12</v>
      </c>
      <c r="D156" t="s">
        <v>2108</v>
      </c>
      <c r="E156">
        <v>80</v>
      </c>
      <c r="F156">
        <v>100</v>
      </c>
      <c r="G156">
        <v>20</v>
      </c>
      <c r="J156" t="s">
        <v>1024</v>
      </c>
    </row>
    <row r="157" spans="1:10" x14ac:dyDescent="0.3">
      <c r="A157" t="s">
        <v>2519</v>
      </c>
      <c r="B157" t="s">
        <v>1640</v>
      </c>
      <c r="C157" t="s">
        <v>12</v>
      </c>
      <c r="D157" t="s">
        <v>2107</v>
      </c>
      <c r="E157">
        <v>80</v>
      </c>
      <c r="F157">
        <v>100</v>
      </c>
      <c r="G157">
        <v>10</v>
      </c>
      <c r="I157" t="s">
        <v>1641</v>
      </c>
      <c r="J157" t="s">
        <v>1024</v>
      </c>
    </row>
    <row r="158" spans="1:10" x14ac:dyDescent="0.3">
      <c r="A158" t="s">
        <v>2179</v>
      </c>
      <c r="B158" t="s">
        <v>1130</v>
      </c>
      <c r="C158" t="s">
        <v>12</v>
      </c>
      <c r="D158" t="s">
        <v>2108</v>
      </c>
      <c r="E158">
        <v>85</v>
      </c>
      <c r="F158">
        <v>85</v>
      </c>
      <c r="G158">
        <v>5</v>
      </c>
      <c r="I158" t="s">
        <v>1131</v>
      </c>
      <c r="J158">
        <v>30</v>
      </c>
    </row>
    <row r="159" spans="1:10" x14ac:dyDescent="0.3">
      <c r="A159" t="s">
        <v>2180</v>
      </c>
      <c r="B159" t="s">
        <v>1359</v>
      </c>
      <c r="C159" t="s">
        <v>12</v>
      </c>
      <c r="D159" t="s">
        <v>2108</v>
      </c>
      <c r="E159">
        <v>90</v>
      </c>
      <c r="F159">
        <v>95</v>
      </c>
      <c r="G159">
        <v>15</v>
      </c>
      <c r="H159" t="s">
        <v>1360</v>
      </c>
      <c r="I159" t="s">
        <v>1361</v>
      </c>
      <c r="J159" t="s">
        <v>1024</v>
      </c>
    </row>
    <row r="160" spans="1:10" x14ac:dyDescent="0.3">
      <c r="A160" t="s">
        <v>2181</v>
      </c>
      <c r="B160" t="s">
        <v>1042</v>
      </c>
      <c r="C160" t="s">
        <v>12</v>
      </c>
      <c r="D160" t="s">
        <v>2107</v>
      </c>
      <c r="E160">
        <v>100</v>
      </c>
      <c r="F160">
        <v>95</v>
      </c>
      <c r="G160">
        <v>5</v>
      </c>
      <c r="I160" t="s">
        <v>1043</v>
      </c>
      <c r="J160" t="s">
        <v>1024</v>
      </c>
    </row>
    <row r="161" spans="1:10" x14ac:dyDescent="0.3">
      <c r="A161" t="s">
        <v>2520</v>
      </c>
      <c r="B161" t="s">
        <v>1092</v>
      </c>
      <c r="C161" t="s">
        <v>12</v>
      </c>
      <c r="D161" t="s">
        <v>2108</v>
      </c>
      <c r="E161">
        <v>100</v>
      </c>
      <c r="F161">
        <v>100</v>
      </c>
      <c r="G161">
        <v>15</v>
      </c>
      <c r="I161" t="s">
        <v>1093</v>
      </c>
    </row>
    <row r="162" spans="1:10" x14ac:dyDescent="0.3">
      <c r="A162" t="s">
        <v>2182</v>
      </c>
      <c r="B162" t="s">
        <v>1480</v>
      </c>
      <c r="C162" t="s">
        <v>12</v>
      </c>
      <c r="D162" t="s">
        <v>2107</v>
      </c>
      <c r="E162">
        <v>110</v>
      </c>
      <c r="F162">
        <v>70</v>
      </c>
      <c r="G162">
        <v>10</v>
      </c>
      <c r="I162" t="s">
        <v>1182</v>
      </c>
      <c r="J162">
        <v>30</v>
      </c>
    </row>
    <row r="163" spans="1:10" x14ac:dyDescent="0.3">
      <c r="A163" t="s">
        <v>2521</v>
      </c>
      <c r="B163" t="s">
        <v>1132</v>
      </c>
      <c r="C163" t="s">
        <v>12</v>
      </c>
      <c r="D163" t="s">
        <v>2108</v>
      </c>
      <c r="E163">
        <v>120</v>
      </c>
      <c r="F163">
        <v>100</v>
      </c>
      <c r="G163">
        <v>15</v>
      </c>
      <c r="I163" t="s">
        <v>1133</v>
      </c>
      <c r="J163" t="s">
        <v>1024</v>
      </c>
    </row>
    <row r="164" spans="1:10" x14ac:dyDescent="0.3">
      <c r="A164" t="s">
        <v>2522</v>
      </c>
      <c r="B164" t="s">
        <v>1245</v>
      </c>
      <c r="C164" t="s">
        <v>12</v>
      </c>
      <c r="D164" t="s">
        <v>2108</v>
      </c>
      <c r="E164">
        <v>120</v>
      </c>
      <c r="F164">
        <v>100</v>
      </c>
      <c r="G164">
        <v>5</v>
      </c>
      <c r="I164" t="s">
        <v>2861</v>
      </c>
      <c r="J164" t="s">
        <v>1024</v>
      </c>
    </row>
    <row r="165" spans="1:10" x14ac:dyDescent="0.3">
      <c r="A165" t="s">
        <v>2523</v>
      </c>
      <c r="B165" t="s">
        <v>1850</v>
      </c>
      <c r="C165" t="s">
        <v>12</v>
      </c>
      <c r="D165" t="s">
        <v>2108</v>
      </c>
      <c r="E165">
        <v>140</v>
      </c>
      <c r="F165">
        <v>90</v>
      </c>
      <c r="G165">
        <v>5</v>
      </c>
      <c r="I165" t="s">
        <v>1851</v>
      </c>
      <c r="J165">
        <v>30</v>
      </c>
    </row>
    <row r="166" spans="1:10" x14ac:dyDescent="0.3">
      <c r="A166" t="s">
        <v>2188</v>
      </c>
      <c r="B166" t="s">
        <v>1072</v>
      </c>
      <c r="C166" t="s">
        <v>134</v>
      </c>
      <c r="D166" t="s">
        <v>2108</v>
      </c>
      <c r="E166">
        <v>30</v>
      </c>
      <c r="F166">
        <v>100</v>
      </c>
      <c r="G166">
        <v>15</v>
      </c>
      <c r="I166" t="s">
        <v>1049</v>
      </c>
      <c r="J166">
        <v>30</v>
      </c>
    </row>
    <row r="167" spans="1:10" x14ac:dyDescent="0.3">
      <c r="A167" t="s">
        <v>2189</v>
      </c>
      <c r="B167" t="s">
        <v>1546</v>
      </c>
      <c r="C167" t="s">
        <v>134</v>
      </c>
      <c r="D167" t="s">
        <v>2108</v>
      </c>
      <c r="E167">
        <v>30</v>
      </c>
      <c r="F167">
        <v>100</v>
      </c>
      <c r="G167">
        <v>30</v>
      </c>
      <c r="I167" t="s">
        <v>1122</v>
      </c>
      <c r="J167">
        <v>30</v>
      </c>
    </row>
    <row r="168" spans="1:10" x14ac:dyDescent="0.3">
      <c r="A168" t="s">
        <v>2528</v>
      </c>
      <c r="B168" t="s">
        <v>1827</v>
      </c>
      <c r="C168" t="s">
        <v>134</v>
      </c>
      <c r="D168" t="s">
        <v>2108</v>
      </c>
      <c r="E168">
        <v>40</v>
      </c>
      <c r="F168">
        <v>100</v>
      </c>
      <c r="G168">
        <v>30</v>
      </c>
      <c r="I168" t="s">
        <v>1028</v>
      </c>
      <c r="J168" t="s">
        <v>1024</v>
      </c>
    </row>
    <row r="169" spans="1:10" x14ac:dyDescent="0.3">
      <c r="A169" t="s">
        <v>2529</v>
      </c>
      <c r="B169" t="s">
        <v>1645</v>
      </c>
      <c r="C169" t="s">
        <v>134</v>
      </c>
      <c r="D169" t="s">
        <v>2107</v>
      </c>
      <c r="E169">
        <v>60</v>
      </c>
      <c r="F169">
        <v>100</v>
      </c>
      <c r="G169">
        <v>5</v>
      </c>
      <c r="I169" t="s">
        <v>2867</v>
      </c>
      <c r="J169">
        <v>10</v>
      </c>
    </row>
    <row r="170" spans="1:10" x14ac:dyDescent="0.3">
      <c r="A170" t="s">
        <v>2530</v>
      </c>
      <c r="B170" t="s">
        <v>1826</v>
      </c>
      <c r="C170" t="s">
        <v>134</v>
      </c>
      <c r="D170" t="s">
        <v>2108</v>
      </c>
      <c r="E170">
        <v>60</v>
      </c>
      <c r="F170">
        <v>101</v>
      </c>
      <c r="G170">
        <v>20</v>
      </c>
      <c r="I170" t="s">
        <v>1041</v>
      </c>
      <c r="J170" t="s">
        <v>1024</v>
      </c>
    </row>
    <row r="171" spans="1:10" x14ac:dyDescent="0.3">
      <c r="A171" t="s">
        <v>2190</v>
      </c>
      <c r="B171" t="s">
        <v>1464</v>
      </c>
      <c r="C171" t="s">
        <v>134</v>
      </c>
      <c r="D171" t="s">
        <v>2107</v>
      </c>
      <c r="E171">
        <v>65</v>
      </c>
      <c r="F171">
        <v>100</v>
      </c>
      <c r="G171">
        <v>10</v>
      </c>
      <c r="I171" t="s">
        <v>1465</v>
      </c>
      <c r="J171" t="s">
        <v>1024</v>
      </c>
    </row>
    <row r="172" spans="1:10" x14ac:dyDescent="0.3">
      <c r="A172" t="s">
        <v>2531</v>
      </c>
      <c r="B172" t="s">
        <v>1823</v>
      </c>
      <c r="C172" t="s">
        <v>134</v>
      </c>
      <c r="D172" t="s">
        <v>2108</v>
      </c>
      <c r="E172">
        <v>70</v>
      </c>
      <c r="F172">
        <v>100</v>
      </c>
      <c r="G172">
        <v>15</v>
      </c>
      <c r="H172" t="s">
        <v>1824</v>
      </c>
      <c r="I172" t="s">
        <v>1043</v>
      </c>
      <c r="J172" t="s">
        <v>1024</v>
      </c>
    </row>
    <row r="173" spans="1:10" x14ac:dyDescent="0.3">
      <c r="A173" t="s">
        <v>2532</v>
      </c>
      <c r="B173" t="s">
        <v>1819</v>
      </c>
      <c r="C173" t="s">
        <v>134</v>
      </c>
      <c r="D173" t="s">
        <v>2107</v>
      </c>
      <c r="E173">
        <v>80</v>
      </c>
      <c r="F173">
        <v>100</v>
      </c>
      <c r="G173">
        <v>15</v>
      </c>
      <c r="H173" t="s">
        <v>1820</v>
      </c>
      <c r="I173" t="s">
        <v>2844</v>
      </c>
      <c r="J173">
        <v>20</v>
      </c>
    </row>
    <row r="174" spans="1:10" x14ac:dyDescent="0.3">
      <c r="A174" t="s">
        <v>2533</v>
      </c>
      <c r="B174" t="s">
        <v>1907</v>
      </c>
      <c r="C174" t="s">
        <v>134</v>
      </c>
      <c r="D174" t="s">
        <v>2108</v>
      </c>
      <c r="E174">
        <v>80</v>
      </c>
      <c r="F174">
        <v>100</v>
      </c>
      <c r="G174">
        <v>10</v>
      </c>
      <c r="I174" t="s">
        <v>1908</v>
      </c>
    </row>
    <row r="175" spans="1:10" x14ac:dyDescent="0.3">
      <c r="A175" t="s">
        <v>2534</v>
      </c>
      <c r="B175" t="s">
        <v>1821</v>
      </c>
      <c r="C175" t="s">
        <v>134</v>
      </c>
      <c r="D175" t="s">
        <v>2108</v>
      </c>
      <c r="E175">
        <v>85</v>
      </c>
      <c r="F175">
        <v>100</v>
      </c>
      <c r="G175">
        <v>10</v>
      </c>
      <c r="I175" t="s">
        <v>1822</v>
      </c>
    </row>
    <row r="176" spans="1:10" x14ac:dyDescent="0.3">
      <c r="A176" t="s">
        <v>2535</v>
      </c>
      <c r="B176" t="s">
        <v>1664</v>
      </c>
      <c r="C176" t="s">
        <v>134</v>
      </c>
      <c r="D176" t="s">
        <v>2108</v>
      </c>
      <c r="E176">
        <v>90</v>
      </c>
      <c r="F176">
        <v>100</v>
      </c>
      <c r="G176">
        <v>10</v>
      </c>
      <c r="I176" t="s">
        <v>1665</v>
      </c>
      <c r="J176" t="s">
        <v>1024</v>
      </c>
    </row>
    <row r="177" spans="1:10" x14ac:dyDescent="0.3">
      <c r="A177" t="s">
        <v>2536</v>
      </c>
      <c r="B177" t="s">
        <v>1896</v>
      </c>
      <c r="C177" t="s">
        <v>134</v>
      </c>
      <c r="D177" t="s">
        <v>2108</v>
      </c>
      <c r="E177">
        <v>90</v>
      </c>
      <c r="F177">
        <v>100</v>
      </c>
      <c r="G177">
        <v>10</v>
      </c>
      <c r="I177" t="s">
        <v>1897</v>
      </c>
    </row>
    <row r="178" spans="1:10" x14ac:dyDescent="0.3">
      <c r="A178" t="s">
        <v>2537</v>
      </c>
      <c r="B178" t="s">
        <v>1613</v>
      </c>
      <c r="C178" t="s">
        <v>134</v>
      </c>
      <c r="D178" t="s">
        <v>2107</v>
      </c>
      <c r="E178">
        <v>100</v>
      </c>
      <c r="F178">
        <v>100</v>
      </c>
      <c r="G178">
        <v>5</v>
      </c>
      <c r="I178" t="s">
        <v>2868</v>
      </c>
    </row>
    <row r="179" spans="1:10" x14ac:dyDescent="0.3">
      <c r="A179" t="s">
        <v>2538</v>
      </c>
      <c r="B179" t="s">
        <v>1825</v>
      </c>
      <c r="C179" t="s">
        <v>134</v>
      </c>
      <c r="D179" t="s">
        <v>2108</v>
      </c>
      <c r="E179">
        <v>120</v>
      </c>
      <c r="F179">
        <v>100</v>
      </c>
      <c r="G179">
        <v>5</v>
      </c>
      <c r="I179" t="s">
        <v>1665</v>
      </c>
      <c r="J179" t="s">
        <v>1024</v>
      </c>
    </row>
    <row r="180" spans="1:10" x14ac:dyDescent="0.3">
      <c r="A180" t="s">
        <v>2195</v>
      </c>
      <c r="B180" t="s">
        <v>1025</v>
      </c>
      <c r="C180" t="s">
        <v>2</v>
      </c>
      <c r="D180" t="s">
        <v>2107</v>
      </c>
      <c r="E180">
        <v>20</v>
      </c>
      <c r="F180">
        <v>100</v>
      </c>
      <c r="G180">
        <v>25</v>
      </c>
      <c r="I180" t="s">
        <v>1026</v>
      </c>
      <c r="J180" t="s">
        <v>1024</v>
      </c>
    </row>
    <row r="181" spans="1:10" x14ac:dyDescent="0.3">
      <c r="A181" t="s">
        <v>2553</v>
      </c>
      <c r="B181" t="s">
        <v>1152</v>
      </c>
      <c r="C181" t="s">
        <v>2</v>
      </c>
      <c r="D181" t="s">
        <v>2108</v>
      </c>
      <c r="E181">
        <v>25</v>
      </c>
      <c r="F181">
        <v>100</v>
      </c>
      <c r="G181">
        <v>30</v>
      </c>
      <c r="I181" t="s">
        <v>1064</v>
      </c>
      <c r="J181" t="s">
        <v>1024</v>
      </c>
    </row>
    <row r="182" spans="1:10" x14ac:dyDescent="0.3">
      <c r="A182" t="s">
        <v>2196</v>
      </c>
      <c r="B182" t="s">
        <v>1539</v>
      </c>
      <c r="C182" t="s">
        <v>2</v>
      </c>
      <c r="D182" t="s">
        <v>2108</v>
      </c>
      <c r="E182">
        <v>40</v>
      </c>
      <c r="F182">
        <v>100</v>
      </c>
      <c r="G182">
        <v>40</v>
      </c>
      <c r="I182" t="s">
        <v>1540</v>
      </c>
    </row>
    <row r="183" spans="1:10" x14ac:dyDescent="0.3">
      <c r="A183" t="s">
        <v>2554</v>
      </c>
      <c r="B183" t="s">
        <v>1586</v>
      </c>
      <c r="C183" t="s">
        <v>2</v>
      </c>
      <c r="D183" t="s">
        <v>2107</v>
      </c>
      <c r="E183">
        <v>40</v>
      </c>
      <c r="F183">
        <v>100</v>
      </c>
      <c r="G183">
        <v>15</v>
      </c>
      <c r="I183" t="s">
        <v>1026</v>
      </c>
      <c r="J183" t="s">
        <v>1024</v>
      </c>
    </row>
    <row r="184" spans="1:10" x14ac:dyDescent="0.3">
      <c r="A184" t="s">
        <v>2555</v>
      </c>
      <c r="B184" t="s">
        <v>2060</v>
      </c>
      <c r="C184" t="s">
        <v>2</v>
      </c>
      <c r="D184" t="s">
        <v>2108</v>
      </c>
      <c r="E184">
        <v>45</v>
      </c>
      <c r="F184">
        <v>100</v>
      </c>
      <c r="G184">
        <v>25</v>
      </c>
      <c r="J184" t="s">
        <v>1024</v>
      </c>
    </row>
    <row r="185" spans="1:10" x14ac:dyDescent="0.3">
      <c r="A185" t="s">
        <v>2556</v>
      </c>
      <c r="B185" t="s">
        <v>1744</v>
      </c>
      <c r="C185" t="s">
        <v>2</v>
      </c>
      <c r="D185" t="s">
        <v>2108</v>
      </c>
      <c r="E185">
        <v>55</v>
      </c>
      <c r="F185">
        <v>95</v>
      </c>
      <c r="G185">
        <v>25</v>
      </c>
      <c r="I185" t="s">
        <v>1043</v>
      </c>
      <c r="J185" t="s">
        <v>1024</v>
      </c>
    </row>
    <row r="186" spans="1:10" x14ac:dyDescent="0.3">
      <c r="A186" t="s">
        <v>2557</v>
      </c>
      <c r="B186" t="s">
        <v>1571</v>
      </c>
      <c r="C186" t="s">
        <v>2</v>
      </c>
      <c r="D186" t="s">
        <v>2107</v>
      </c>
      <c r="E186">
        <v>60</v>
      </c>
      <c r="F186">
        <v>101</v>
      </c>
      <c r="G186">
        <v>20</v>
      </c>
      <c r="I186" t="s">
        <v>1041</v>
      </c>
      <c r="J186" t="s">
        <v>1024</v>
      </c>
    </row>
    <row r="187" spans="1:10" x14ac:dyDescent="0.3">
      <c r="A187" t="s">
        <v>2558</v>
      </c>
      <c r="B187" t="s">
        <v>1630</v>
      </c>
      <c r="C187" t="s">
        <v>2</v>
      </c>
      <c r="D187" t="s">
        <v>2108</v>
      </c>
      <c r="E187">
        <v>60</v>
      </c>
      <c r="F187">
        <v>100</v>
      </c>
      <c r="G187">
        <v>15</v>
      </c>
      <c r="I187" t="s">
        <v>1049</v>
      </c>
      <c r="J187">
        <v>30</v>
      </c>
    </row>
    <row r="188" spans="1:10" x14ac:dyDescent="0.3">
      <c r="A188" t="s">
        <v>2559</v>
      </c>
      <c r="B188" t="s">
        <v>1538</v>
      </c>
      <c r="C188" t="s">
        <v>2</v>
      </c>
      <c r="D188" t="s">
        <v>2107</v>
      </c>
      <c r="E188">
        <v>65</v>
      </c>
      <c r="F188">
        <v>90</v>
      </c>
      <c r="G188">
        <v>10</v>
      </c>
      <c r="I188" t="s">
        <v>2849</v>
      </c>
      <c r="J188">
        <v>30</v>
      </c>
    </row>
    <row r="189" spans="1:10" x14ac:dyDescent="0.3">
      <c r="A189" t="s">
        <v>2560</v>
      </c>
      <c r="B189" t="s">
        <v>2039</v>
      </c>
      <c r="C189" t="s">
        <v>2</v>
      </c>
      <c r="D189" t="s">
        <v>2108</v>
      </c>
      <c r="E189">
        <v>70</v>
      </c>
      <c r="F189">
        <v>100</v>
      </c>
      <c r="G189">
        <v>15</v>
      </c>
      <c r="I189" t="s">
        <v>2869</v>
      </c>
    </row>
    <row r="190" spans="1:10" x14ac:dyDescent="0.3">
      <c r="A190" t="s">
        <v>2561</v>
      </c>
      <c r="B190" t="s">
        <v>1401</v>
      </c>
      <c r="C190" t="s">
        <v>2</v>
      </c>
      <c r="D190" t="s">
        <v>2107</v>
      </c>
      <c r="E190">
        <v>75</v>
      </c>
      <c r="F190">
        <v>100</v>
      </c>
      <c r="G190">
        <v>10</v>
      </c>
      <c r="I190" t="s">
        <v>1026</v>
      </c>
      <c r="J190" t="s">
        <v>1024</v>
      </c>
    </row>
    <row r="191" spans="1:10" x14ac:dyDescent="0.3">
      <c r="A191" t="s">
        <v>2562</v>
      </c>
      <c r="B191" t="s">
        <v>1478</v>
      </c>
      <c r="C191" t="s">
        <v>2</v>
      </c>
      <c r="D191" t="s">
        <v>2108</v>
      </c>
      <c r="E191">
        <v>75</v>
      </c>
      <c r="F191">
        <v>100</v>
      </c>
      <c r="G191">
        <v>10</v>
      </c>
      <c r="I191" t="s">
        <v>1026</v>
      </c>
      <c r="J191" t="s">
        <v>1024</v>
      </c>
    </row>
    <row r="192" spans="1:10" x14ac:dyDescent="0.3">
      <c r="A192" t="s">
        <v>2563</v>
      </c>
      <c r="B192" t="s">
        <v>1412</v>
      </c>
      <c r="C192" t="s">
        <v>2</v>
      </c>
      <c r="D192" t="s">
        <v>2107</v>
      </c>
      <c r="E192">
        <v>80</v>
      </c>
      <c r="F192">
        <v>100</v>
      </c>
      <c r="G192">
        <v>10</v>
      </c>
      <c r="I192" t="s">
        <v>1413</v>
      </c>
      <c r="J192" t="s">
        <v>1024</v>
      </c>
    </row>
    <row r="193" spans="1:10" x14ac:dyDescent="0.3">
      <c r="A193" t="s">
        <v>2564</v>
      </c>
      <c r="B193" t="s">
        <v>1815</v>
      </c>
      <c r="C193" t="s">
        <v>2</v>
      </c>
      <c r="D193" t="s">
        <v>2108</v>
      </c>
      <c r="E193">
        <v>80</v>
      </c>
      <c r="F193">
        <v>100</v>
      </c>
      <c r="G193">
        <v>15</v>
      </c>
      <c r="J193" t="s">
        <v>1024</v>
      </c>
    </row>
    <row r="194" spans="1:10" x14ac:dyDescent="0.3">
      <c r="A194" t="s">
        <v>2565</v>
      </c>
      <c r="B194" t="s">
        <v>1292</v>
      </c>
      <c r="C194" t="s">
        <v>2</v>
      </c>
      <c r="D194" t="s">
        <v>2107</v>
      </c>
      <c r="E194">
        <v>90</v>
      </c>
      <c r="F194">
        <v>100</v>
      </c>
      <c r="G194">
        <v>10</v>
      </c>
      <c r="H194" t="s">
        <v>1293</v>
      </c>
      <c r="I194" t="s">
        <v>2844</v>
      </c>
      <c r="J194">
        <v>10</v>
      </c>
    </row>
    <row r="195" spans="1:10" x14ac:dyDescent="0.3">
      <c r="A195" t="s">
        <v>2566</v>
      </c>
      <c r="B195" t="s">
        <v>1536</v>
      </c>
      <c r="C195" t="s">
        <v>2</v>
      </c>
      <c r="D195" t="s">
        <v>2108</v>
      </c>
      <c r="E195">
        <v>90</v>
      </c>
      <c r="F195">
        <v>100</v>
      </c>
      <c r="G195">
        <v>15</v>
      </c>
      <c r="I195" t="s">
        <v>1043</v>
      </c>
      <c r="J195" t="s">
        <v>1024</v>
      </c>
    </row>
    <row r="196" spans="1:10" x14ac:dyDescent="0.3">
      <c r="A196" t="s">
        <v>2567</v>
      </c>
      <c r="B196" t="s">
        <v>1662</v>
      </c>
      <c r="C196" t="s">
        <v>2</v>
      </c>
      <c r="D196" t="s">
        <v>2108</v>
      </c>
      <c r="E196">
        <v>90</v>
      </c>
      <c r="F196">
        <v>100</v>
      </c>
      <c r="G196">
        <v>15</v>
      </c>
      <c r="I196" t="s">
        <v>1129</v>
      </c>
      <c r="J196" t="s">
        <v>1024</v>
      </c>
    </row>
    <row r="197" spans="1:10" x14ac:dyDescent="0.3">
      <c r="A197" t="s">
        <v>2568</v>
      </c>
      <c r="B197" t="s">
        <v>1663</v>
      </c>
      <c r="C197" t="s">
        <v>2</v>
      </c>
      <c r="D197" t="s">
        <v>2107</v>
      </c>
      <c r="E197">
        <v>120</v>
      </c>
      <c r="F197">
        <v>100</v>
      </c>
      <c r="G197">
        <v>10</v>
      </c>
      <c r="I197" t="s">
        <v>1648</v>
      </c>
      <c r="J197" t="s">
        <v>1024</v>
      </c>
    </row>
    <row r="198" spans="1:10" x14ac:dyDescent="0.3">
      <c r="A198" t="s">
        <v>2569</v>
      </c>
      <c r="B198" t="s">
        <v>1699</v>
      </c>
      <c r="C198" t="s">
        <v>2</v>
      </c>
      <c r="D198" t="s">
        <v>2108</v>
      </c>
      <c r="E198">
        <v>120</v>
      </c>
      <c r="F198">
        <v>85</v>
      </c>
      <c r="G198">
        <v>10</v>
      </c>
      <c r="J198" t="s">
        <v>1024</v>
      </c>
    </row>
    <row r="199" spans="1:10" x14ac:dyDescent="0.3">
      <c r="A199" t="s">
        <v>2570</v>
      </c>
      <c r="B199" t="s">
        <v>1816</v>
      </c>
      <c r="C199" t="s">
        <v>2</v>
      </c>
      <c r="D199" t="s">
        <v>2107</v>
      </c>
      <c r="E199">
        <v>120</v>
      </c>
      <c r="F199">
        <v>85</v>
      </c>
      <c r="G199">
        <v>5</v>
      </c>
      <c r="I199" t="s">
        <v>2844</v>
      </c>
      <c r="J199">
        <v>40</v>
      </c>
    </row>
    <row r="200" spans="1:10" x14ac:dyDescent="0.3">
      <c r="A200" t="s">
        <v>2571</v>
      </c>
      <c r="B200" t="s">
        <v>1886</v>
      </c>
      <c r="C200" t="s">
        <v>2</v>
      </c>
      <c r="D200" t="s">
        <v>2107</v>
      </c>
      <c r="E200">
        <v>120</v>
      </c>
      <c r="F200">
        <v>100</v>
      </c>
      <c r="G200">
        <v>10</v>
      </c>
      <c r="H200" t="s">
        <v>1887</v>
      </c>
      <c r="I200" t="s">
        <v>1888</v>
      </c>
      <c r="J200" t="s">
        <v>1024</v>
      </c>
    </row>
    <row r="201" spans="1:10" x14ac:dyDescent="0.3">
      <c r="A201" t="s">
        <v>2572</v>
      </c>
      <c r="B201" t="s">
        <v>2093</v>
      </c>
      <c r="C201" t="s">
        <v>2</v>
      </c>
      <c r="D201" t="s">
        <v>2108</v>
      </c>
      <c r="E201">
        <v>120</v>
      </c>
      <c r="F201">
        <v>100</v>
      </c>
      <c r="G201">
        <v>15</v>
      </c>
      <c r="I201" t="s">
        <v>1133</v>
      </c>
      <c r="J201" t="s">
        <v>1024</v>
      </c>
    </row>
    <row r="202" spans="1:10" x14ac:dyDescent="0.3">
      <c r="A202" t="s">
        <v>2573</v>
      </c>
      <c r="B202" t="s">
        <v>1889</v>
      </c>
      <c r="C202" t="s">
        <v>2</v>
      </c>
      <c r="D202" t="s">
        <v>2108</v>
      </c>
      <c r="E202">
        <v>125</v>
      </c>
      <c r="F202">
        <v>100</v>
      </c>
      <c r="G202">
        <v>10</v>
      </c>
      <c r="I202" t="s">
        <v>1888</v>
      </c>
    </row>
    <row r="203" spans="1:10" x14ac:dyDescent="0.3">
      <c r="A203" t="s">
        <v>2574</v>
      </c>
      <c r="B203" t="s">
        <v>1537</v>
      </c>
      <c r="C203" t="s">
        <v>2</v>
      </c>
      <c r="D203" t="s">
        <v>2107</v>
      </c>
      <c r="E203">
        <v>130</v>
      </c>
      <c r="F203">
        <v>90</v>
      </c>
      <c r="G203">
        <v>5</v>
      </c>
      <c r="I203" t="s">
        <v>2854</v>
      </c>
      <c r="J203" t="s">
        <v>1024</v>
      </c>
    </row>
    <row r="204" spans="1:10" x14ac:dyDescent="0.3">
      <c r="A204" t="s">
        <v>2575</v>
      </c>
      <c r="B204" t="s">
        <v>1380</v>
      </c>
      <c r="C204" t="s">
        <v>2</v>
      </c>
      <c r="D204" t="s">
        <v>2107</v>
      </c>
      <c r="E204">
        <v>150</v>
      </c>
      <c r="F204">
        <v>90</v>
      </c>
      <c r="G204">
        <v>5</v>
      </c>
      <c r="I204" t="s">
        <v>1109</v>
      </c>
      <c r="J204" t="s">
        <v>1024</v>
      </c>
    </row>
    <row r="205" spans="1:10" x14ac:dyDescent="0.3">
      <c r="A205" t="s">
        <v>2201</v>
      </c>
      <c r="B205" t="s">
        <v>1621</v>
      </c>
      <c r="C205" t="s">
        <v>46</v>
      </c>
      <c r="D205" t="s">
        <v>2107</v>
      </c>
      <c r="E205">
        <v>20</v>
      </c>
      <c r="F205">
        <v>100</v>
      </c>
      <c r="G205">
        <v>10</v>
      </c>
      <c r="I205" t="s">
        <v>2870</v>
      </c>
      <c r="J205">
        <v>100</v>
      </c>
    </row>
    <row r="206" spans="1:10" x14ac:dyDescent="0.3">
      <c r="A206" t="s">
        <v>2580</v>
      </c>
      <c r="B206" t="s">
        <v>1125</v>
      </c>
      <c r="C206" t="s">
        <v>46</v>
      </c>
      <c r="D206" t="s">
        <v>2108</v>
      </c>
      <c r="E206">
        <v>25</v>
      </c>
      <c r="F206">
        <v>90</v>
      </c>
      <c r="G206">
        <v>10</v>
      </c>
      <c r="I206" t="s">
        <v>1064</v>
      </c>
      <c r="J206" t="s">
        <v>1024</v>
      </c>
    </row>
    <row r="207" spans="1:10" x14ac:dyDescent="0.3">
      <c r="A207" t="s">
        <v>2581</v>
      </c>
      <c r="B207" t="s">
        <v>1799</v>
      </c>
      <c r="C207" t="s">
        <v>46</v>
      </c>
      <c r="D207" t="s">
        <v>2108</v>
      </c>
      <c r="E207">
        <v>35</v>
      </c>
      <c r="F207">
        <v>85</v>
      </c>
      <c r="G207">
        <v>15</v>
      </c>
      <c r="I207" t="s">
        <v>1104</v>
      </c>
      <c r="J207" t="s">
        <v>1024</v>
      </c>
    </row>
    <row r="208" spans="1:10" x14ac:dyDescent="0.3">
      <c r="A208" t="s">
        <v>2202</v>
      </c>
      <c r="B208" t="s">
        <v>1126</v>
      </c>
      <c r="C208" t="s">
        <v>46</v>
      </c>
      <c r="D208" t="s">
        <v>2108</v>
      </c>
      <c r="E208">
        <v>50</v>
      </c>
      <c r="F208">
        <v>90</v>
      </c>
      <c r="G208">
        <v>10</v>
      </c>
      <c r="I208" t="s">
        <v>1127</v>
      </c>
      <c r="J208" t="s">
        <v>1024</v>
      </c>
    </row>
    <row r="209" spans="1:10" x14ac:dyDescent="0.3">
      <c r="A209" t="s">
        <v>2582</v>
      </c>
      <c r="B209" t="s">
        <v>1618</v>
      </c>
      <c r="C209" t="s">
        <v>46</v>
      </c>
      <c r="D209" t="s">
        <v>2107</v>
      </c>
      <c r="E209">
        <v>55</v>
      </c>
      <c r="F209">
        <v>95</v>
      </c>
      <c r="G209">
        <v>15</v>
      </c>
      <c r="I209" t="s">
        <v>2856</v>
      </c>
      <c r="J209">
        <v>100</v>
      </c>
    </row>
    <row r="210" spans="1:10" x14ac:dyDescent="0.3">
      <c r="A210" t="s">
        <v>2203</v>
      </c>
      <c r="B210" t="s">
        <v>1149</v>
      </c>
      <c r="C210" t="s">
        <v>46</v>
      </c>
      <c r="D210" t="s">
        <v>2108</v>
      </c>
      <c r="E210">
        <v>60</v>
      </c>
      <c r="F210">
        <v>100</v>
      </c>
      <c r="G210">
        <v>20</v>
      </c>
      <c r="H210" t="s">
        <v>1150</v>
      </c>
      <c r="I210" t="s">
        <v>2856</v>
      </c>
      <c r="J210">
        <v>100</v>
      </c>
    </row>
    <row r="211" spans="1:10" x14ac:dyDescent="0.3">
      <c r="A211" t="s">
        <v>2583</v>
      </c>
      <c r="B211" t="s">
        <v>1124</v>
      </c>
      <c r="C211" t="s">
        <v>46</v>
      </c>
      <c r="D211" t="s">
        <v>2108</v>
      </c>
      <c r="E211">
        <v>65</v>
      </c>
      <c r="F211">
        <v>85</v>
      </c>
      <c r="G211">
        <v>20</v>
      </c>
      <c r="I211" t="s">
        <v>1049</v>
      </c>
      <c r="J211">
        <v>10</v>
      </c>
    </row>
    <row r="212" spans="1:10" x14ac:dyDescent="0.3">
      <c r="A212" t="s">
        <v>2584</v>
      </c>
      <c r="B212" t="s">
        <v>1617</v>
      </c>
      <c r="C212" t="s">
        <v>46</v>
      </c>
      <c r="D212" t="s">
        <v>2107</v>
      </c>
      <c r="E212">
        <v>65</v>
      </c>
      <c r="F212">
        <v>85</v>
      </c>
      <c r="G212">
        <v>10</v>
      </c>
      <c r="I212" t="s">
        <v>2849</v>
      </c>
      <c r="J212">
        <v>30</v>
      </c>
    </row>
    <row r="213" spans="1:10" x14ac:dyDescent="0.3">
      <c r="A213" t="s">
        <v>2585</v>
      </c>
      <c r="B213" t="s">
        <v>1928</v>
      </c>
      <c r="C213" t="s">
        <v>46</v>
      </c>
      <c r="D213" t="s">
        <v>2108</v>
      </c>
      <c r="E213">
        <v>75</v>
      </c>
      <c r="F213">
        <v>100</v>
      </c>
      <c r="G213">
        <v>10</v>
      </c>
      <c r="I213" t="s">
        <v>1929</v>
      </c>
    </row>
    <row r="214" spans="1:10" x14ac:dyDescent="0.3">
      <c r="A214" t="s">
        <v>2204</v>
      </c>
      <c r="B214" t="s">
        <v>1228</v>
      </c>
      <c r="C214" t="s">
        <v>46</v>
      </c>
      <c r="D214" t="s">
        <v>2108</v>
      </c>
      <c r="E214">
        <v>80</v>
      </c>
      <c r="F214">
        <v>100</v>
      </c>
      <c r="G214">
        <v>10</v>
      </c>
      <c r="I214" t="s">
        <v>1229</v>
      </c>
      <c r="J214" t="s">
        <v>1024</v>
      </c>
    </row>
    <row r="215" spans="1:10" x14ac:dyDescent="0.3">
      <c r="A215" t="s">
        <v>2586</v>
      </c>
      <c r="B215" t="s">
        <v>1265</v>
      </c>
      <c r="C215" t="s">
        <v>46</v>
      </c>
      <c r="D215" t="s">
        <v>2108</v>
      </c>
      <c r="E215">
        <v>80</v>
      </c>
      <c r="F215">
        <v>95</v>
      </c>
      <c r="G215">
        <v>10</v>
      </c>
      <c r="I215" t="s">
        <v>1043</v>
      </c>
      <c r="J215" t="s">
        <v>1024</v>
      </c>
    </row>
    <row r="216" spans="1:10" x14ac:dyDescent="0.3">
      <c r="A216" t="s">
        <v>2587</v>
      </c>
      <c r="B216" t="s">
        <v>1268</v>
      </c>
      <c r="C216" t="s">
        <v>46</v>
      </c>
      <c r="D216" t="s">
        <v>2107</v>
      </c>
      <c r="E216">
        <v>90</v>
      </c>
      <c r="F216">
        <v>100</v>
      </c>
      <c r="G216">
        <v>10</v>
      </c>
      <c r="I216" t="s">
        <v>2844</v>
      </c>
      <c r="J216">
        <v>10</v>
      </c>
    </row>
    <row r="217" spans="1:10" x14ac:dyDescent="0.3">
      <c r="A217" t="s">
        <v>2839</v>
      </c>
      <c r="B217" t="s">
        <v>2871</v>
      </c>
      <c r="C217" t="s">
        <v>46</v>
      </c>
      <c r="D217" t="s">
        <v>2108</v>
      </c>
      <c r="E217">
        <v>90</v>
      </c>
      <c r="F217">
        <v>100</v>
      </c>
      <c r="G217">
        <v>10</v>
      </c>
      <c r="J217" t="s">
        <v>1024</v>
      </c>
    </row>
    <row r="218" spans="1:10" x14ac:dyDescent="0.3">
      <c r="A218" t="s">
        <v>2588</v>
      </c>
      <c r="B218" t="s">
        <v>1999</v>
      </c>
      <c r="C218" t="s">
        <v>46</v>
      </c>
      <c r="D218" t="s">
        <v>2108</v>
      </c>
      <c r="E218">
        <v>90</v>
      </c>
      <c r="F218">
        <v>100</v>
      </c>
      <c r="G218">
        <v>10</v>
      </c>
      <c r="I218" t="s">
        <v>1871</v>
      </c>
      <c r="J218" t="s">
        <v>1024</v>
      </c>
    </row>
    <row r="219" spans="1:10" x14ac:dyDescent="0.3">
      <c r="A219" t="s">
        <v>2589</v>
      </c>
      <c r="B219" t="s">
        <v>2000</v>
      </c>
      <c r="C219" t="s">
        <v>46</v>
      </c>
      <c r="D219" t="s">
        <v>2108</v>
      </c>
      <c r="E219">
        <v>90</v>
      </c>
      <c r="F219">
        <v>100</v>
      </c>
      <c r="G219">
        <v>10</v>
      </c>
      <c r="I219" t="s">
        <v>1116</v>
      </c>
      <c r="J219" t="s">
        <v>1024</v>
      </c>
    </row>
    <row r="220" spans="1:10" x14ac:dyDescent="0.3">
      <c r="A220" t="s">
        <v>2590</v>
      </c>
      <c r="B220" t="s">
        <v>1468</v>
      </c>
      <c r="C220" t="s">
        <v>46</v>
      </c>
      <c r="D220" t="s">
        <v>2108</v>
      </c>
      <c r="E220">
        <v>95</v>
      </c>
      <c r="F220">
        <v>95</v>
      </c>
      <c r="G220">
        <v>10</v>
      </c>
      <c r="I220" t="s">
        <v>1469</v>
      </c>
    </row>
    <row r="221" spans="1:10" x14ac:dyDescent="0.3">
      <c r="A221" t="s">
        <v>2205</v>
      </c>
      <c r="B221" t="s">
        <v>1269</v>
      </c>
      <c r="C221" t="s">
        <v>46</v>
      </c>
      <c r="D221" t="s">
        <v>2108</v>
      </c>
      <c r="E221">
        <v>100</v>
      </c>
      <c r="F221">
        <v>100</v>
      </c>
      <c r="G221">
        <v>10</v>
      </c>
      <c r="H221" t="s">
        <v>1270</v>
      </c>
      <c r="I221" t="s">
        <v>1271</v>
      </c>
      <c r="J221" t="s">
        <v>1024</v>
      </c>
    </row>
    <row r="222" spans="1:10" x14ac:dyDescent="0.3">
      <c r="A222" t="s">
        <v>2591</v>
      </c>
      <c r="B222" t="s">
        <v>1702</v>
      </c>
      <c r="C222" t="s">
        <v>46</v>
      </c>
      <c r="D222" t="s">
        <v>2108</v>
      </c>
      <c r="E222">
        <v>120</v>
      </c>
      <c r="F222">
        <v>85</v>
      </c>
      <c r="G222">
        <v>10</v>
      </c>
      <c r="I222" t="s">
        <v>1218</v>
      </c>
      <c r="J222" t="s">
        <v>1024</v>
      </c>
    </row>
    <row r="223" spans="1:10" x14ac:dyDescent="0.3">
      <c r="A223" t="s">
        <v>2595</v>
      </c>
      <c r="B223" t="s">
        <v>1506</v>
      </c>
      <c r="C223" t="s">
        <v>126</v>
      </c>
      <c r="D223" t="s">
        <v>2108</v>
      </c>
      <c r="E223">
        <v>25</v>
      </c>
      <c r="F223">
        <v>100</v>
      </c>
      <c r="G223">
        <v>30</v>
      </c>
      <c r="I223" t="s">
        <v>1064</v>
      </c>
      <c r="J223" t="s">
        <v>1024</v>
      </c>
    </row>
    <row r="224" spans="1:10" x14ac:dyDescent="0.3">
      <c r="A224" t="s">
        <v>2596</v>
      </c>
      <c r="B224" t="s">
        <v>1493</v>
      </c>
      <c r="C224" t="s">
        <v>126</v>
      </c>
      <c r="D224" t="s">
        <v>2108</v>
      </c>
      <c r="E224">
        <v>30</v>
      </c>
      <c r="F224">
        <v>90</v>
      </c>
      <c r="G224">
        <v>20</v>
      </c>
      <c r="I224" t="s">
        <v>1494</v>
      </c>
      <c r="J224" t="s">
        <v>1024</v>
      </c>
    </row>
    <row r="225" spans="1:10" x14ac:dyDescent="0.3">
      <c r="A225" t="s">
        <v>2597</v>
      </c>
      <c r="B225" t="s">
        <v>1504</v>
      </c>
      <c r="C225" t="s">
        <v>126</v>
      </c>
      <c r="D225" t="s">
        <v>2108</v>
      </c>
      <c r="E225">
        <v>40</v>
      </c>
      <c r="F225">
        <v>100</v>
      </c>
      <c r="G225">
        <v>30</v>
      </c>
      <c r="I225" t="s">
        <v>1028</v>
      </c>
      <c r="J225" t="s">
        <v>1024</v>
      </c>
    </row>
    <row r="226" spans="1:10" x14ac:dyDescent="0.3">
      <c r="A226" t="s">
        <v>2598</v>
      </c>
      <c r="B226" t="s">
        <v>1690</v>
      </c>
      <c r="C226" t="s">
        <v>126</v>
      </c>
      <c r="D226" t="s">
        <v>2107</v>
      </c>
      <c r="E226">
        <v>40</v>
      </c>
      <c r="F226">
        <v>100</v>
      </c>
      <c r="G226">
        <v>25</v>
      </c>
      <c r="I226" t="s">
        <v>1114</v>
      </c>
      <c r="J226">
        <v>10</v>
      </c>
    </row>
    <row r="227" spans="1:10" x14ac:dyDescent="0.3">
      <c r="A227" t="s">
        <v>2599</v>
      </c>
      <c r="B227" t="s">
        <v>1507</v>
      </c>
      <c r="C227" t="s">
        <v>126</v>
      </c>
      <c r="D227" t="s">
        <v>2107</v>
      </c>
      <c r="E227">
        <v>55</v>
      </c>
      <c r="F227">
        <v>95</v>
      </c>
      <c r="G227">
        <v>15</v>
      </c>
      <c r="I227" t="s">
        <v>2856</v>
      </c>
      <c r="J227">
        <v>100</v>
      </c>
    </row>
    <row r="228" spans="1:10" x14ac:dyDescent="0.3">
      <c r="A228" t="s">
        <v>2209</v>
      </c>
      <c r="B228" t="s">
        <v>1083</v>
      </c>
      <c r="C228" t="s">
        <v>126</v>
      </c>
      <c r="D228" t="s">
        <v>2108</v>
      </c>
      <c r="E228">
        <v>60</v>
      </c>
      <c r="F228">
        <v>100</v>
      </c>
      <c r="G228">
        <v>10</v>
      </c>
      <c r="I228" t="s">
        <v>1084</v>
      </c>
      <c r="J228" t="s">
        <v>1024</v>
      </c>
    </row>
    <row r="229" spans="1:10" x14ac:dyDescent="0.3">
      <c r="A229" t="s">
        <v>2600</v>
      </c>
      <c r="B229" t="s">
        <v>1381</v>
      </c>
      <c r="C229" t="s">
        <v>126</v>
      </c>
      <c r="D229" t="s">
        <v>2107</v>
      </c>
      <c r="E229">
        <v>60</v>
      </c>
      <c r="F229">
        <v>90</v>
      </c>
      <c r="G229">
        <v>10</v>
      </c>
      <c r="H229" t="s">
        <v>1382</v>
      </c>
      <c r="I229" t="s">
        <v>1383</v>
      </c>
      <c r="J229">
        <v>100</v>
      </c>
    </row>
    <row r="230" spans="1:10" x14ac:dyDescent="0.3">
      <c r="A230" t="s">
        <v>2601</v>
      </c>
      <c r="B230" t="s">
        <v>1077</v>
      </c>
      <c r="C230" t="s">
        <v>126</v>
      </c>
      <c r="D230" t="s">
        <v>2107</v>
      </c>
      <c r="E230">
        <v>65</v>
      </c>
      <c r="F230">
        <v>100</v>
      </c>
      <c r="G230">
        <v>20</v>
      </c>
      <c r="I230" t="s">
        <v>2857</v>
      </c>
      <c r="J230">
        <v>10</v>
      </c>
    </row>
    <row r="231" spans="1:10" x14ac:dyDescent="0.3">
      <c r="A231" t="s">
        <v>2210</v>
      </c>
      <c r="B231" t="s">
        <v>1406</v>
      </c>
      <c r="C231" t="s">
        <v>126</v>
      </c>
      <c r="D231" t="s">
        <v>2107</v>
      </c>
      <c r="E231">
        <v>65</v>
      </c>
      <c r="F231">
        <v>95</v>
      </c>
      <c r="G231">
        <v>10</v>
      </c>
      <c r="I231" t="s">
        <v>2856</v>
      </c>
      <c r="J231">
        <v>100</v>
      </c>
    </row>
    <row r="232" spans="1:10" x14ac:dyDescent="0.3">
      <c r="A232" t="s">
        <v>2602</v>
      </c>
      <c r="B232" t="s">
        <v>1499</v>
      </c>
      <c r="C232" t="s">
        <v>126</v>
      </c>
      <c r="D232" t="s">
        <v>2108</v>
      </c>
      <c r="E232">
        <v>65</v>
      </c>
      <c r="F232">
        <v>95</v>
      </c>
      <c r="G232">
        <v>15</v>
      </c>
      <c r="I232" t="s">
        <v>1500</v>
      </c>
      <c r="J232">
        <v>10</v>
      </c>
    </row>
    <row r="233" spans="1:10" x14ac:dyDescent="0.3">
      <c r="A233" t="s">
        <v>2211</v>
      </c>
      <c r="B233" t="s">
        <v>1378</v>
      </c>
      <c r="C233" t="s">
        <v>126</v>
      </c>
      <c r="D233" t="s">
        <v>2107</v>
      </c>
      <c r="E233">
        <v>70</v>
      </c>
      <c r="F233">
        <v>100</v>
      </c>
      <c r="G233">
        <v>20</v>
      </c>
      <c r="I233" t="s">
        <v>1379</v>
      </c>
      <c r="J233" t="s">
        <v>1024</v>
      </c>
    </row>
    <row r="234" spans="1:10" x14ac:dyDescent="0.3">
      <c r="A234" t="s">
        <v>2603</v>
      </c>
      <c r="B234" t="s">
        <v>1503</v>
      </c>
      <c r="C234" t="s">
        <v>126</v>
      </c>
      <c r="D234" t="s">
        <v>2108</v>
      </c>
      <c r="E234">
        <v>75</v>
      </c>
      <c r="F234">
        <v>100</v>
      </c>
      <c r="G234">
        <v>15</v>
      </c>
      <c r="I234" t="s">
        <v>1114</v>
      </c>
      <c r="J234">
        <v>10</v>
      </c>
    </row>
    <row r="235" spans="1:10" x14ac:dyDescent="0.3">
      <c r="A235" t="s">
        <v>2604</v>
      </c>
      <c r="B235" t="s">
        <v>1505</v>
      </c>
      <c r="C235" t="s">
        <v>126</v>
      </c>
      <c r="D235" t="s">
        <v>2108</v>
      </c>
      <c r="E235">
        <v>85</v>
      </c>
      <c r="F235">
        <v>90</v>
      </c>
      <c r="G235">
        <v>10</v>
      </c>
      <c r="I235" t="s">
        <v>1049</v>
      </c>
      <c r="J235">
        <v>30</v>
      </c>
    </row>
    <row r="236" spans="1:10" x14ac:dyDescent="0.3">
      <c r="A236" t="s">
        <v>2605</v>
      </c>
      <c r="B236" t="s">
        <v>1495</v>
      </c>
      <c r="C236" t="s">
        <v>126</v>
      </c>
      <c r="D236" t="s">
        <v>2107</v>
      </c>
      <c r="E236">
        <v>90</v>
      </c>
      <c r="F236">
        <v>100</v>
      </c>
      <c r="G236">
        <v>10</v>
      </c>
      <c r="H236" t="s">
        <v>1496</v>
      </c>
      <c r="I236" t="s">
        <v>1114</v>
      </c>
      <c r="J236">
        <v>10</v>
      </c>
    </row>
    <row r="237" spans="1:10" x14ac:dyDescent="0.3">
      <c r="A237" t="s">
        <v>2606</v>
      </c>
      <c r="B237" t="s">
        <v>1501</v>
      </c>
      <c r="C237" t="s">
        <v>126</v>
      </c>
      <c r="D237" t="s">
        <v>2108</v>
      </c>
      <c r="E237">
        <v>100</v>
      </c>
      <c r="F237">
        <v>90</v>
      </c>
      <c r="G237">
        <v>10</v>
      </c>
      <c r="I237" t="s">
        <v>1502</v>
      </c>
    </row>
    <row r="238" spans="1:10" x14ac:dyDescent="0.3">
      <c r="A238" t="s">
        <v>2212</v>
      </c>
      <c r="B238" t="s">
        <v>1112</v>
      </c>
      <c r="C238" t="s">
        <v>126</v>
      </c>
      <c r="D238" t="s">
        <v>2107</v>
      </c>
      <c r="E238">
        <v>110</v>
      </c>
      <c r="F238">
        <v>70</v>
      </c>
      <c r="G238">
        <v>5</v>
      </c>
      <c r="H238" t="s">
        <v>1113</v>
      </c>
      <c r="I238" t="s">
        <v>1114</v>
      </c>
      <c r="J238">
        <v>10</v>
      </c>
    </row>
    <row r="239" spans="1:10" x14ac:dyDescent="0.3">
      <c r="A239" t="s">
        <v>2607</v>
      </c>
      <c r="B239" t="s">
        <v>1376</v>
      </c>
      <c r="C239" t="s">
        <v>126</v>
      </c>
      <c r="D239" t="s">
        <v>2108</v>
      </c>
      <c r="E239">
        <v>140</v>
      </c>
      <c r="F239">
        <v>90</v>
      </c>
      <c r="G239">
        <v>5</v>
      </c>
      <c r="I239" t="s">
        <v>1377</v>
      </c>
      <c r="J239">
        <v>30</v>
      </c>
    </row>
    <row r="240" spans="1:10" x14ac:dyDescent="0.3">
      <c r="A240" t="s">
        <v>2608</v>
      </c>
      <c r="B240" t="s">
        <v>1497</v>
      </c>
      <c r="C240" t="s">
        <v>126</v>
      </c>
      <c r="D240" t="s">
        <v>2107</v>
      </c>
      <c r="E240">
        <v>140</v>
      </c>
      <c r="F240">
        <v>90</v>
      </c>
      <c r="G240">
        <v>5</v>
      </c>
      <c r="I240" t="s">
        <v>1498</v>
      </c>
      <c r="J240">
        <v>30</v>
      </c>
    </row>
    <row r="241" spans="1:10" x14ac:dyDescent="0.3">
      <c r="A241" t="s">
        <v>2271</v>
      </c>
      <c r="B241" t="s">
        <v>1183</v>
      </c>
      <c r="C241" t="s">
        <v>28</v>
      </c>
      <c r="D241" t="s">
        <v>2108</v>
      </c>
      <c r="E241">
        <v>10</v>
      </c>
      <c r="F241">
        <v>100</v>
      </c>
      <c r="G241">
        <v>35</v>
      </c>
      <c r="I241" t="s">
        <v>2872</v>
      </c>
      <c r="J241">
        <v>10</v>
      </c>
    </row>
    <row r="242" spans="1:10" x14ac:dyDescent="0.3">
      <c r="A242" t="s">
        <v>2272</v>
      </c>
      <c r="B242" t="s">
        <v>1088</v>
      </c>
      <c r="C242" t="s">
        <v>28</v>
      </c>
      <c r="D242" t="s">
        <v>2108</v>
      </c>
      <c r="E242">
        <v>15</v>
      </c>
      <c r="F242">
        <v>85</v>
      </c>
      <c r="G242">
        <v>20</v>
      </c>
      <c r="I242" t="s">
        <v>1064</v>
      </c>
      <c r="J242" t="s">
        <v>1024</v>
      </c>
    </row>
    <row r="243" spans="1:10" x14ac:dyDescent="0.3">
      <c r="A243" t="s">
        <v>2273</v>
      </c>
      <c r="B243" t="s">
        <v>1103</v>
      </c>
      <c r="C243" t="s">
        <v>28</v>
      </c>
      <c r="D243" t="s">
        <v>2108</v>
      </c>
      <c r="E243">
        <v>15</v>
      </c>
      <c r="F243">
        <v>85</v>
      </c>
      <c r="G243">
        <v>20</v>
      </c>
      <c r="I243" t="s">
        <v>1104</v>
      </c>
      <c r="J243" t="s">
        <v>1024</v>
      </c>
    </row>
    <row r="244" spans="1:10" x14ac:dyDescent="0.3">
      <c r="A244" t="s">
        <v>2658</v>
      </c>
      <c r="B244" t="s">
        <v>1240</v>
      </c>
      <c r="C244" t="s">
        <v>28</v>
      </c>
      <c r="D244" t="s">
        <v>2108</v>
      </c>
      <c r="E244">
        <v>15</v>
      </c>
      <c r="F244">
        <v>85</v>
      </c>
      <c r="G244">
        <v>10</v>
      </c>
      <c r="I244" t="s">
        <v>1064</v>
      </c>
      <c r="J244" t="s">
        <v>1024</v>
      </c>
    </row>
    <row r="245" spans="1:10" x14ac:dyDescent="0.3">
      <c r="A245" t="s">
        <v>2659</v>
      </c>
      <c r="B245" t="s">
        <v>1387</v>
      </c>
      <c r="C245" t="s">
        <v>28</v>
      </c>
      <c r="D245" t="s">
        <v>2108</v>
      </c>
      <c r="E245">
        <v>15</v>
      </c>
      <c r="F245">
        <v>85</v>
      </c>
      <c r="G245">
        <v>20</v>
      </c>
      <c r="I245" t="s">
        <v>1064</v>
      </c>
      <c r="J245" t="s">
        <v>1024</v>
      </c>
    </row>
    <row r="246" spans="1:10" x14ac:dyDescent="0.3">
      <c r="A246" t="s">
        <v>2274</v>
      </c>
      <c r="B246" t="s">
        <v>2097</v>
      </c>
      <c r="C246" t="s">
        <v>28</v>
      </c>
      <c r="D246" t="s">
        <v>2108</v>
      </c>
      <c r="E246">
        <v>15</v>
      </c>
      <c r="F246">
        <v>90</v>
      </c>
      <c r="G246">
        <v>20</v>
      </c>
      <c r="I246" t="s">
        <v>1104</v>
      </c>
      <c r="J246" t="s">
        <v>1024</v>
      </c>
    </row>
    <row r="247" spans="1:10" x14ac:dyDescent="0.3">
      <c r="A247" t="s">
        <v>2660</v>
      </c>
      <c r="B247" t="s">
        <v>1177</v>
      </c>
      <c r="C247" t="s">
        <v>28</v>
      </c>
      <c r="D247" t="s">
        <v>2108</v>
      </c>
      <c r="E247">
        <v>18</v>
      </c>
      <c r="F247">
        <v>85</v>
      </c>
      <c r="G247">
        <v>15</v>
      </c>
      <c r="I247" t="s">
        <v>1064</v>
      </c>
      <c r="J247" t="s">
        <v>1024</v>
      </c>
    </row>
    <row r="248" spans="1:10" x14ac:dyDescent="0.3">
      <c r="A248" t="s">
        <v>2661</v>
      </c>
      <c r="B248" t="s">
        <v>1389</v>
      </c>
      <c r="C248" t="s">
        <v>28</v>
      </c>
      <c r="D248" t="s">
        <v>2108</v>
      </c>
      <c r="E248">
        <v>18</v>
      </c>
      <c r="F248">
        <v>80</v>
      </c>
      <c r="G248">
        <v>15</v>
      </c>
      <c r="I248" t="s">
        <v>1064</v>
      </c>
      <c r="J248" t="s">
        <v>1024</v>
      </c>
    </row>
    <row r="249" spans="1:10" x14ac:dyDescent="0.3">
      <c r="A249" t="s">
        <v>2275</v>
      </c>
      <c r="B249" t="s">
        <v>1736</v>
      </c>
      <c r="C249" t="s">
        <v>28</v>
      </c>
      <c r="D249" t="s">
        <v>2108</v>
      </c>
      <c r="E249">
        <v>20</v>
      </c>
      <c r="F249">
        <v>100</v>
      </c>
      <c r="G249">
        <v>20</v>
      </c>
      <c r="I249" t="s">
        <v>2873</v>
      </c>
      <c r="J249" t="s">
        <v>1024</v>
      </c>
    </row>
    <row r="250" spans="1:10" x14ac:dyDescent="0.3">
      <c r="A250" t="s">
        <v>2662</v>
      </c>
      <c r="B250" t="s">
        <v>1742</v>
      </c>
      <c r="C250" t="s">
        <v>28</v>
      </c>
      <c r="D250" t="s">
        <v>2108</v>
      </c>
      <c r="E250">
        <v>20</v>
      </c>
      <c r="F250">
        <v>100</v>
      </c>
      <c r="G250">
        <v>40</v>
      </c>
      <c r="I250" t="s">
        <v>1743</v>
      </c>
      <c r="J250" t="s">
        <v>1024</v>
      </c>
    </row>
    <row r="251" spans="1:10" x14ac:dyDescent="0.3">
      <c r="A251" t="s">
        <v>2663</v>
      </c>
      <c r="B251" t="s">
        <v>1902</v>
      </c>
      <c r="C251" t="s">
        <v>28</v>
      </c>
      <c r="D251" t="s">
        <v>2108</v>
      </c>
      <c r="E251">
        <v>20</v>
      </c>
      <c r="F251">
        <v>100</v>
      </c>
      <c r="G251">
        <v>15</v>
      </c>
      <c r="I251" t="s">
        <v>1064</v>
      </c>
      <c r="J251" t="s">
        <v>1024</v>
      </c>
    </row>
    <row r="252" spans="1:10" x14ac:dyDescent="0.3">
      <c r="A252" t="s">
        <v>2664</v>
      </c>
      <c r="B252" t="s">
        <v>1978</v>
      </c>
      <c r="C252" t="s">
        <v>28</v>
      </c>
      <c r="D252" t="s">
        <v>2108</v>
      </c>
      <c r="E252">
        <v>25</v>
      </c>
      <c r="F252">
        <v>85</v>
      </c>
      <c r="G252">
        <v>10</v>
      </c>
      <c r="I252" t="s">
        <v>1064</v>
      </c>
      <c r="J252" t="s">
        <v>1024</v>
      </c>
    </row>
    <row r="253" spans="1:10" x14ac:dyDescent="0.3">
      <c r="A253" t="s">
        <v>2276</v>
      </c>
      <c r="B253" t="s">
        <v>1316</v>
      </c>
      <c r="C253" t="s">
        <v>28</v>
      </c>
      <c r="D253" t="s">
        <v>2108</v>
      </c>
      <c r="E253">
        <v>30</v>
      </c>
      <c r="F253">
        <v>100</v>
      </c>
      <c r="G253">
        <v>10</v>
      </c>
      <c r="I253" t="s">
        <v>1317</v>
      </c>
      <c r="J253" t="s">
        <v>1024</v>
      </c>
    </row>
    <row r="254" spans="1:10" x14ac:dyDescent="0.3">
      <c r="A254" t="s">
        <v>2665</v>
      </c>
      <c r="B254" t="s">
        <v>1238</v>
      </c>
      <c r="C254" t="s">
        <v>28</v>
      </c>
      <c r="D254" t="s">
        <v>2108</v>
      </c>
      <c r="E254">
        <v>35</v>
      </c>
      <c r="F254">
        <v>90</v>
      </c>
      <c r="G254">
        <v>10</v>
      </c>
      <c r="I254" t="s">
        <v>1127</v>
      </c>
      <c r="J254" t="s">
        <v>1024</v>
      </c>
    </row>
    <row r="255" spans="1:10" x14ac:dyDescent="0.3">
      <c r="A255" t="s">
        <v>2666</v>
      </c>
      <c r="B255" t="s">
        <v>1272</v>
      </c>
      <c r="C255" t="s">
        <v>28</v>
      </c>
      <c r="D255" t="s">
        <v>2107</v>
      </c>
      <c r="E255">
        <v>40</v>
      </c>
      <c r="F255">
        <v>100</v>
      </c>
      <c r="G255">
        <v>15</v>
      </c>
      <c r="H255" t="s">
        <v>1273</v>
      </c>
      <c r="I255" t="s">
        <v>1274</v>
      </c>
      <c r="J255" t="s">
        <v>1024</v>
      </c>
    </row>
    <row r="256" spans="1:10" x14ac:dyDescent="0.3">
      <c r="A256" t="s">
        <v>2667</v>
      </c>
      <c r="B256" t="s">
        <v>1309</v>
      </c>
      <c r="C256" t="s">
        <v>28</v>
      </c>
      <c r="D256" t="s">
        <v>2108</v>
      </c>
      <c r="E256">
        <v>40</v>
      </c>
      <c r="F256">
        <v>100</v>
      </c>
      <c r="G256">
        <v>10</v>
      </c>
      <c r="I256" t="s">
        <v>1310</v>
      </c>
      <c r="J256">
        <v>100</v>
      </c>
    </row>
    <row r="257" spans="1:10" x14ac:dyDescent="0.3">
      <c r="A257" t="s">
        <v>2668</v>
      </c>
      <c r="B257" t="s">
        <v>1312</v>
      </c>
      <c r="C257" t="s">
        <v>28</v>
      </c>
      <c r="D257" t="s">
        <v>2108</v>
      </c>
      <c r="E257">
        <v>40</v>
      </c>
      <c r="F257">
        <v>100</v>
      </c>
      <c r="G257">
        <v>40</v>
      </c>
      <c r="H257" t="s">
        <v>1313</v>
      </c>
      <c r="I257" t="s">
        <v>1314</v>
      </c>
      <c r="J257" t="s">
        <v>1024</v>
      </c>
    </row>
    <row r="258" spans="1:10" x14ac:dyDescent="0.3">
      <c r="A258" t="s">
        <v>2669</v>
      </c>
      <c r="B258" t="s">
        <v>1472</v>
      </c>
      <c r="C258" t="s">
        <v>28</v>
      </c>
      <c r="D258" t="s">
        <v>2108</v>
      </c>
      <c r="E258">
        <v>40</v>
      </c>
      <c r="F258">
        <v>100</v>
      </c>
      <c r="G258">
        <v>40</v>
      </c>
      <c r="I258" t="s">
        <v>1314</v>
      </c>
      <c r="J258" t="s">
        <v>1024</v>
      </c>
    </row>
    <row r="259" spans="1:10" x14ac:dyDescent="0.3">
      <c r="A259" t="s">
        <v>2670</v>
      </c>
      <c r="B259" t="s">
        <v>1654</v>
      </c>
      <c r="C259" t="s">
        <v>28</v>
      </c>
      <c r="D259" t="s">
        <v>2108</v>
      </c>
      <c r="E259">
        <v>40</v>
      </c>
      <c r="F259">
        <v>100</v>
      </c>
      <c r="G259">
        <v>20</v>
      </c>
      <c r="I259" t="s">
        <v>1655</v>
      </c>
      <c r="J259" t="s">
        <v>1024</v>
      </c>
    </row>
    <row r="260" spans="1:10" x14ac:dyDescent="0.3">
      <c r="A260" t="s">
        <v>2277</v>
      </c>
      <c r="B260" t="s">
        <v>1687</v>
      </c>
      <c r="C260" t="s">
        <v>28</v>
      </c>
      <c r="D260" t="s">
        <v>2108</v>
      </c>
      <c r="E260">
        <v>40</v>
      </c>
      <c r="F260">
        <v>100</v>
      </c>
      <c r="G260">
        <v>35</v>
      </c>
      <c r="J260" t="s">
        <v>1024</v>
      </c>
    </row>
    <row r="261" spans="1:10" x14ac:dyDescent="0.3">
      <c r="A261" t="s">
        <v>2671</v>
      </c>
      <c r="B261" t="s">
        <v>1733</v>
      </c>
      <c r="C261" t="s">
        <v>28</v>
      </c>
      <c r="D261" t="s">
        <v>2108</v>
      </c>
      <c r="E261">
        <v>40</v>
      </c>
      <c r="F261">
        <v>100</v>
      </c>
      <c r="G261">
        <v>30</v>
      </c>
      <c r="I261" t="s">
        <v>1028</v>
      </c>
      <c r="J261" t="s">
        <v>1024</v>
      </c>
    </row>
    <row r="262" spans="1:10" x14ac:dyDescent="0.3">
      <c r="A262" t="s">
        <v>2278</v>
      </c>
      <c r="B262" t="s">
        <v>1808</v>
      </c>
      <c r="C262" t="s">
        <v>28</v>
      </c>
      <c r="D262" t="s">
        <v>2108</v>
      </c>
      <c r="E262">
        <v>40</v>
      </c>
      <c r="F262">
        <v>100</v>
      </c>
      <c r="G262">
        <v>35</v>
      </c>
      <c r="J262" t="s">
        <v>1024</v>
      </c>
    </row>
    <row r="263" spans="1:10" x14ac:dyDescent="0.3">
      <c r="A263" t="s">
        <v>2279</v>
      </c>
      <c r="B263" t="s">
        <v>1976</v>
      </c>
      <c r="C263" t="s">
        <v>28</v>
      </c>
      <c r="D263" t="s">
        <v>2108</v>
      </c>
      <c r="E263">
        <v>40</v>
      </c>
      <c r="F263">
        <v>100</v>
      </c>
      <c r="G263">
        <v>35</v>
      </c>
      <c r="J263" t="s">
        <v>1024</v>
      </c>
    </row>
    <row r="264" spans="1:10" x14ac:dyDescent="0.3">
      <c r="A264" t="s">
        <v>2280</v>
      </c>
      <c r="B264" t="s">
        <v>1210</v>
      </c>
      <c r="C264" t="s">
        <v>28</v>
      </c>
      <c r="D264" t="s">
        <v>2108</v>
      </c>
      <c r="E264">
        <v>50</v>
      </c>
      <c r="F264">
        <v>95</v>
      </c>
      <c r="G264">
        <v>30</v>
      </c>
      <c r="J264" t="s">
        <v>1024</v>
      </c>
    </row>
    <row r="265" spans="1:10" x14ac:dyDescent="0.3">
      <c r="A265" t="s">
        <v>2281</v>
      </c>
      <c r="B265" t="s">
        <v>1882</v>
      </c>
      <c r="C265" t="s">
        <v>28</v>
      </c>
      <c r="D265" t="s">
        <v>2107</v>
      </c>
      <c r="E265">
        <v>50</v>
      </c>
      <c r="F265">
        <v>100</v>
      </c>
      <c r="G265">
        <v>15</v>
      </c>
      <c r="I265" t="s">
        <v>1883</v>
      </c>
      <c r="J265">
        <v>30</v>
      </c>
    </row>
    <row r="266" spans="1:10" x14ac:dyDescent="0.3">
      <c r="A266" t="s">
        <v>2282</v>
      </c>
      <c r="B266" t="s">
        <v>1938</v>
      </c>
      <c r="C266" t="s">
        <v>28</v>
      </c>
      <c r="D266" t="s">
        <v>2108</v>
      </c>
      <c r="E266">
        <v>50</v>
      </c>
      <c r="F266">
        <v>100</v>
      </c>
      <c r="G266" t="s">
        <v>1024</v>
      </c>
      <c r="I266" t="s">
        <v>1939</v>
      </c>
      <c r="J266" t="s">
        <v>1024</v>
      </c>
    </row>
    <row r="267" spans="1:10" x14ac:dyDescent="0.3">
      <c r="A267" t="s">
        <v>2672</v>
      </c>
      <c r="B267" t="s">
        <v>2080</v>
      </c>
      <c r="C267" t="s">
        <v>28</v>
      </c>
      <c r="D267" t="s">
        <v>2107</v>
      </c>
      <c r="E267">
        <v>50</v>
      </c>
      <c r="F267">
        <v>100</v>
      </c>
      <c r="G267">
        <v>10</v>
      </c>
      <c r="I267" t="s">
        <v>2874</v>
      </c>
      <c r="J267" t="s">
        <v>1024</v>
      </c>
    </row>
    <row r="268" spans="1:10" x14ac:dyDescent="0.3">
      <c r="A268" t="s">
        <v>2673</v>
      </c>
      <c r="B268" t="s">
        <v>2059</v>
      </c>
      <c r="C268" t="s">
        <v>28</v>
      </c>
      <c r="D268" t="s">
        <v>2108</v>
      </c>
      <c r="E268">
        <v>55</v>
      </c>
      <c r="F268">
        <v>100</v>
      </c>
      <c r="G268">
        <v>30</v>
      </c>
      <c r="J268" t="s">
        <v>1024</v>
      </c>
    </row>
    <row r="269" spans="1:10" x14ac:dyDescent="0.3">
      <c r="A269" t="s">
        <v>2283</v>
      </c>
      <c r="B269" t="s">
        <v>1197</v>
      </c>
      <c r="C269" t="s">
        <v>28</v>
      </c>
      <c r="D269" t="s">
        <v>2108</v>
      </c>
      <c r="E269">
        <v>60</v>
      </c>
      <c r="F269">
        <v>100</v>
      </c>
      <c r="G269">
        <v>25</v>
      </c>
      <c r="I269" t="s">
        <v>2875</v>
      </c>
      <c r="J269" t="s">
        <v>1024</v>
      </c>
    </row>
    <row r="270" spans="1:10" x14ac:dyDescent="0.3">
      <c r="A270" t="s">
        <v>2674</v>
      </c>
      <c r="B270" t="s">
        <v>1466</v>
      </c>
      <c r="C270" t="s">
        <v>28</v>
      </c>
      <c r="D270" t="s">
        <v>2107</v>
      </c>
      <c r="E270">
        <v>60</v>
      </c>
      <c r="F270">
        <v>100</v>
      </c>
      <c r="G270">
        <v>15</v>
      </c>
      <c r="H270" t="s">
        <v>1467</v>
      </c>
      <c r="I270" t="s">
        <v>2876</v>
      </c>
      <c r="J270" t="s">
        <v>1024</v>
      </c>
    </row>
    <row r="271" spans="1:10" x14ac:dyDescent="0.3">
      <c r="A271" t="s">
        <v>2284</v>
      </c>
      <c r="B271" t="s">
        <v>1791</v>
      </c>
      <c r="C271" t="s">
        <v>28</v>
      </c>
      <c r="D271" t="s">
        <v>2107</v>
      </c>
      <c r="E271">
        <v>60</v>
      </c>
      <c r="F271">
        <v>100</v>
      </c>
      <c r="G271">
        <v>15</v>
      </c>
      <c r="H271" t="s">
        <v>1792</v>
      </c>
      <c r="I271" t="s">
        <v>1793</v>
      </c>
      <c r="J271" t="s">
        <v>1024</v>
      </c>
    </row>
    <row r="272" spans="1:10" x14ac:dyDescent="0.3">
      <c r="A272" t="s">
        <v>2285</v>
      </c>
      <c r="B272" t="s">
        <v>1968</v>
      </c>
      <c r="C272" t="s">
        <v>28</v>
      </c>
      <c r="D272" t="s">
        <v>2107</v>
      </c>
      <c r="E272">
        <v>60</v>
      </c>
      <c r="F272">
        <v>101</v>
      </c>
      <c r="G272">
        <v>20</v>
      </c>
      <c r="I272" t="s">
        <v>1041</v>
      </c>
      <c r="J272" t="s">
        <v>1024</v>
      </c>
    </row>
    <row r="273" spans="1:10" x14ac:dyDescent="0.3">
      <c r="A273" t="s">
        <v>2675</v>
      </c>
      <c r="B273" t="s">
        <v>1476</v>
      </c>
      <c r="C273" t="s">
        <v>28</v>
      </c>
      <c r="D273" t="s">
        <v>2108</v>
      </c>
      <c r="E273">
        <v>65</v>
      </c>
      <c r="F273">
        <v>100</v>
      </c>
      <c r="G273">
        <v>25</v>
      </c>
      <c r="J273" t="s">
        <v>1024</v>
      </c>
    </row>
    <row r="274" spans="1:10" x14ac:dyDescent="0.3">
      <c r="A274" t="s">
        <v>2286</v>
      </c>
      <c r="B274" t="s">
        <v>1927</v>
      </c>
      <c r="C274" t="s">
        <v>28</v>
      </c>
      <c r="D274" t="s">
        <v>2108</v>
      </c>
      <c r="E274">
        <v>65</v>
      </c>
      <c r="F274">
        <v>100</v>
      </c>
      <c r="G274">
        <v>20</v>
      </c>
      <c r="I274" t="s">
        <v>1049</v>
      </c>
      <c r="J274">
        <v>30</v>
      </c>
    </row>
    <row r="275" spans="1:10" x14ac:dyDescent="0.3">
      <c r="A275" t="s">
        <v>2676</v>
      </c>
      <c r="B275" t="s">
        <v>1168</v>
      </c>
      <c r="C275" t="s">
        <v>28</v>
      </c>
      <c r="D275" t="s">
        <v>2108</v>
      </c>
      <c r="E275">
        <v>70</v>
      </c>
      <c r="F275">
        <v>100</v>
      </c>
      <c r="G275">
        <v>20</v>
      </c>
      <c r="I275" t="s">
        <v>2848</v>
      </c>
      <c r="J275" t="s">
        <v>1024</v>
      </c>
    </row>
    <row r="276" spans="1:10" x14ac:dyDescent="0.3">
      <c r="A276" t="s">
        <v>2677</v>
      </c>
      <c r="B276" t="s">
        <v>1235</v>
      </c>
      <c r="C276" t="s">
        <v>28</v>
      </c>
      <c r="D276" t="s">
        <v>2108</v>
      </c>
      <c r="E276">
        <v>70</v>
      </c>
      <c r="F276">
        <v>100</v>
      </c>
      <c r="G276">
        <v>10</v>
      </c>
      <c r="I276" t="s">
        <v>1182</v>
      </c>
      <c r="J276">
        <v>20</v>
      </c>
    </row>
    <row r="277" spans="1:10" x14ac:dyDescent="0.3">
      <c r="A277" t="s">
        <v>2287</v>
      </c>
      <c r="B277" t="s">
        <v>1303</v>
      </c>
      <c r="C277" t="s">
        <v>28</v>
      </c>
      <c r="D277" t="s">
        <v>2108</v>
      </c>
      <c r="E277">
        <v>70</v>
      </c>
      <c r="F277">
        <v>100</v>
      </c>
      <c r="G277">
        <v>20</v>
      </c>
      <c r="H277" t="s">
        <v>1304</v>
      </c>
      <c r="I277" t="s">
        <v>1305</v>
      </c>
      <c r="J277" t="s">
        <v>1024</v>
      </c>
    </row>
    <row r="278" spans="1:10" x14ac:dyDescent="0.3">
      <c r="A278" t="s">
        <v>2288</v>
      </c>
      <c r="B278" t="s">
        <v>1447</v>
      </c>
      <c r="C278" t="s">
        <v>28</v>
      </c>
      <c r="D278" t="s">
        <v>2108</v>
      </c>
      <c r="E278">
        <v>70</v>
      </c>
      <c r="F278">
        <v>100</v>
      </c>
      <c r="G278">
        <v>15</v>
      </c>
      <c r="I278" t="s">
        <v>1049</v>
      </c>
      <c r="J278">
        <v>30</v>
      </c>
    </row>
    <row r="279" spans="1:10" x14ac:dyDescent="0.3">
      <c r="A279" t="s">
        <v>2289</v>
      </c>
      <c r="B279" t="s">
        <v>1761</v>
      </c>
      <c r="C279" t="s">
        <v>28</v>
      </c>
      <c r="D279" t="s">
        <v>2108</v>
      </c>
      <c r="E279">
        <v>70</v>
      </c>
      <c r="F279">
        <v>100</v>
      </c>
      <c r="G279">
        <v>5</v>
      </c>
      <c r="I279" t="s">
        <v>1762</v>
      </c>
      <c r="J279" t="s">
        <v>1024</v>
      </c>
    </row>
    <row r="280" spans="1:10" x14ac:dyDescent="0.3">
      <c r="A280" t="s">
        <v>2678</v>
      </c>
      <c r="B280" t="s">
        <v>1812</v>
      </c>
      <c r="C280" t="s">
        <v>28</v>
      </c>
      <c r="D280" t="s">
        <v>2108</v>
      </c>
      <c r="E280">
        <v>70</v>
      </c>
      <c r="F280">
        <v>100</v>
      </c>
      <c r="G280">
        <v>20</v>
      </c>
      <c r="I280" t="s">
        <v>1813</v>
      </c>
      <c r="J280">
        <v>30</v>
      </c>
    </row>
    <row r="281" spans="1:10" x14ac:dyDescent="0.3">
      <c r="A281" t="s">
        <v>2290</v>
      </c>
      <c r="B281" t="s">
        <v>1859</v>
      </c>
      <c r="C281" t="s">
        <v>28</v>
      </c>
      <c r="D281" t="s">
        <v>2108</v>
      </c>
      <c r="E281">
        <v>70</v>
      </c>
      <c r="F281">
        <v>100</v>
      </c>
      <c r="G281">
        <v>20</v>
      </c>
      <c r="I281" t="s">
        <v>1043</v>
      </c>
      <c r="J281" t="s">
        <v>1024</v>
      </c>
    </row>
    <row r="282" spans="1:10" x14ac:dyDescent="0.3">
      <c r="A282" t="s">
        <v>2679</v>
      </c>
      <c r="B282" t="s">
        <v>1875</v>
      </c>
      <c r="C282" t="s">
        <v>28</v>
      </c>
      <c r="D282" t="s">
        <v>2108</v>
      </c>
      <c r="E282">
        <v>70</v>
      </c>
      <c r="F282">
        <v>100</v>
      </c>
      <c r="G282">
        <v>10</v>
      </c>
      <c r="I282" t="s">
        <v>1876</v>
      </c>
      <c r="J282" t="s">
        <v>1024</v>
      </c>
    </row>
    <row r="283" spans="1:10" x14ac:dyDescent="0.3">
      <c r="A283" t="s">
        <v>2680</v>
      </c>
      <c r="B283" t="s">
        <v>1205</v>
      </c>
      <c r="C283" t="s">
        <v>28</v>
      </c>
      <c r="D283" t="s">
        <v>2108</v>
      </c>
      <c r="E283">
        <v>75</v>
      </c>
      <c r="F283">
        <v>95</v>
      </c>
      <c r="G283">
        <v>10</v>
      </c>
      <c r="I283" t="s">
        <v>2847</v>
      </c>
      <c r="J283">
        <v>50</v>
      </c>
    </row>
    <row r="284" spans="1:10" x14ac:dyDescent="0.3">
      <c r="A284" t="s">
        <v>2681</v>
      </c>
      <c r="B284" t="s">
        <v>1756</v>
      </c>
      <c r="C284" t="s">
        <v>28</v>
      </c>
      <c r="D284" t="s">
        <v>2107</v>
      </c>
      <c r="E284">
        <v>75</v>
      </c>
      <c r="F284">
        <v>100</v>
      </c>
      <c r="G284">
        <v>10</v>
      </c>
      <c r="I284" t="s">
        <v>1757</v>
      </c>
      <c r="J284">
        <v>10</v>
      </c>
    </row>
    <row r="285" spans="1:10" x14ac:dyDescent="0.3">
      <c r="A285" t="s">
        <v>2682</v>
      </c>
      <c r="B285" t="s">
        <v>1302</v>
      </c>
      <c r="C285" t="s">
        <v>28</v>
      </c>
      <c r="D285" t="s">
        <v>2108</v>
      </c>
      <c r="E285">
        <v>80</v>
      </c>
      <c r="F285">
        <v>100</v>
      </c>
      <c r="G285">
        <v>5</v>
      </c>
      <c r="I285" t="s">
        <v>1028</v>
      </c>
      <c r="J285" t="s">
        <v>1024</v>
      </c>
    </row>
    <row r="286" spans="1:10" x14ac:dyDescent="0.3">
      <c r="A286" t="s">
        <v>2683</v>
      </c>
      <c r="B286" t="s">
        <v>1487</v>
      </c>
      <c r="C286" t="s">
        <v>28</v>
      </c>
      <c r="D286" t="s">
        <v>2108</v>
      </c>
      <c r="E286">
        <v>80</v>
      </c>
      <c r="F286">
        <v>90</v>
      </c>
      <c r="G286">
        <v>15</v>
      </c>
      <c r="I286" t="s">
        <v>1049</v>
      </c>
      <c r="J286">
        <v>10</v>
      </c>
    </row>
    <row r="287" spans="1:10" x14ac:dyDescent="0.3">
      <c r="A287" t="s">
        <v>2684</v>
      </c>
      <c r="B287" t="s">
        <v>1588</v>
      </c>
      <c r="C287" t="s">
        <v>28</v>
      </c>
      <c r="D287" t="s">
        <v>2108</v>
      </c>
      <c r="E287">
        <v>80</v>
      </c>
      <c r="F287">
        <v>85</v>
      </c>
      <c r="G287">
        <v>20</v>
      </c>
      <c r="J287" t="s">
        <v>1024</v>
      </c>
    </row>
    <row r="288" spans="1:10" x14ac:dyDescent="0.3">
      <c r="A288" t="s">
        <v>2685</v>
      </c>
      <c r="B288" t="s">
        <v>1746</v>
      </c>
      <c r="C288" t="s">
        <v>28</v>
      </c>
      <c r="D288" t="s">
        <v>2107</v>
      </c>
      <c r="E288">
        <v>80</v>
      </c>
      <c r="F288">
        <v>100</v>
      </c>
      <c r="G288">
        <v>10</v>
      </c>
      <c r="I288" t="s">
        <v>1747</v>
      </c>
      <c r="J288" t="s">
        <v>1024</v>
      </c>
    </row>
    <row r="289" spans="1:10" x14ac:dyDescent="0.3">
      <c r="A289" t="s">
        <v>2291</v>
      </c>
      <c r="B289" t="s">
        <v>1858</v>
      </c>
      <c r="C289" t="s">
        <v>28</v>
      </c>
      <c r="D289" t="s">
        <v>2108</v>
      </c>
      <c r="E289">
        <v>80</v>
      </c>
      <c r="F289">
        <v>75</v>
      </c>
      <c r="G289">
        <v>20</v>
      </c>
      <c r="J289" t="s">
        <v>1024</v>
      </c>
    </row>
    <row r="290" spans="1:10" x14ac:dyDescent="0.3">
      <c r="A290" t="s">
        <v>2292</v>
      </c>
      <c r="B290" t="s">
        <v>1934</v>
      </c>
      <c r="C290" t="s">
        <v>28</v>
      </c>
      <c r="D290" t="s">
        <v>2108</v>
      </c>
      <c r="E290">
        <v>80</v>
      </c>
      <c r="F290">
        <v>100</v>
      </c>
      <c r="G290">
        <v>15</v>
      </c>
      <c r="J290" t="s">
        <v>1024</v>
      </c>
    </row>
    <row r="291" spans="1:10" x14ac:dyDescent="0.3">
      <c r="A291" t="s">
        <v>2686</v>
      </c>
      <c r="B291" t="s">
        <v>2029</v>
      </c>
      <c r="C291" t="s">
        <v>28</v>
      </c>
      <c r="D291" t="s">
        <v>2107</v>
      </c>
      <c r="E291">
        <v>80</v>
      </c>
      <c r="F291">
        <v>100</v>
      </c>
      <c r="G291">
        <v>10</v>
      </c>
      <c r="I291" t="s">
        <v>2030</v>
      </c>
      <c r="J291">
        <v>20</v>
      </c>
    </row>
    <row r="292" spans="1:10" x14ac:dyDescent="0.3">
      <c r="A292" t="s">
        <v>2687</v>
      </c>
      <c r="B292" t="s">
        <v>1121</v>
      </c>
      <c r="C292" t="s">
        <v>28</v>
      </c>
      <c r="D292" t="s">
        <v>2108</v>
      </c>
      <c r="E292">
        <v>85</v>
      </c>
      <c r="F292">
        <v>100</v>
      </c>
      <c r="G292">
        <v>15</v>
      </c>
      <c r="I292" t="s">
        <v>1122</v>
      </c>
      <c r="J292">
        <v>30</v>
      </c>
    </row>
    <row r="293" spans="1:10" x14ac:dyDescent="0.3">
      <c r="A293" t="s">
        <v>2688</v>
      </c>
      <c r="B293" t="s">
        <v>1488</v>
      </c>
      <c r="C293" t="s">
        <v>28</v>
      </c>
      <c r="D293" t="s">
        <v>2107</v>
      </c>
      <c r="E293">
        <v>90</v>
      </c>
      <c r="F293">
        <v>100</v>
      </c>
      <c r="G293">
        <v>10</v>
      </c>
      <c r="J293" t="s">
        <v>1024</v>
      </c>
    </row>
    <row r="294" spans="1:10" x14ac:dyDescent="0.3">
      <c r="A294" t="s">
        <v>2293</v>
      </c>
      <c r="B294" t="s">
        <v>1623</v>
      </c>
      <c r="C294" t="s">
        <v>28</v>
      </c>
      <c r="D294" t="s">
        <v>2108</v>
      </c>
      <c r="E294">
        <v>90</v>
      </c>
      <c r="F294">
        <v>100</v>
      </c>
      <c r="G294">
        <v>10</v>
      </c>
      <c r="I294" t="s">
        <v>2877</v>
      </c>
    </row>
    <row r="295" spans="1:10" x14ac:dyDescent="0.3">
      <c r="A295" t="s">
        <v>2689</v>
      </c>
      <c r="B295" t="s">
        <v>1765</v>
      </c>
      <c r="C295" t="s">
        <v>28</v>
      </c>
      <c r="D295" t="s">
        <v>2107</v>
      </c>
      <c r="E295">
        <v>90</v>
      </c>
      <c r="F295">
        <v>100</v>
      </c>
      <c r="G295">
        <v>15</v>
      </c>
      <c r="I295" t="s">
        <v>2878</v>
      </c>
    </row>
    <row r="296" spans="1:10" x14ac:dyDescent="0.3">
      <c r="A296" t="s">
        <v>2690</v>
      </c>
      <c r="B296" t="s">
        <v>1773</v>
      </c>
      <c r="C296" t="s">
        <v>28</v>
      </c>
      <c r="D296" t="s">
        <v>2108</v>
      </c>
      <c r="E296">
        <v>90</v>
      </c>
      <c r="F296">
        <v>85</v>
      </c>
      <c r="G296">
        <v>20</v>
      </c>
      <c r="I296" t="s">
        <v>1182</v>
      </c>
      <c r="J296">
        <v>20</v>
      </c>
    </row>
    <row r="297" spans="1:10" x14ac:dyDescent="0.3">
      <c r="A297" t="s">
        <v>2691</v>
      </c>
      <c r="B297" t="s">
        <v>1982</v>
      </c>
      <c r="C297" t="s">
        <v>28</v>
      </c>
      <c r="D297" t="s">
        <v>2108</v>
      </c>
      <c r="E297">
        <v>90</v>
      </c>
      <c r="F297">
        <v>85</v>
      </c>
      <c r="G297">
        <v>20</v>
      </c>
      <c r="I297" t="s">
        <v>1133</v>
      </c>
      <c r="J297" t="s">
        <v>1024</v>
      </c>
    </row>
    <row r="298" spans="1:10" x14ac:dyDescent="0.3">
      <c r="A298" t="s">
        <v>2294</v>
      </c>
      <c r="B298" t="s">
        <v>2051</v>
      </c>
      <c r="C298" t="s">
        <v>28</v>
      </c>
      <c r="D298" t="s">
        <v>2107</v>
      </c>
      <c r="E298">
        <v>90</v>
      </c>
      <c r="F298">
        <v>100</v>
      </c>
      <c r="G298">
        <v>10</v>
      </c>
      <c r="I298" t="s">
        <v>2052</v>
      </c>
      <c r="J298" t="s">
        <v>1024</v>
      </c>
    </row>
    <row r="299" spans="1:10" x14ac:dyDescent="0.3">
      <c r="A299" t="s">
        <v>2692</v>
      </c>
      <c r="B299" t="s">
        <v>1276</v>
      </c>
      <c r="C299" t="s">
        <v>28</v>
      </c>
      <c r="D299" t="s">
        <v>2108</v>
      </c>
      <c r="E299">
        <v>100</v>
      </c>
      <c r="F299">
        <v>75</v>
      </c>
      <c r="G299">
        <v>10</v>
      </c>
      <c r="J299" t="s">
        <v>1024</v>
      </c>
    </row>
    <row r="300" spans="1:10" x14ac:dyDescent="0.3">
      <c r="A300" t="s">
        <v>2295</v>
      </c>
      <c r="B300" t="s">
        <v>1526</v>
      </c>
      <c r="C300" t="s">
        <v>28</v>
      </c>
      <c r="D300" t="s">
        <v>2107</v>
      </c>
      <c r="E300">
        <v>100</v>
      </c>
      <c r="F300">
        <v>100</v>
      </c>
      <c r="G300">
        <v>10</v>
      </c>
      <c r="I300" t="s">
        <v>1527</v>
      </c>
      <c r="J300" t="s">
        <v>1024</v>
      </c>
    </row>
    <row r="301" spans="1:10" x14ac:dyDescent="0.3">
      <c r="A301" t="s">
        <v>2296</v>
      </c>
      <c r="B301" t="s">
        <v>1243</v>
      </c>
      <c r="C301" t="s">
        <v>28</v>
      </c>
      <c r="D301" t="s">
        <v>2108</v>
      </c>
      <c r="E301">
        <v>120</v>
      </c>
      <c r="F301">
        <v>100</v>
      </c>
      <c r="G301">
        <v>15</v>
      </c>
      <c r="I301" t="s">
        <v>1133</v>
      </c>
      <c r="J301" t="s">
        <v>1024</v>
      </c>
    </row>
    <row r="302" spans="1:10" x14ac:dyDescent="0.3">
      <c r="A302" t="s">
        <v>2693</v>
      </c>
      <c r="B302" t="s">
        <v>1445</v>
      </c>
      <c r="C302" t="s">
        <v>28</v>
      </c>
      <c r="D302" t="s">
        <v>2108</v>
      </c>
      <c r="E302">
        <v>120</v>
      </c>
      <c r="F302">
        <v>100</v>
      </c>
      <c r="G302">
        <v>15</v>
      </c>
      <c r="I302" t="s">
        <v>1133</v>
      </c>
      <c r="J302" t="s">
        <v>1024</v>
      </c>
    </row>
    <row r="303" spans="1:10" x14ac:dyDescent="0.3">
      <c r="A303" t="s">
        <v>2694</v>
      </c>
      <c r="B303" t="s">
        <v>1587</v>
      </c>
      <c r="C303" t="s">
        <v>28</v>
      </c>
      <c r="D303" t="s">
        <v>2108</v>
      </c>
      <c r="E303">
        <v>120</v>
      </c>
      <c r="F303">
        <v>75</v>
      </c>
      <c r="G303">
        <v>5</v>
      </c>
      <c r="J303" t="s">
        <v>1024</v>
      </c>
    </row>
    <row r="304" spans="1:10" x14ac:dyDescent="0.3">
      <c r="A304" t="s">
        <v>2695</v>
      </c>
      <c r="B304" t="s">
        <v>1988</v>
      </c>
      <c r="C304" t="s">
        <v>28</v>
      </c>
      <c r="D304" t="s">
        <v>2107</v>
      </c>
      <c r="E304">
        <v>120</v>
      </c>
      <c r="F304">
        <v>100</v>
      </c>
      <c r="G304">
        <v>5</v>
      </c>
      <c r="I304" t="s">
        <v>1989</v>
      </c>
      <c r="J304" t="s">
        <v>1024</v>
      </c>
    </row>
    <row r="305" spans="1:10" x14ac:dyDescent="0.3">
      <c r="A305" t="s">
        <v>2297</v>
      </c>
      <c r="B305" t="s">
        <v>2001</v>
      </c>
      <c r="C305" t="s">
        <v>28</v>
      </c>
      <c r="D305" t="s">
        <v>2108</v>
      </c>
      <c r="E305">
        <v>120</v>
      </c>
      <c r="F305">
        <v>100</v>
      </c>
      <c r="G305">
        <v>10</v>
      </c>
      <c r="I305" t="s">
        <v>1648</v>
      </c>
      <c r="J305" t="s">
        <v>1024</v>
      </c>
    </row>
    <row r="306" spans="1:10" x14ac:dyDescent="0.3">
      <c r="A306" t="s">
        <v>2696</v>
      </c>
      <c r="B306" t="s">
        <v>1848</v>
      </c>
      <c r="C306" t="s">
        <v>28</v>
      </c>
      <c r="D306" t="s">
        <v>2108</v>
      </c>
      <c r="E306">
        <v>130</v>
      </c>
      <c r="F306">
        <v>100</v>
      </c>
      <c r="G306">
        <v>10</v>
      </c>
      <c r="I306" t="s">
        <v>1849</v>
      </c>
      <c r="J306">
        <v>100</v>
      </c>
    </row>
    <row r="307" spans="1:10" x14ac:dyDescent="0.3">
      <c r="A307" t="s">
        <v>2298</v>
      </c>
      <c r="B307" t="s">
        <v>1128</v>
      </c>
      <c r="C307" t="s">
        <v>28</v>
      </c>
      <c r="D307" t="s">
        <v>2107</v>
      </c>
      <c r="E307">
        <v>140</v>
      </c>
      <c r="F307">
        <v>100</v>
      </c>
      <c r="G307">
        <v>10</v>
      </c>
      <c r="I307" t="s">
        <v>1129</v>
      </c>
      <c r="J307" t="s">
        <v>1024</v>
      </c>
    </row>
    <row r="308" spans="1:10" x14ac:dyDescent="0.3">
      <c r="A308" t="s">
        <v>2697</v>
      </c>
      <c r="B308" t="s">
        <v>1533</v>
      </c>
      <c r="C308" t="s">
        <v>28</v>
      </c>
      <c r="D308" t="s">
        <v>2108</v>
      </c>
      <c r="E308">
        <v>140</v>
      </c>
      <c r="F308">
        <v>100</v>
      </c>
      <c r="G308">
        <v>5</v>
      </c>
      <c r="I308" t="s">
        <v>1534</v>
      </c>
      <c r="J308" t="s">
        <v>1024</v>
      </c>
    </row>
    <row r="309" spans="1:10" x14ac:dyDescent="0.3">
      <c r="A309" t="s">
        <v>2698</v>
      </c>
      <c r="B309" t="s">
        <v>1402</v>
      </c>
      <c r="C309" t="s">
        <v>28</v>
      </c>
      <c r="D309" t="s">
        <v>2108</v>
      </c>
      <c r="E309">
        <v>150</v>
      </c>
      <c r="F309">
        <v>90</v>
      </c>
      <c r="G309">
        <v>5</v>
      </c>
      <c r="H309" t="s">
        <v>1403</v>
      </c>
      <c r="I309" t="s">
        <v>1109</v>
      </c>
      <c r="J309" t="s">
        <v>1024</v>
      </c>
    </row>
    <row r="310" spans="1:10" x14ac:dyDescent="0.3">
      <c r="A310" t="s">
        <v>2699</v>
      </c>
      <c r="B310" t="s">
        <v>1485</v>
      </c>
      <c r="C310" t="s">
        <v>28</v>
      </c>
      <c r="D310" t="s">
        <v>2107</v>
      </c>
      <c r="E310">
        <v>150</v>
      </c>
      <c r="F310">
        <v>90</v>
      </c>
      <c r="G310">
        <v>5</v>
      </c>
      <c r="H310" t="s">
        <v>1486</v>
      </c>
      <c r="I310" t="s">
        <v>1109</v>
      </c>
      <c r="J310" t="s">
        <v>1024</v>
      </c>
    </row>
    <row r="311" spans="1:10" x14ac:dyDescent="0.3">
      <c r="A311" t="s">
        <v>2299</v>
      </c>
      <c r="B311" t="s">
        <v>1818</v>
      </c>
      <c r="C311" t="s">
        <v>28</v>
      </c>
      <c r="D311" t="s">
        <v>2108</v>
      </c>
      <c r="E311">
        <v>200</v>
      </c>
      <c r="F311">
        <v>100</v>
      </c>
      <c r="G311">
        <v>5</v>
      </c>
      <c r="I311" t="s">
        <v>1298</v>
      </c>
      <c r="J311" t="s">
        <v>1024</v>
      </c>
    </row>
    <row r="312" spans="1:10" x14ac:dyDescent="0.3">
      <c r="A312" t="s">
        <v>2300</v>
      </c>
      <c r="B312" t="s">
        <v>1296</v>
      </c>
      <c r="C312" t="s">
        <v>28</v>
      </c>
      <c r="D312" t="s">
        <v>2108</v>
      </c>
      <c r="E312">
        <v>250</v>
      </c>
      <c r="F312">
        <v>100</v>
      </c>
      <c r="G312">
        <v>5</v>
      </c>
      <c r="H312" t="s">
        <v>1297</v>
      </c>
      <c r="I312" t="s">
        <v>1298</v>
      </c>
      <c r="J312" t="s">
        <v>1024</v>
      </c>
    </row>
    <row r="313" spans="1:10" x14ac:dyDescent="0.3">
      <c r="A313" t="s">
        <v>2710</v>
      </c>
      <c r="B313" t="s">
        <v>1683</v>
      </c>
      <c r="C313" t="s">
        <v>3</v>
      </c>
      <c r="D313" t="s">
        <v>2108</v>
      </c>
      <c r="E313">
        <v>15</v>
      </c>
      <c r="F313">
        <v>100</v>
      </c>
      <c r="G313">
        <v>35</v>
      </c>
      <c r="I313" t="s">
        <v>1681</v>
      </c>
      <c r="J313">
        <v>30</v>
      </c>
    </row>
    <row r="314" spans="1:10" x14ac:dyDescent="0.3">
      <c r="A314" t="s">
        <v>2304</v>
      </c>
      <c r="B314" t="s">
        <v>1877</v>
      </c>
      <c r="C314" t="s">
        <v>3</v>
      </c>
      <c r="D314" t="s">
        <v>2107</v>
      </c>
      <c r="E314">
        <v>30</v>
      </c>
      <c r="F314">
        <v>70</v>
      </c>
      <c r="G314">
        <v>20</v>
      </c>
      <c r="I314" t="s">
        <v>1430</v>
      </c>
      <c r="J314">
        <v>40</v>
      </c>
    </row>
    <row r="315" spans="1:10" x14ac:dyDescent="0.3">
      <c r="A315" t="s">
        <v>2305</v>
      </c>
      <c r="B315" t="s">
        <v>1029</v>
      </c>
      <c r="C315" t="s">
        <v>3</v>
      </c>
      <c r="D315" t="s">
        <v>2107</v>
      </c>
      <c r="E315">
        <v>40</v>
      </c>
      <c r="F315">
        <v>100</v>
      </c>
      <c r="G315">
        <v>30</v>
      </c>
      <c r="I315" t="s">
        <v>2844</v>
      </c>
      <c r="J315">
        <v>10</v>
      </c>
    </row>
    <row r="316" spans="1:10" x14ac:dyDescent="0.3">
      <c r="A316" t="s">
        <v>2711</v>
      </c>
      <c r="B316" t="s">
        <v>1033</v>
      </c>
      <c r="C316" t="s">
        <v>3</v>
      </c>
      <c r="D316" t="s">
        <v>2107</v>
      </c>
      <c r="E316">
        <v>40</v>
      </c>
      <c r="F316">
        <v>100</v>
      </c>
      <c r="G316">
        <v>20</v>
      </c>
      <c r="I316" t="s">
        <v>2879</v>
      </c>
      <c r="J316">
        <v>100</v>
      </c>
    </row>
    <row r="317" spans="1:10" x14ac:dyDescent="0.3">
      <c r="A317" t="s">
        <v>2712</v>
      </c>
      <c r="B317" t="s">
        <v>1174</v>
      </c>
      <c r="C317" t="s">
        <v>3</v>
      </c>
      <c r="D317" t="s">
        <v>2107</v>
      </c>
      <c r="E317">
        <v>50</v>
      </c>
      <c r="F317" t="s">
        <v>1024</v>
      </c>
      <c r="G317">
        <v>15</v>
      </c>
      <c r="I317" t="s">
        <v>2880</v>
      </c>
      <c r="J317" t="s">
        <v>1024</v>
      </c>
    </row>
    <row r="318" spans="1:10" x14ac:dyDescent="0.3">
      <c r="A318" t="s">
        <v>2713</v>
      </c>
      <c r="B318" t="s">
        <v>1675</v>
      </c>
      <c r="C318" t="s">
        <v>3</v>
      </c>
      <c r="D318" t="s">
        <v>2108</v>
      </c>
      <c r="E318">
        <v>50</v>
      </c>
      <c r="F318">
        <v>100</v>
      </c>
      <c r="G318">
        <v>15</v>
      </c>
      <c r="I318" t="s">
        <v>1676</v>
      </c>
      <c r="J318">
        <v>50</v>
      </c>
    </row>
    <row r="319" spans="1:10" x14ac:dyDescent="0.3">
      <c r="A319" t="s">
        <v>2714</v>
      </c>
      <c r="B319" t="s">
        <v>1684</v>
      </c>
      <c r="C319" t="s">
        <v>3</v>
      </c>
      <c r="D319" t="s">
        <v>2108</v>
      </c>
      <c r="E319">
        <v>50</v>
      </c>
      <c r="F319">
        <v>100</v>
      </c>
      <c r="G319">
        <v>25</v>
      </c>
      <c r="I319" t="s">
        <v>1203</v>
      </c>
      <c r="J319">
        <v>10</v>
      </c>
    </row>
    <row r="320" spans="1:10" x14ac:dyDescent="0.3">
      <c r="A320" t="s">
        <v>2306</v>
      </c>
      <c r="B320" t="s">
        <v>1864</v>
      </c>
      <c r="C320" t="s">
        <v>3</v>
      </c>
      <c r="D320" t="s">
        <v>2107</v>
      </c>
      <c r="E320">
        <v>65</v>
      </c>
      <c r="F320">
        <v>100</v>
      </c>
      <c r="G320">
        <v>20</v>
      </c>
      <c r="I320" t="s">
        <v>1430</v>
      </c>
      <c r="J320">
        <v>30</v>
      </c>
    </row>
    <row r="321" spans="1:10" x14ac:dyDescent="0.3">
      <c r="A321" t="s">
        <v>2307</v>
      </c>
      <c r="B321" t="s">
        <v>2056</v>
      </c>
      <c r="C321" t="s">
        <v>3</v>
      </c>
      <c r="D321" t="s">
        <v>2107</v>
      </c>
      <c r="E321">
        <v>65</v>
      </c>
      <c r="F321">
        <v>100</v>
      </c>
      <c r="G321">
        <v>10</v>
      </c>
      <c r="H321" t="s">
        <v>2057</v>
      </c>
      <c r="I321" t="s">
        <v>2058</v>
      </c>
      <c r="J321" t="s">
        <v>1024</v>
      </c>
    </row>
    <row r="322" spans="1:10" x14ac:dyDescent="0.3">
      <c r="A322" t="s">
        <v>2715</v>
      </c>
      <c r="B322" t="s">
        <v>1202</v>
      </c>
      <c r="C322" t="s">
        <v>3</v>
      </c>
      <c r="D322" t="s">
        <v>2108</v>
      </c>
      <c r="E322">
        <v>70</v>
      </c>
      <c r="F322">
        <v>100</v>
      </c>
      <c r="G322">
        <v>20</v>
      </c>
      <c r="I322" t="s">
        <v>1203</v>
      </c>
      <c r="J322">
        <v>10</v>
      </c>
    </row>
    <row r="323" spans="1:10" x14ac:dyDescent="0.3">
      <c r="A323" t="s">
        <v>2716</v>
      </c>
      <c r="B323" t="s">
        <v>1679</v>
      </c>
      <c r="C323" t="s">
        <v>3</v>
      </c>
      <c r="D323" t="s">
        <v>2108</v>
      </c>
      <c r="E323">
        <v>80</v>
      </c>
      <c r="F323">
        <v>100</v>
      </c>
      <c r="G323">
        <v>20</v>
      </c>
      <c r="H323" t="s">
        <v>1680</v>
      </c>
      <c r="I323" t="s">
        <v>1681</v>
      </c>
      <c r="J323">
        <v>30</v>
      </c>
    </row>
    <row r="324" spans="1:10" x14ac:dyDescent="0.3">
      <c r="A324" t="s">
        <v>2717</v>
      </c>
      <c r="B324" t="s">
        <v>1865</v>
      </c>
      <c r="C324" t="s">
        <v>3</v>
      </c>
      <c r="D324" t="s">
        <v>2107</v>
      </c>
      <c r="E324">
        <v>90</v>
      </c>
      <c r="F324">
        <v>100</v>
      </c>
      <c r="G324">
        <v>10</v>
      </c>
      <c r="H324" t="s">
        <v>1866</v>
      </c>
      <c r="I324" t="s">
        <v>1430</v>
      </c>
      <c r="J324">
        <v>30</v>
      </c>
    </row>
    <row r="325" spans="1:10" x14ac:dyDescent="0.3">
      <c r="A325" t="s">
        <v>2718</v>
      </c>
      <c r="B325" t="s">
        <v>1867</v>
      </c>
      <c r="C325" t="s">
        <v>3</v>
      </c>
      <c r="D325" t="s">
        <v>2107</v>
      </c>
      <c r="E325">
        <v>95</v>
      </c>
      <c r="F325">
        <v>100</v>
      </c>
      <c r="G325">
        <v>10</v>
      </c>
      <c r="H325" t="s">
        <v>1868</v>
      </c>
      <c r="I325" t="s">
        <v>1430</v>
      </c>
      <c r="J325">
        <v>10</v>
      </c>
    </row>
    <row r="326" spans="1:10" x14ac:dyDescent="0.3">
      <c r="A326" t="s">
        <v>2308</v>
      </c>
      <c r="B326" t="s">
        <v>1096</v>
      </c>
      <c r="C326" t="s">
        <v>3</v>
      </c>
      <c r="D326" t="s">
        <v>2107</v>
      </c>
      <c r="E326">
        <v>120</v>
      </c>
      <c r="F326">
        <v>90</v>
      </c>
      <c r="G326">
        <v>10</v>
      </c>
      <c r="I326" t="s">
        <v>1097</v>
      </c>
      <c r="J326" t="s">
        <v>1024</v>
      </c>
    </row>
    <row r="327" spans="1:10" x14ac:dyDescent="0.3">
      <c r="A327" t="s">
        <v>2719</v>
      </c>
      <c r="B327" t="s">
        <v>1429</v>
      </c>
      <c r="C327" t="s">
        <v>3</v>
      </c>
      <c r="D327" t="s">
        <v>2108</v>
      </c>
      <c r="E327">
        <v>120</v>
      </c>
      <c r="F327">
        <v>80</v>
      </c>
      <c r="G327">
        <v>5</v>
      </c>
      <c r="I327" t="s">
        <v>1430</v>
      </c>
      <c r="J327">
        <v>30</v>
      </c>
    </row>
    <row r="328" spans="1:10" x14ac:dyDescent="0.3">
      <c r="A328" t="s">
        <v>2746</v>
      </c>
      <c r="B328" t="s">
        <v>1932</v>
      </c>
      <c r="C328" t="s">
        <v>94</v>
      </c>
      <c r="D328" t="s">
        <v>2107</v>
      </c>
      <c r="E328">
        <v>20</v>
      </c>
      <c r="F328">
        <v>100</v>
      </c>
      <c r="G328">
        <v>10</v>
      </c>
      <c r="I328" t="s">
        <v>2881</v>
      </c>
      <c r="J328" t="s">
        <v>1024</v>
      </c>
    </row>
    <row r="329" spans="1:10" x14ac:dyDescent="0.3">
      <c r="A329" t="s">
        <v>2324</v>
      </c>
      <c r="B329" t="s">
        <v>1181</v>
      </c>
      <c r="C329" t="s">
        <v>94</v>
      </c>
      <c r="D329" t="s">
        <v>2107</v>
      </c>
      <c r="E329">
        <v>50</v>
      </c>
      <c r="F329">
        <v>100</v>
      </c>
      <c r="G329">
        <v>25</v>
      </c>
      <c r="I329" t="s">
        <v>1182</v>
      </c>
      <c r="J329">
        <v>10</v>
      </c>
    </row>
    <row r="330" spans="1:10" x14ac:dyDescent="0.3">
      <c r="A330" t="s">
        <v>2747</v>
      </c>
      <c r="B330" t="s">
        <v>1456</v>
      </c>
      <c r="C330" t="s">
        <v>94</v>
      </c>
      <c r="D330" t="s">
        <v>2108</v>
      </c>
      <c r="E330">
        <v>60</v>
      </c>
      <c r="F330">
        <v>100</v>
      </c>
      <c r="G330">
        <v>25</v>
      </c>
      <c r="I330" t="s">
        <v>1049</v>
      </c>
      <c r="J330">
        <v>30</v>
      </c>
    </row>
    <row r="331" spans="1:10" x14ac:dyDescent="0.3">
      <c r="A331" t="s">
        <v>2325</v>
      </c>
      <c r="B331" t="s">
        <v>1709</v>
      </c>
      <c r="C331" t="s">
        <v>94</v>
      </c>
      <c r="D331" t="s">
        <v>2107</v>
      </c>
      <c r="E331">
        <v>65</v>
      </c>
      <c r="F331">
        <v>100</v>
      </c>
      <c r="G331">
        <v>20</v>
      </c>
      <c r="I331" t="s">
        <v>1182</v>
      </c>
      <c r="J331">
        <v>10</v>
      </c>
    </row>
    <row r="332" spans="1:10" x14ac:dyDescent="0.3">
      <c r="A332" t="s">
        <v>2748</v>
      </c>
      <c r="B332" t="s">
        <v>1565</v>
      </c>
      <c r="C332" t="s">
        <v>94</v>
      </c>
      <c r="D332" t="s">
        <v>2107</v>
      </c>
      <c r="E332">
        <v>70</v>
      </c>
      <c r="F332">
        <v>100</v>
      </c>
      <c r="G332">
        <v>5</v>
      </c>
      <c r="I332" t="s">
        <v>2844</v>
      </c>
      <c r="J332">
        <v>50</v>
      </c>
    </row>
    <row r="333" spans="1:10" x14ac:dyDescent="0.3">
      <c r="A333" t="s">
        <v>2749</v>
      </c>
      <c r="B333" t="s">
        <v>1609</v>
      </c>
      <c r="C333" t="s">
        <v>94</v>
      </c>
      <c r="D333" t="s">
        <v>2107</v>
      </c>
      <c r="E333">
        <v>70</v>
      </c>
      <c r="F333">
        <v>100</v>
      </c>
      <c r="G333">
        <v>5</v>
      </c>
      <c r="I333" t="s">
        <v>2858</v>
      </c>
      <c r="J333">
        <v>50</v>
      </c>
    </row>
    <row r="334" spans="1:10" x14ac:dyDescent="0.3">
      <c r="A334" t="s">
        <v>2750</v>
      </c>
      <c r="B334" t="s">
        <v>1718</v>
      </c>
      <c r="C334" t="s">
        <v>94</v>
      </c>
      <c r="D334" t="s">
        <v>2108</v>
      </c>
      <c r="E334">
        <v>70</v>
      </c>
      <c r="F334">
        <v>100</v>
      </c>
      <c r="G334">
        <v>20</v>
      </c>
      <c r="I334" t="s">
        <v>1043</v>
      </c>
      <c r="J334" t="s">
        <v>1024</v>
      </c>
    </row>
    <row r="335" spans="1:10" x14ac:dyDescent="0.3">
      <c r="A335" t="s">
        <v>2326</v>
      </c>
      <c r="B335" t="s">
        <v>1299</v>
      </c>
      <c r="C335" t="s">
        <v>94</v>
      </c>
      <c r="D335" t="s">
        <v>2107</v>
      </c>
      <c r="E335">
        <v>80</v>
      </c>
      <c r="F335">
        <v>100</v>
      </c>
      <c r="G335">
        <v>20</v>
      </c>
      <c r="I335" t="s">
        <v>1049</v>
      </c>
      <c r="J335">
        <v>10</v>
      </c>
    </row>
    <row r="336" spans="1:10" x14ac:dyDescent="0.3">
      <c r="A336" t="s">
        <v>2751</v>
      </c>
      <c r="B336" t="s">
        <v>1490</v>
      </c>
      <c r="C336" t="s">
        <v>94</v>
      </c>
      <c r="D336" t="s">
        <v>2107</v>
      </c>
      <c r="E336">
        <v>80</v>
      </c>
      <c r="F336">
        <v>101</v>
      </c>
      <c r="G336">
        <v>5</v>
      </c>
      <c r="I336" t="s">
        <v>1491</v>
      </c>
      <c r="J336" t="s">
        <v>1024</v>
      </c>
    </row>
    <row r="337" spans="1:10" x14ac:dyDescent="0.3">
      <c r="A337" t="s">
        <v>2327</v>
      </c>
      <c r="B337" t="s">
        <v>1720</v>
      </c>
      <c r="C337" t="s">
        <v>94</v>
      </c>
      <c r="D337" t="s">
        <v>2107</v>
      </c>
      <c r="E337">
        <v>80</v>
      </c>
      <c r="F337">
        <v>100</v>
      </c>
      <c r="G337">
        <v>10</v>
      </c>
      <c r="H337" t="s">
        <v>1721</v>
      </c>
      <c r="I337" t="s">
        <v>2859</v>
      </c>
      <c r="J337" t="s">
        <v>1024</v>
      </c>
    </row>
    <row r="338" spans="1:10" x14ac:dyDescent="0.3">
      <c r="A338" t="s">
        <v>2752</v>
      </c>
      <c r="B338" t="s">
        <v>2104</v>
      </c>
      <c r="C338" t="s">
        <v>94</v>
      </c>
      <c r="D338" t="s">
        <v>2108</v>
      </c>
      <c r="E338">
        <v>80</v>
      </c>
      <c r="F338">
        <v>90</v>
      </c>
      <c r="G338">
        <v>15</v>
      </c>
      <c r="I338" t="s">
        <v>1049</v>
      </c>
      <c r="J338">
        <v>20</v>
      </c>
    </row>
    <row r="339" spans="1:10" x14ac:dyDescent="0.3">
      <c r="A339" t="s">
        <v>2753</v>
      </c>
      <c r="B339" t="s">
        <v>1713</v>
      </c>
      <c r="C339" t="s">
        <v>94</v>
      </c>
      <c r="D339" t="s">
        <v>2108</v>
      </c>
      <c r="E339">
        <v>85</v>
      </c>
      <c r="F339">
        <v>100</v>
      </c>
      <c r="G339">
        <v>10</v>
      </c>
      <c r="I339" t="s">
        <v>1714</v>
      </c>
    </row>
    <row r="340" spans="1:10" x14ac:dyDescent="0.3">
      <c r="A340" t="s">
        <v>2328</v>
      </c>
      <c r="B340" t="s">
        <v>94</v>
      </c>
      <c r="C340" t="s">
        <v>94</v>
      </c>
      <c r="D340" t="s">
        <v>2107</v>
      </c>
      <c r="E340">
        <v>90</v>
      </c>
      <c r="F340">
        <v>100</v>
      </c>
      <c r="G340">
        <v>10</v>
      </c>
      <c r="H340" t="s">
        <v>1712</v>
      </c>
      <c r="I340" t="s">
        <v>2844</v>
      </c>
      <c r="J340">
        <v>10</v>
      </c>
    </row>
    <row r="341" spans="1:10" x14ac:dyDescent="0.3">
      <c r="A341" t="s">
        <v>2754</v>
      </c>
      <c r="B341" t="s">
        <v>1261</v>
      </c>
      <c r="C341" t="s">
        <v>94</v>
      </c>
      <c r="D341" t="s">
        <v>2107</v>
      </c>
      <c r="E341">
        <v>100</v>
      </c>
      <c r="F341">
        <v>100</v>
      </c>
      <c r="G341">
        <v>15</v>
      </c>
      <c r="H341" t="s">
        <v>1262</v>
      </c>
      <c r="I341" t="s">
        <v>1263</v>
      </c>
      <c r="J341" t="s">
        <v>1024</v>
      </c>
    </row>
    <row r="342" spans="1:10" x14ac:dyDescent="0.3">
      <c r="A342" t="s">
        <v>2755</v>
      </c>
      <c r="B342" t="s">
        <v>1666</v>
      </c>
      <c r="C342" t="s">
        <v>94</v>
      </c>
      <c r="D342" t="s">
        <v>2107</v>
      </c>
      <c r="E342">
        <v>100</v>
      </c>
      <c r="F342">
        <v>100</v>
      </c>
      <c r="G342">
        <v>5</v>
      </c>
      <c r="I342" t="s">
        <v>1667</v>
      </c>
    </row>
    <row r="343" spans="1:10" x14ac:dyDescent="0.3">
      <c r="A343" t="s">
        <v>2329</v>
      </c>
      <c r="B343" t="s">
        <v>1722</v>
      </c>
      <c r="C343" t="s">
        <v>94</v>
      </c>
      <c r="D343" t="s">
        <v>2107</v>
      </c>
      <c r="E343">
        <v>100</v>
      </c>
      <c r="F343">
        <v>100</v>
      </c>
      <c r="G343">
        <v>10</v>
      </c>
      <c r="I343" t="s">
        <v>2859</v>
      </c>
      <c r="J343" t="s">
        <v>1024</v>
      </c>
    </row>
    <row r="344" spans="1:10" x14ac:dyDescent="0.3">
      <c r="A344" t="s">
        <v>2756</v>
      </c>
      <c r="B344" t="s">
        <v>1394</v>
      </c>
      <c r="C344" t="s">
        <v>94</v>
      </c>
      <c r="D344" t="s">
        <v>2107</v>
      </c>
      <c r="E344">
        <v>120</v>
      </c>
      <c r="F344">
        <v>100</v>
      </c>
      <c r="G344">
        <v>10</v>
      </c>
      <c r="I344" t="s">
        <v>1237</v>
      </c>
      <c r="J344" t="s">
        <v>1024</v>
      </c>
    </row>
    <row r="345" spans="1:10" x14ac:dyDescent="0.3">
      <c r="A345" t="s">
        <v>2330</v>
      </c>
      <c r="B345" t="s">
        <v>1973</v>
      </c>
      <c r="C345" t="s">
        <v>94</v>
      </c>
      <c r="D345" t="s">
        <v>2107</v>
      </c>
      <c r="E345">
        <v>120</v>
      </c>
      <c r="F345">
        <v>100</v>
      </c>
      <c r="G345">
        <v>15</v>
      </c>
      <c r="I345" t="s">
        <v>1974</v>
      </c>
      <c r="J345" t="s">
        <v>1024</v>
      </c>
    </row>
    <row r="346" spans="1:10" x14ac:dyDescent="0.3">
      <c r="A346" t="s">
        <v>2757</v>
      </c>
      <c r="B346" t="s">
        <v>1717</v>
      </c>
      <c r="C346" t="s">
        <v>94</v>
      </c>
      <c r="D346" t="s">
        <v>2107</v>
      </c>
      <c r="E346">
        <v>140</v>
      </c>
      <c r="F346">
        <v>90</v>
      </c>
      <c r="G346">
        <v>5</v>
      </c>
      <c r="I346" t="s">
        <v>2854</v>
      </c>
      <c r="J346" t="s">
        <v>1024</v>
      </c>
    </row>
    <row r="347" spans="1:10" x14ac:dyDescent="0.3">
      <c r="A347" t="s">
        <v>2758</v>
      </c>
      <c r="B347" t="s">
        <v>1705</v>
      </c>
      <c r="C347" t="s">
        <v>94</v>
      </c>
      <c r="D347" t="s">
        <v>2107</v>
      </c>
      <c r="E347">
        <v>160</v>
      </c>
      <c r="F347">
        <v>100</v>
      </c>
      <c r="G347">
        <v>10</v>
      </c>
      <c r="I347" t="s">
        <v>1706</v>
      </c>
    </row>
    <row r="348" spans="1:10" x14ac:dyDescent="0.3">
      <c r="A348" t="s">
        <v>2760</v>
      </c>
      <c r="B348" t="s">
        <v>1551</v>
      </c>
      <c r="C348" t="s">
        <v>94</v>
      </c>
      <c r="D348" t="s">
        <v>2107</v>
      </c>
      <c r="E348">
        <v>200</v>
      </c>
      <c r="F348" t="s">
        <v>1024</v>
      </c>
      <c r="G348">
        <v>1</v>
      </c>
      <c r="I348" t="s">
        <v>2882</v>
      </c>
    </row>
    <row r="349" spans="1:10" x14ac:dyDescent="0.3">
      <c r="A349" t="s">
        <v>2765</v>
      </c>
      <c r="B349" t="s">
        <v>1772</v>
      </c>
      <c r="C349" t="s">
        <v>109</v>
      </c>
      <c r="D349" t="s">
        <v>2108</v>
      </c>
      <c r="E349">
        <v>25</v>
      </c>
      <c r="F349">
        <v>90</v>
      </c>
      <c r="G349">
        <v>10</v>
      </c>
      <c r="I349" t="s">
        <v>1064</v>
      </c>
      <c r="J349" t="s">
        <v>1024</v>
      </c>
    </row>
    <row r="350" spans="1:10" x14ac:dyDescent="0.3">
      <c r="A350" t="s">
        <v>2332</v>
      </c>
      <c r="B350" t="s">
        <v>1785</v>
      </c>
      <c r="C350" t="s">
        <v>109</v>
      </c>
      <c r="D350" t="s">
        <v>2108</v>
      </c>
      <c r="E350">
        <v>30</v>
      </c>
      <c r="F350">
        <v>90</v>
      </c>
      <c r="G350">
        <v>20</v>
      </c>
      <c r="I350" t="s">
        <v>1494</v>
      </c>
      <c r="J350" t="s">
        <v>1024</v>
      </c>
    </row>
    <row r="351" spans="1:10" x14ac:dyDescent="0.3">
      <c r="A351" t="s">
        <v>2333</v>
      </c>
      <c r="B351" t="s">
        <v>1027</v>
      </c>
      <c r="C351" t="s">
        <v>109</v>
      </c>
      <c r="D351" t="s">
        <v>2108</v>
      </c>
      <c r="E351">
        <v>40</v>
      </c>
      <c r="F351">
        <v>100</v>
      </c>
      <c r="G351">
        <v>20</v>
      </c>
      <c r="I351" t="s">
        <v>1028</v>
      </c>
    </row>
    <row r="352" spans="1:10" x14ac:dyDescent="0.3">
      <c r="A352" t="s">
        <v>2766</v>
      </c>
      <c r="B352" t="s">
        <v>1779</v>
      </c>
      <c r="C352" t="s">
        <v>109</v>
      </c>
      <c r="D352" t="s">
        <v>2108</v>
      </c>
      <c r="E352">
        <v>50</v>
      </c>
      <c r="F352">
        <v>90</v>
      </c>
      <c r="G352">
        <v>15</v>
      </c>
      <c r="J352" t="s">
        <v>1024</v>
      </c>
    </row>
    <row r="353" spans="1:10" x14ac:dyDescent="0.3">
      <c r="A353" t="s">
        <v>2767</v>
      </c>
      <c r="B353" t="s">
        <v>1869</v>
      </c>
      <c r="C353" t="s">
        <v>109</v>
      </c>
      <c r="D353" t="s">
        <v>2108</v>
      </c>
      <c r="E353">
        <v>50</v>
      </c>
      <c r="F353">
        <v>100</v>
      </c>
      <c r="G353">
        <v>15</v>
      </c>
      <c r="H353" t="s">
        <v>1870</v>
      </c>
      <c r="I353" t="s">
        <v>1871</v>
      </c>
      <c r="J353" t="s">
        <v>1024</v>
      </c>
    </row>
    <row r="354" spans="1:10" x14ac:dyDescent="0.3">
      <c r="A354" t="s">
        <v>2768</v>
      </c>
      <c r="B354" t="s">
        <v>1058</v>
      </c>
      <c r="C354" t="s">
        <v>109</v>
      </c>
      <c r="D354" t="s">
        <v>2107</v>
      </c>
      <c r="E354">
        <v>60</v>
      </c>
      <c r="F354">
        <v>100</v>
      </c>
      <c r="G354">
        <v>5</v>
      </c>
      <c r="I354" t="s">
        <v>2867</v>
      </c>
      <c r="J354">
        <v>10</v>
      </c>
    </row>
    <row r="355" spans="1:10" x14ac:dyDescent="0.3">
      <c r="A355" t="s">
        <v>2769</v>
      </c>
      <c r="B355" t="s">
        <v>1780</v>
      </c>
      <c r="C355" t="s">
        <v>109</v>
      </c>
      <c r="D355" t="s">
        <v>2108</v>
      </c>
      <c r="E355">
        <v>60</v>
      </c>
      <c r="F355">
        <v>95</v>
      </c>
      <c r="G355">
        <v>15</v>
      </c>
      <c r="H355" t="s">
        <v>1781</v>
      </c>
      <c r="I355" t="s">
        <v>2856</v>
      </c>
      <c r="J355">
        <v>100</v>
      </c>
    </row>
    <row r="356" spans="1:10" x14ac:dyDescent="0.3">
      <c r="A356" t="s">
        <v>2770</v>
      </c>
      <c r="B356" t="s">
        <v>1776</v>
      </c>
      <c r="C356" t="s">
        <v>109</v>
      </c>
      <c r="D356" t="s">
        <v>2108</v>
      </c>
      <c r="E356">
        <v>75</v>
      </c>
      <c r="F356">
        <v>90</v>
      </c>
      <c r="G356">
        <v>10</v>
      </c>
      <c r="H356" t="s">
        <v>1777</v>
      </c>
      <c r="I356" t="s">
        <v>1049</v>
      </c>
      <c r="J356">
        <v>30</v>
      </c>
    </row>
    <row r="357" spans="1:10" x14ac:dyDescent="0.3">
      <c r="A357" t="s">
        <v>2771</v>
      </c>
      <c r="B357" t="s">
        <v>1691</v>
      </c>
      <c r="C357" t="s">
        <v>109</v>
      </c>
      <c r="D357" t="s">
        <v>2107</v>
      </c>
      <c r="E357">
        <v>80</v>
      </c>
      <c r="F357">
        <v>100</v>
      </c>
      <c r="G357">
        <v>20</v>
      </c>
      <c r="J357" t="s">
        <v>1024</v>
      </c>
    </row>
    <row r="358" spans="1:10" x14ac:dyDescent="0.3">
      <c r="A358" t="s">
        <v>2772</v>
      </c>
      <c r="B358" t="s">
        <v>1227</v>
      </c>
      <c r="C358" t="s">
        <v>109</v>
      </c>
      <c r="D358" t="s">
        <v>2108</v>
      </c>
      <c r="E358">
        <v>100</v>
      </c>
      <c r="F358">
        <v>95</v>
      </c>
      <c r="G358">
        <v>5</v>
      </c>
      <c r="I358" t="s">
        <v>2883</v>
      </c>
      <c r="J358">
        <v>50</v>
      </c>
    </row>
    <row r="359" spans="1:10" x14ac:dyDescent="0.3">
      <c r="A359" t="s">
        <v>2773</v>
      </c>
      <c r="B359" t="s">
        <v>1930</v>
      </c>
      <c r="C359" t="s">
        <v>109</v>
      </c>
      <c r="D359" t="s">
        <v>2108</v>
      </c>
      <c r="E359">
        <v>100</v>
      </c>
      <c r="F359">
        <v>80</v>
      </c>
      <c r="G359">
        <v>5</v>
      </c>
      <c r="H359" t="s">
        <v>1931</v>
      </c>
      <c r="I359" t="s">
        <v>1043</v>
      </c>
      <c r="J359" t="s">
        <v>1024</v>
      </c>
    </row>
    <row r="360" spans="1:10" x14ac:dyDescent="0.3">
      <c r="A360" t="s">
        <v>2774</v>
      </c>
      <c r="B360" t="s">
        <v>1446</v>
      </c>
      <c r="C360" t="s">
        <v>109</v>
      </c>
      <c r="D360" t="s">
        <v>2108</v>
      </c>
      <c r="E360">
        <v>150</v>
      </c>
      <c r="F360">
        <v>80</v>
      </c>
      <c r="G360">
        <v>5</v>
      </c>
      <c r="I360" t="s">
        <v>1133</v>
      </c>
      <c r="J360" t="s">
        <v>1024</v>
      </c>
    </row>
    <row r="361" spans="1:10" x14ac:dyDescent="0.3">
      <c r="A361" t="s">
        <v>2775</v>
      </c>
      <c r="B361" t="s">
        <v>1782</v>
      </c>
      <c r="C361" t="s">
        <v>109</v>
      </c>
      <c r="D361" t="s">
        <v>2108</v>
      </c>
      <c r="E361">
        <v>150</v>
      </c>
      <c r="F361">
        <v>90</v>
      </c>
      <c r="G361">
        <v>5</v>
      </c>
      <c r="I361" t="s">
        <v>1109</v>
      </c>
      <c r="J361" t="s">
        <v>1024</v>
      </c>
    </row>
    <row r="362" spans="1:10" x14ac:dyDescent="0.3">
      <c r="A362" t="s">
        <v>2785</v>
      </c>
      <c r="B362" t="s">
        <v>1151</v>
      </c>
      <c r="C362" t="s">
        <v>119</v>
      </c>
      <c r="D362" t="s">
        <v>2108</v>
      </c>
      <c r="E362">
        <v>40</v>
      </c>
      <c r="F362">
        <v>100</v>
      </c>
      <c r="G362">
        <v>30</v>
      </c>
      <c r="I362" t="s">
        <v>1028</v>
      </c>
      <c r="J362" t="s">
        <v>1024</v>
      </c>
    </row>
    <row r="363" spans="1:10" x14ac:dyDescent="0.3">
      <c r="A363" t="s">
        <v>2786</v>
      </c>
      <c r="B363" t="s">
        <v>1396</v>
      </c>
      <c r="C363" t="s">
        <v>119</v>
      </c>
      <c r="D363" t="s">
        <v>2108</v>
      </c>
      <c r="E363">
        <v>50</v>
      </c>
      <c r="F363">
        <v>85</v>
      </c>
      <c r="G363">
        <v>15</v>
      </c>
      <c r="I363" t="s">
        <v>1127</v>
      </c>
      <c r="J363" t="s">
        <v>1024</v>
      </c>
    </row>
    <row r="364" spans="1:10" x14ac:dyDescent="0.3">
      <c r="A364" t="s">
        <v>2787</v>
      </c>
      <c r="B364" t="s">
        <v>1593</v>
      </c>
      <c r="C364" t="s">
        <v>119</v>
      </c>
      <c r="D364" t="s">
        <v>2108</v>
      </c>
      <c r="E364">
        <v>50</v>
      </c>
      <c r="F364">
        <v>95</v>
      </c>
      <c r="G364">
        <v>35</v>
      </c>
      <c r="I364" t="s">
        <v>2884</v>
      </c>
      <c r="J364">
        <v>10</v>
      </c>
    </row>
    <row r="365" spans="1:10" x14ac:dyDescent="0.3">
      <c r="A365" t="s">
        <v>2788</v>
      </c>
      <c r="B365" t="s">
        <v>1573</v>
      </c>
      <c r="C365" t="s">
        <v>119</v>
      </c>
      <c r="D365" t="s">
        <v>2108</v>
      </c>
      <c r="E365">
        <v>60</v>
      </c>
      <c r="F365">
        <v>101</v>
      </c>
      <c r="G365">
        <v>20</v>
      </c>
      <c r="I365" t="s">
        <v>1041</v>
      </c>
      <c r="J365" t="s">
        <v>1024</v>
      </c>
    </row>
    <row r="366" spans="1:10" x14ac:dyDescent="0.3">
      <c r="A366" t="s">
        <v>2789</v>
      </c>
      <c r="B366" t="s">
        <v>1607</v>
      </c>
      <c r="C366" t="s">
        <v>119</v>
      </c>
      <c r="D366" t="s">
        <v>2107</v>
      </c>
      <c r="E366">
        <v>65</v>
      </c>
      <c r="F366">
        <v>85</v>
      </c>
      <c r="G366">
        <v>10</v>
      </c>
      <c r="I366" t="s">
        <v>2849</v>
      </c>
      <c r="J366">
        <v>30</v>
      </c>
    </row>
    <row r="367" spans="1:10" x14ac:dyDescent="0.3">
      <c r="A367" t="s">
        <v>2790</v>
      </c>
      <c r="B367" t="s">
        <v>1872</v>
      </c>
      <c r="C367" t="s">
        <v>119</v>
      </c>
      <c r="D367" t="s">
        <v>2108</v>
      </c>
      <c r="E367">
        <v>70</v>
      </c>
      <c r="F367" t="s">
        <v>1024</v>
      </c>
      <c r="G367">
        <v>10</v>
      </c>
      <c r="H367" t="s">
        <v>1873</v>
      </c>
      <c r="I367" t="s">
        <v>1874</v>
      </c>
    </row>
    <row r="368" spans="1:10" x14ac:dyDescent="0.3">
      <c r="A368" t="s">
        <v>2791</v>
      </c>
      <c r="B368" t="s">
        <v>1921</v>
      </c>
      <c r="C368" t="s">
        <v>119</v>
      </c>
      <c r="D368" t="s">
        <v>2108</v>
      </c>
      <c r="E368">
        <v>70</v>
      </c>
      <c r="F368">
        <v>90</v>
      </c>
      <c r="G368">
        <v>25</v>
      </c>
      <c r="H368" t="s">
        <v>1922</v>
      </c>
      <c r="I368" t="s">
        <v>2885</v>
      </c>
      <c r="J368">
        <v>10</v>
      </c>
    </row>
    <row r="369" spans="1:10" x14ac:dyDescent="0.3">
      <c r="A369" t="s">
        <v>2792</v>
      </c>
      <c r="B369" t="s">
        <v>1056</v>
      </c>
      <c r="C369" t="s">
        <v>119</v>
      </c>
      <c r="D369" t="s">
        <v>2108</v>
      </c>
      <c r="E369">
        <v>80</v>
      </c>
      <c r="F369">
        <v>100</v>
      </c>
      <c r="G369">
        <v>20</v>
      </c>
      <c r="I369" t="s">
        <v>1057</v>
      </c>
    </row>
    <row r="370" spans="1:10" x14ac:dyDescent="0.3">
      <c r="A370" t="s">
        <v>2793</v>
      </c>
      <c r="B370" t="s">
        <v>1347</v>
      </c>
      <c r="C370" t="s">
        <v>119</v>
      </c>
      <c r="D370" t="s">
        <v>2107</v>
      </c>
      <c r="E370">
        <v>80</v>
      </c>
      <c r="F370">
        <v>100</v>
      </c>
      <c r="G370">
        <v>10</v>
      </c>
      <c r="H370" t="s">
        <v>1348</v>
      </c>
      <c r="I370" t="s">
        <v>2844</v>
      </c>
      <c r="J370">
        <v>10</v>
      </c>
    </row>
    <row r="371" spans="1:10" x14ac:dyDescent="0.3">
      <c r="A371" t="s">
        <v>2794</v>
      </c>
      <c r="B371" t="s">
        <v>1524</v>
      </c>
      <c r="C371" t="s">
        <v>119</v>
      </c>
      <c r="D371" t="s">
        <v>2108</v>
      </c>
      <c r="E371">
        <v>80</v>
      </c>
      <c r="F371">
        <v>100</v>
      </c>
      <c r="G371">
        <v>15</v>
      </c>
      <c r="I371" t="s">
        <v>1049</v>
      </c>
      <c r="J371">
        <v>30</v>
      </c>
    </row>
    <row r="372" spans="1:10" x14ac:dyDescent="0.3">
      <c r="A372" t="s">
        <v>2795</v>
      </c>
      <c r="B372" t="s">
        <v>1595</v>
      </c>
      <c r="C372" t="s">
        <v>119</v>
      </c>
      <c r="D372" t="s">
        <v>2108</v>
      </c>
      <c r="E372">
        <v>90</v>
      </c>
      <c r="F372">
        <v>90</v>
      </c>
      <c r="G372">
        <v>10</v>
      </c>
      <c r="I372" t="s">
        <v>2884</v>
      </c>
      <c r="J372">
        <v>20</v>
      </c>
    </row>
    <row r="373" spans="1:10" x14ac:dyDescent="0.3">
      <c r="A373" t="s">
        <v>2796</v>
      </c>
      <c r="B373" t="s">
        <v>1525</v>
      </c>
      <c r="C373" t="s">
        <v>119</v>
      </c>
      <c r="D373" t="s">
        <v>2108</v>
      </c>
      <c r="E373">
        <v>100</v>
      </c>
      <c r="F373">
        <v>75</v>
      </c>
      <c r="G373">
        <v>15</v>
      </c>
      <c r="I373" t="s">
        <v>2847</v>
      </c>
      <c r="J373">
        <v>10</v>
      </c>
    </row>
    <row r="374" spans="1:10" x14ac:dyDescent="0.3">
      <c r="A374" t="s">
        <v>2797</v>
      </c>
      <c r="B374" t="s">
        <v>1953</v>
      </c>
      <c r="C374" t="s">
        <v>119</v>
      </c>
      <c r="D374" t="s">
        <v>2108</v>
      </c>
      <c r="E374">
        <v>100</v>
      </c>
      <c r="F374">
        <v>100</v>
      </c>
      <c r="G374">
        <v>5</v>
      </c>
      <c r="I374" t="s">
        <v>2868</v>
      </c>
    </row>
    <row r="375" spans="1:10" x14ac:dyDescent="0.3">
      <c r="A375" t="s">
        <v>2798</v>
      </c>
      <c r="B375" t="s">
        <v>1236</v>
      </c>
      <c r="C375" t="s">
        <v>119</v>
      </c>
      <c r="D375" t="s">
        <v>2107</v>
      </c>
      <c r="E375">
        <v>140</v>
      </c>
      <c r="F375">
        <v>100</v>
      </c>
      <c r="G375">
        <v>5</v>
      </c>
      <c r="I375" t="s">
        <v>1237</v>
      </c>
      <c r="J375" t="s">
        <v>1024</v>
      </c>
    </row>
    <row r="376" spans="1:10" x14ac:dyDescent="0.3">
      <c r="A376" t="s">
        <v>2804</v>
      </c>
      <c r="B376" t="s">
        <v>2074</v>
      </c>
      <c r="C376" t="s">
        <v>15</v>
      </c>
      <c r="D376" t="s">
        <v>2107</v>
      </c>
      <c r="E376">
        <v>15</v>
      </c>
      <c r="F376">
        <v>100</v>
      </c>
      <c r="G376">
        <v>20</v>
      </c>
      <c r="I376" t="s">
        <v>1064</v>
      </c>
      <c r="J376" t="s">
        <v>1024</v>
      </c>
    </row>
    <row r="377" spans="1:10" x14ac:dyDescent="0.3">
      <c r="A377" t="s">
        <v>2337</v>
      </c>
      <c r="B377" t="s">
        <v>1171</v>
      </c>
      <c r="C377" t="s">
        <v>15</v>
      </c>
      <c r="D377" t="s">
        <v>2108</v>
      </c>
      <c r="E377">
        <v>35</v>
      </c>
      <c r="F377">
        <v>85</v>
      </c>
      <c r="G377">
        <v>10</v>
      </c>
      <c r="I377" t="s">
        <v>1104</v>
      </c>
      <c r="J377" t="s">
        <v>1024</v>
      </c>
    </row>
    <row r="378" spans="1:10" x14ac:dyDescent="0.3">
      <c r="A378" t="s">
        <v>2338</v>
      </c>
      <c r="B378" t="s">
        <v>2081</v>
      </c>
      <c r="C378" t="s">
        <v>15</v>
      </c>
      <c r="D378" t="s">
        <v>2107</v>
      </c>
      <c r="E378">
        <v>35</v>
      </c>
      <c r="F378">
        <v>85</v>
      </c>
      <c r="G378">
        <v>15</v>
      </c>
      <c r="I378" t="s">
        <v>1104</v>
      </c>
      <c r="J378" t="s">
        <v>1024</v>
      </c>
    </row>
    <row r="379" spans="1:10" x14ac:dyDescent="0.3">
      <c r="A379" t="s">
        <v>2805</v>
      </c>
      <c r="B379" t="s">
        <v>1059</v>
      </c>
      <c r="C379" t="s">
        <v>15</v>
      </c>
      <c r="D379" t="s">
        <v>2108</v>
      </c>
      <c r="E379">
        <v>40</v>
      </c>
      <c r="F379">
        <v>100</v>
      </c>
      <c r="G379">
        <v>20</v>
      </c>
      <c r="I379" t="s">
        <v>1028</v>
      </c>
      <c r="J379" t="s">
        <v>1024</v>
      </c>
    </row>
    <row r="380" spans="1:10" x14ac:dyDescent="0.3">
      <c r="A380" t="s">
        <v>2339</v>
      </c>
      <c r="B380" t="s">
        <v>1143</v>
      </c>
      <c r="C380" t="s">
        <v>15</v>
      </c>
      <c r="D380" t="s">
        <v>2107</v>
      </c>
      <c r="E380">
        <v>40</v>
      </c>
      <c r="F380">
        <v>100</v>
      </c>
      <c r="G380">
        <v>30</v>
      </c>
      <c r="I380" t="s">
        <v>2886</v>
      </c>
      <c r="J380">
        <v>10</v>
      </c>
    </row>
    <row r="381" spans="1:10" x14ac:dyDescent="0.3">
      <c r="A381" t="s">
        <v>2806</v>
      </c>
      <c r="B381" t="s">
        <v>2070</v>
      </c>
      <c r="C381" t="s">
        <v>15</v>
      </c>
      <c r="D381" t="s">
        <v>2107</v>
      </c>
      <c r="E381">
        <v>40</v>
      </c>
      <c r="F381">
        <v>100</v>
      </c>
      <c r="G381">
        <v>25</v>
      </c>
      <c r="J381" t="s">
        <v>1024</v>
      </c>
    </row>
    <row r="382" spans="1:10" x14ac:dyDescent="0.3">
      <c r="A382" t="s">
        <v>2807</v>
      </c>
      <c r="B382" t="s">
        <v>2073</v>
      </c>
      <c r="C382" t="s">
        <v>15</v>
      </c>
      <c r="D382" t="s">
        <v>2107</v>
      </c>
      <c r="E382">
        <v>60</v>
      </c>
      <c r="F382">
        <v>100</v>
      </c>
      <c r="G382">
        <v>20</v>
      </c>
      <c r="I382" t="s">
        <v>1182</v>
      </c>
      <c r="J382">
        <v>20</v>
      </c>
    </row>
    <row r="383" spans="1:10" x14ac:dyDescent="0.3">
      <c r="A383" t="s">
        <v>2340</v>
      </c>
      <c r="B383" t="s">
        <v>1139</v>
      </c>
      <c r="C383" t="s">
        <v>15</v>
      </c>
      <c r="D383" t="s">
        <v>2107</v>
      </c>
      <c r="E383">
        <v>65</v>
      </c>
      <c r="F383">
        <v>100</v>
      </c>
      <c r="G383">
        <v>10</v>
      </c>
      <c r="I383" t="s">
        <v>2887</v>
      </c>
      <c r="J383" t="s">
        <v>1024</v>
      </c>
    </row>
    <row r="384" spans="1:10" x14ac:dyDescent="0.3">
      <c r="A384" t="s">
        <v>2808</v>
      </c>
      <c r="B384" t="s">
        <v>1144</v>
      </c>
      <c r="C384" t="s">
        <v>15</v>
      </c>
      <c r="D384" t="s">
        <v>2107</v>
      </c>
      <c r="E384">
        <v>65</v>
      </c>
      <c r="F384">
        <v>100</v>
      </c>
      <c r="G384">
        <v>20</v>
      </c>
      <c r="I384" t="s">
        <v>2886</v>
      </c>
      <c r="J384">
        <v>10</v>
      </c>
    </row>
    <row r="385" spans="1:10" x14ac:dyDescent="0.3">
      <c r="A385" t="s">
        <v>2341</v>
      </c>
      <c r="B385" t="s">
        <v>1643</v>
      </c>
      <c r="C385" t="s">
        <v>15</v>
      </c>
      <c r="D385" t="s">
        <v>2107</v>
      </c>
      <c r="E385">
        <v>65</v>
      </c>
      <c r="F385">
        <v>85</v>
      </c>
      <c r="G385">
        <v>10</v>
      </c>
      <c r="I385" t="s">
        <v>2849</v>
      </c>
      <c r="J385">
        <v>50</v>
      </c>
    </row>
    <row r="386" spans="1:10" x14ac:dyDescent="0.3">
      <c r="A386" t="s">
        <v>2809</v>
      </c>
      <c r="B386" t="s">
        <v>1745</v>
      </c>
      <c r="C386" t="s">
        <v>15</v>
      </c>
      <c r="D386" t="s">
        <v>2108</v>
      </c>
      <c r="E386">
        <v>75</v>
      </c>
      <c r="F386">
        <v>95</v>
      </c>
      <c r="G386">
        <v>10</v>
      </c>
      <c r="I386" t="s">
        <v>2847</v>
      </c>
      <c r="J386">
        <v>50</v>
      </c>
    </row>
    <row r="387" spans="1:10" x14ac:dyDescent="0.3">
      <c r="A387" t="s">
        <v>2342</v>
      </c>
      <c r="B387" t="s">
        <v>1233</v>
      </c>
      <c r="C387" t="s">
        <v>15</v>
      </c>
      <c r="D387" t="s">
        <v>2108</v>
      </c>
      <c r="E387">
        <v>80</v>
      </c>
      <c r="F387">
        <v>100</v>
      </c>
      <c r="G387">
        <v>10</v>
      </c>
      <c r="I387" t="s">
        <v>1234</v>
      </c>
      <c r="J387" t="s">
        <v>1024</v>
      </c>
    </row>
    <row r="388" spans="1:10" x14ac:dyDescent="0.3">
      <c r="A388" t="s">
        <v>2343</v>
      </c>
      <c r="B388" t="s">
        <v>1805</v>
      </c>
      <c r="C388" t="s">
        <v>15</v>
      </c>
      <c r="D388" t="s">
        <v>2107</v>
      </c>
      <c r="E388">
        <v>80</v>
      </c>
      <c r="F388">
        <v>100</v>
      </c>
      <c r="G388">
        <v>15</v>
      </c>
      <c r="H388" t="s">
        <v>1806</v>
      </c>
      <c r="I388" t="s">
        <v>1120</v>
      </c>
      <c r="J388">
        <v>30</v>
      </c>
    </row>
    <row r="389" spans="1:10" x14ac:dyDescent="0.3">
      <c r="A389" t="s">
        <v>2810</v>
      </c>
      <c r="B389" t="s">
        <v>2071</v>
      </c>
      <c r="C389" t="s">
        <v>15</v>
      </c>
      <c r="D389" t="s">
        <v>2107</v>
      </c>
      <c r="E389">
        <v>80</v>
      </c>
      <c r="F389">
        <v>100</v>
      </c>
      <c r="G389">
        <v>10</v>
      </c>
      <c r="I389" t="s">
        <v>2072</v>
      </c>
      <c r="J389" t="s">
        <v>1024</v>
      </c>
    </row>
    <row r="390" spans="1:10" x14ac:dyDescent="0.3">
      <c r="A390" t="s">
        <v>2344</v>
      </c>
      <c r="B390" t="s">
        <v>2078</v>
      </c>
      <c r="C390" t="s">
        <v>15</v>
      </c>
      <c r="D390" t="s">
        <v>2108</v>
      </c>
      <c r="E390">
        <v>80</v>
      </c>
      <c r="F390">
        <v>100</v>
      </c>
      <c r="G390">
        <v>15</v>
      </c>
      <c r="H390" t="s">
        <v>2079</v>
      </c>
      <c r="I390" t="s">
        <v>1049</v>
      </c>
      <c r="J390">
        <v>20</v>
      </c>
    </row>
    <row r="391" spans="1:10" x14ac:dyDescent="0.3">
      <c r="A391" t="s">
        <v>2345</v>
      </c>
      <c r="B391" t="s">
        <v>1552</v>
      </c>
      <c r="C391" t="s">
        <v>15</v>
      </c>
      <c r="D391" t="s">
        <v>2108</v>
      </c>
      <c r="E391">
        <v>85</v>
      </c>
      <c r="F391">
        <v>100</v>
      </c>
      <c r="G391">
        <v>10</v>
      </c>
      <c r="I391" t="s">
        <v>1553</v>
      </c>
    </row>
    <row r="392" spans="1:10" x14ac:dyDescent="0.3">
      <c r="A392" t="s">
        <v>2811</v>
      </c>
      <c r="B392" t="s">
        <v>1062</v>
      </c>
      <c r="C392" t="s">
        <v>15</v>
      </c>
      <c r="D392" t="s">
        <v>2108</v>
      </c>
      <c r="E392">
        <v>90</v>
      </c>
      <c r="F392">
        <v>90</v>
      </c>
      <c r="G392">
        <v>10</v>
      </c>
      <c r="J392" t="s">
        <v>1024</v>
      </c>
    </row>
    <row r="393" spans="1:10" x14ac:dyDescent="0.3">
      <c r="A393" t="s">
        <v>2812</v>
      </c>
      <c r="B393" t="s">
        <v>1622</v>
      </c>
      <c r="C393" t="s">
        <v>15</v>
      </c>
      <c r="D393" t="s">
        <v>2107</v>
      </c>
      <c r="E393">
        <v>90</v>
      </c>
      <c r="F393">
        <v>85</v>
      </c>
      <c r="G393">
        <v>10</v>
      </c>
      <c r="I393" t="s">
        <v>2849</v>
      </c>
      <c r="J393">
        <v>30</v>
      </c>
    </row>
    <row r="394" spans="1:10" x14ac:dyDescent="0.3">
      <c r="A394" t="s">
        <v>2813</v>
      </c>
      <c r="B394" t="s">
        <v>1894</v>
      </c>
      <c r="C394" t="s">
        <v>15</v>
      </c>
      <c r="D394" t="s">
        <v>2107</v>
      </c>
      <c r="E394">
        <v>90</v>
      </c>
      <c r="F394">
        <v>100</v>
      </c>
      <c r="G394">
        <v>10</v>
      </c>
      <c r="I394" t="s">
        <v>1895</v>
      </c>
    </row>
    <row r="395" spans="1:10" x14ac:dyDescent="0.3">
      <c r="A395" t="s">
        <v>2346</v>
      </c>
      <c r="B395" t="s">
        <v>1959</v>
      </c>
      <c r="C395" t="s">
        <v>15</v>
      </c>
      <c r="D395" t="s">
        <v>2107</v>
      </c>
      <c r="E395">
        <v>90</v>
      </c>
      <c r="F395">
        <v>100</v>
      </c>
      <c r="G395">
        <v>15</v>
      </c>
      <c r="H395" t="s">
        <v>1960</v>
      </c>
      <c r="I395" t="s">
        <v>1129</v>
      </c>
      <c r="J395" t="s">
        <v>1024</v>
      </c>
    </row>
    <row r="396" spans="1:10" x14ac:dyDescent="0.3">
      <c r="A396" t="s">
        <v>2347</v>
      </c>
      <c r="B396" t="s">
        <v>1198</v>
      </c>
      <c r="C396" t="s">
        <v>15</v>
      </c>
      <c r="D396" t="s">
        <v>2108</v>
      </c>
      <c r="E396">
        <v>100</v>
      </c>
      <c r="F396">
        <v>90</v>
      </c>
      <c r="G396">
        <v>10</v>
      </c>
      <c r="I396" t="s">
        <v>1043</v>
      </c>
      <c r="J396" t="s">
        <v>1024</v>
      </c>
    </row>
    <row r="397" spans="1:10" x14ac:dyDescent="0.3">
      <c r="A397" t="s">
        <v>2814</v>
      </c>
      <c r="B397" t="s">
        <v>1482</v>
      </c>
      <c r="C397" t="s">
        <v>15</v>
      </c>
      <c r="D397" t="s">
        <v>2107</v>
      </c>
      <c r="E397">
        <v>110</v>
      </c>
      <c r="F397">
        <v>80</v>
      </c>
      <c r="G397">
        <v>5</v>
      </c>
      <c r="J397" t="s">
        <v>1024</v>
      </c>
    </row>
    <row r="398" spans="1:10" x14ac:dyDescent="0.3">
      <c r="A398" t="s">
        <v>2815</v>
      </c>
      <c r="B398" t="s">
        <v>1646</v>
      </c>
      <c r="C398" t="s">
        <v>15</v>
      </c>
      <c r="D398" t="s">
        <v>2107</v>
      </c>
      <c r="E398">
        <v>110</v>
      </c>
      <c r="F398">
        <v>85</v>
      </c>
      <c r="G398">
        <v>10</v>
      </c>
      <c r="I398" t="s">
        <v>1218</v>
      </c>
      <c r="J398" t="s">
        <v>1024</v>
      </c>
    </row>
    <row r="399" spans="1:10" x14ac:dyDescent="0.3">
      <c r="A399" t="s">
        <v>2816</v>
      </c>
      <c r="B399" t="s">
        <v>1919</v>
      </c>
      <c r="C399" t="s">
        <v>15</v>
      </c>
      <c r="D399" t="s">
        <v>2107</v>
      </c>
      <c r="E399">
        <v>110</v>
      </c>
      <c r="F399">
        <v>95</v>
      </c>
      <c r="G399">
        <v>5</v>
      </c>
      <c r="I399" t="s">
        <v>1120</v>
      </c>
      <c r="J399">
        <v>30</v>
      </c>
    </row>
    <row r="400" spans="1:10" x14ac:dyDescent="0.3">
      <c r="A400" t="s">
        <v>2817</v>
      </c>
      <c r="B400" t="s">
        <v>1481</v>
      </c>
      <c r="C400" t="s">
        <v>15</v>
      </c>
      <c r="D400" t="s">
        <v>2107</v>
      </c>
      <c r="E400">
        <v>150</v>
      </c>
      <c r="F400">
        <v>90</v>
      </c>
      <c r="G400">
        <v>5</v>
      </c>
      <c r="I400" t="s">
        <v>1109</v>
      </c>
      <c r="J400" t="s">
        <v>1024</v>
      </c>
    </row>
    <row r="401" spans="1:10" x14ac:dyDescent="0.3">
      <c r="A401" t="s">
        <v>2818</v>
      </c>
      <c r="B401" t="s">
        <v>2077</v>
      </c>
      <c r="C401" t="s">
        <v>15</v>
      </c>
      <c r="D401" t="s">
        <v>2107</v>
      </c>
      <c r="E401">
        <v>150</v>
      </c>
      <c r="F401">
        <v>100</v>
      </c>
      <c r="G401">
        <v>5</v>
      </c>
      <c r="I401" t="s">
        <v>2888</v>
      </c>
      <c r="J401" t="s">
        <v>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740D-575D-4663-8925-0E66F0903730}">
  <dimension ref="A1:K297"/>
  <sheetViews>
    <sheetView topLeftCell="A268" workbookViewId="0">
      <selection activeCell="A293" sqref="A293"/>
    </sheetView>
  </sheetViews>
  <sheetFormatPr defaultRowHeight="14.4" x14ac:dyDescent="0.3"/>
  <sheetData>
    <row r="1" spans="1:11" x14ac:dyDescent="0.3">
      <c r="A1" t="s">
        <v>2820</v>
      </c>
      <c r="B1" t="s">
        <v>1014</v>
      </c>
      <c r="C1" t="s">
        <v>1015</v>
      </c>
      <c r="D1" t="s">
        <v>1016</v>
      </c>
      <c r="E1" t="s">
        <v>1017</v>
      </c>
      <c r="F1" t="s">
        <v>1018</v>
      </c>
      <c r="G1" t="s">
        <v>1019</v>
      </c>
      <c r="H1" t="s">
        <v>1020</v>
      </c>
      <c r="I1" t="s">
        <v>1021</v>
      </c>
      <c r="J1" t="s">
        <v>1022</v>
      </c>
      <c r="K1" t="s">
        <v>2110</v>
      </c>
    </row>
    <row r="2" spans="1:11" x14ac:dyDescent="0.3">
      <c r="A2" t="s">
        <v>2348</v>
      </c>
      <c r="B2" t="s">
        <v>1219</v>
      </c>
      <c r="C2" t="s">
        <v>19</v>
      </c>
      <c r="D2" t="s">
        <v>2109</v>
      </c>
      <c r="E2">
        <v>0</v>
      </c>
      <c r="F2">
        <v>102</v>
      </c>
      <c r="G2">
        <v>10</v>
      </c>
      <c r="I2" t="s">
        <v>2889</v>
      </c>
      <c r="J2" t="s">
        <v>1024</v>
      </c>
    </row>
    <row r="3" spans="1:11" x14ac:dyDescent="0.3">
      <c r="A3" t="s">
        <v>2349</v>
      </c>
      <c r="B3" t="s">
        <v>1451</v>
      </c>
      <c r="C3" t="s">
        <v>19</v>
      </c>
      <c r="D3" t="s">
        <v>2109</v>
      </c>
      <c r="E3">
        <v>0</v>
      </c>
      <c r="F3">
        <v>102</v>
      </c>
      <c r="G3">
        <v>10</v>
      </c>
      <c r="I3" t="s">
        <v>1452</v>
      </c>
      <c r="J3" t="s">
        <v>1024</v>
      </c>
    </row>
    <row r="4" spans="1:11" x14ac:dyDescent="0.3">
      <c r="A4" t="s">
        <v>2116</v>
      </c>
      <c r="B4" t="s">
        <v>1688</v>
      </c>
      <c r="C4" t="s">
        <v>19</v>
      </c>
      <c r="D4" t="s">
        <v>2109</v>
      </c>
      <c r="E4">
        <v>0</v>
      </c>
      <c r="F4">
        <v>100</v>
      </c>
      <c r="G4">
        <v>20</v>
      </c>
      <c r="I4" t="s">
        <v>1689</v>
      </c>
      <c r="J4" t="s">
        <v>1024</v>
      </c>
    </row>
    <row r="5" spans="1:11" x14ac:dyDescent="0.3">
      <c r="A5" t="s">
        <v>2350</v>
      </c>
      <c r="B5" t="s">
        <v>1735</v>
      </c>
      <c r="C5" t="s">
        <v>19</v>
      </c>
      <c r="D5" t="s">
        <v>2109</v>
      </c>
      <c r="E5">
        <v>0</v>
      </c>
      <c r="F5">
        <v>102</v>
      </c>
      <c r="G5">
        <v>20</v>
      </c>
      <c r="I5" t="s">
        <v>2890</v>
      </c>
      <c r="J5" t="s">
        <v>1024</v>
      </c>
    </row>
    <row r="6" spans="1:11" x14ac:dyDescent="0.3">
      <c r="A6" t="s">
        <v>2351</v>
      </c>
      <c r="B6" t="s">
        <v>1737</v>
      </c>
      <c r="C6" t="s">
        <v>19</v>
      </c>
      <c r="D6" t="s">
        <v>2109</v>
      </c>
      <c r="E6">
        <v>0</v>
      </c>
      <c r="F6">
        <v>102</v>
      </c>
      <c r="G6">
        <v>20</v>
      </c>
      <c r="I6" t="s">
        <v>1738</v>
      </c>
      <c r="J6" t="s">
        <v>1024</v>
      </c>
    </row>
    <row r="7" spans="1:11" x14ac:dyDescent="0.3">
      <c r="A7" t="s">
        <v>2352</v>
      </c>
      <c r="B7" t="s">
        <v>1803</v>
      </c>
      <c r="C7" t="s">
        <v>19</v>
      </c>
      <c r="D7" t="s">
        <v>1024</v>
      </c>
      <c r="E7">
        <v>0</v>
      </c>
      <c r="F7">
        <v>102</v>
      </c>
      <c r="G7">
        <v>1</v>
      </c>
      <c r="I7" t="s">
        <v>1804</v>
      </c>
      <c r="K7">
        <v>1</v>
      </c>
    </row>
    <row r="8" spans="1:11" x14ac:dyDescent="0.3">
      <c r="A8" t="s">
        <v>2353</v>
      </c>
      <c r="B8" t="s">
        <v>1900</v>
      </c>
      <c r="C8" t="s">
        <v>19</v>
      </c>
      <c r="D8" t="s">
        <v>2109</v>
      </c>
      <c r="E8">
        <v>0</v>
      </c>
      <c r="F8">
        <v>102</v>
      </c>
      <c r="G8">
        <v>10</v>
      </c>
      <c r="I8" t="s">
        <v>1901</v>
      </c>
      <c r="J8" t="s">
        <v>1024</v>
      </c>
    </row>
    <row r="9" spans="1:11" x14ac:dyDescent="0.3">
      <c r="A9" t="s">
        <v>2354</v>
      </c>
      <c r="B9" t="s">
        <v>1923</v>
      </c>
      <c r="C9" t="s">
        <v>19</v>
      </c>
      <c r="D9" t="s">
        <v>2109</v>
      </c>
      <c r="E9">
        <v>0</v>
      </c>
      <c r="F9">
        <v>102</v>
      </c>
      <c r="G9">
        <v>20</v>
      </c>
      <c r="I9" t="s">
        <v>2891</v>
      </c>
      <c r="J9" t="s">
        <v>1024</v>
      </c>
    </row>
    <row r="10" spans="1:11" x14ac:dyDescent="0.3">
      <c r="A10" t="s">
        <v>2355</v>
      </c>
      <c r="B10" t="s">
        <v>1937</v>
      </c>
      <c r="C10" t="s">
        <v>19</v>
      </c>
      <c r="D10" t="s">
        <v>2109</v>
      </c>
      <c r="E10">
        <v>0</v>
      </c>
      <c r="F10">
        <v>95</v>
      </c>
      <c r="G10">
        <v>40</v>
      </c>
      <c r="I10" t="s">
        <v>2892</v>
      </c>
      <c r="J10" t="s">
        <v>1024</v>
      </c>
    </row>
    <row r="11" spans="1:11" x14ac:dyDescent="0.3">
      <c r="A11" t="s">
        <v>2356</v>
      </c>
      <c r="B11" t="s">
        <v>1977</v>
      </c>
      <c r="C11" t="s">
        <v>19</v>
      </c>
      <c r="D11" t="s">
        <v>2109</v>
      </c>
      <c r="E11">
        <v>0</v>
      </c>
      <c r="F11">
        <v>102</v>
      </c>
      <c r="G11">
        <v>20</v>
      </c>
      <c r="I11" t="s">
        <v>2893</v>
      </c>
      <c r="J11" t="s">
        <v>1024</v>
      </c>
    </row>
    <row r="12" spans="1:11" x14ac:dyDescent="0.3">
      <c r="A12" t="s">
        <v>2369</v>
      </c>
      <c r="B12" t="s">
        <v>1094</v>
      </c>
      <c r="C12" t="s">
        <v>254</v>
      </c>
      <c r="D12" t="s">
        <v>2108</v>
      </c>
      <c r="E12">
        <v>0</v>
      </c>
      <c r="F12">
        <v>100</v>
      </c>
      <c r="G12">
        <v>30</v>
      </c>
      <c r="I12" t="s">
        <v>1095</v>
      </c>
      <c r="J12" t="s">
        <v>1024</v>
      </c>
    </row>
    <row r="13" spans="1:11" x14ac:dyDescent="0.3">
      <c r="A13" t="s">
        <v>2370</v>
      </c>
      <c r="B13" t="s">
        <v>1106</v>
      </c>
      <c r="C13" t="s">
        <v>254</v>
      </c>
      <c r="D13" t="s">
        <v>1024</v>
      </c>
      <c r="E13">
        <v>0</v>
      </c>
      <c r="F13">
        <v>102</v>
      </c>
      <c r="G13">
        <v>1</v>
      </c>
      <c r="I13" t="s">
        <v>1107</v>
      </c>
      <c r="K13">
        <v>1</v>
      </c>
    </row>
    <row r="14" spans="1:11" x14ac:dyDescent="0.3">
      <c r="A14" t="s">
        <v>2371</v>
      </c>
      <c r="B14" t="s">
        <v>1213</v>
      </c>
      <c r="C14" t="s">
        <v>254</v>
      </c>
      <c r="D14" t="s">
        <v>2109</v>
      </c>
      <c r="E14">
        <v>0</v>
      </c>
      <c r="F14">
        <v>50</v>
      </c>
      <c r="G14">
        <v>10</v>
      </c>
      <c r="I14" t="s">
        <v>1214</v>
      </c>
      <c r="J14" t="s">
        <v>1024</v>
      </c>
    </row>
    <row r="15" spans="1:11" x14ac:dyDescent="0.3">
      <c r="A15" t="s">
        <v>2124</v>
      </c>
      <c r="B15" t="s">
        <v>1283</v>
      </c>
      <c r="C15" t="s">
        <v>254</v>
      </c>
      <c r="D15" t="s">
        <v>2109</v>
      </c>
      <c r="E15">
        <v>0</v>
      </c>
      <c r="F15">
        <v>100</v>
      </c>
      <c r="G15">
        <v>15</v>
      </c>
      <c r="H15" t="s">
        <v>1284</v>
      </c>
      <c r="I15" t="s">
        <v>1285</v>
      </c>
      <c r="J15" t="s">
        <v>1024</v>
      </c>
    </row>
    <row r="16" spans="1:11" x14ac:dyDescent="0.3">
      <c r="A16" t="s">
        <v>2372</v>
      </c>
      <c r="B16" t="s">
        <v>1311</v>
      </c>
      <c r="C16" t="s">
        <v>254</v>
      </c>
      <c r="D16" t="s">
        <v>2109</v>
      </c>
      <c r="E16">
        <v>0</v>
      </c>
      <c r="F16">
        <v>100</v>
      </c>
      <c r="G16">
        <v>20</v>
      </c>
      <c r="I16" t="s">
        <v>2879</v>
      </c>
      <c r="J16" t="s">
        <v>1024</v>
      </c>
    </row>
    <row r="17" spans="1:11" x14ac:dyDescent="0.3">
      <c r="A17" t="s">
        <v>2125</v>
      </c>
      <c r="B17" t="s">
        <v>1349</v>
      </c>
      <c r="C17" t="s">
        <v>254</v>
      </c>
      <c r="D17" t="s">
        <v>2109</v>
      </c>
      <c r="E17">
        <v>0</v>
      </c>
      <c r="F17">
        <v>100</v>
      </c>
      <c r="G17">
        <v>15</v>
      </c>
      <c r="I17" t="s">
        <v>1350</v>
      </c>
      <c r="J17" t="s">
        <v>1024</v>
      </c>
    </row>
    <row r="18" spans="1:11" x14ac:dyDescent="0.3">
      <c r="A18" t="s">
        <v>2126</v>
      </c>
      <c r="B18" t="s">
        <v>1352</v>
      </c>
      <c r="C18" t="s">
        <v>254</v>
      </c>
      <c r="D18" t="s">
        <v>2108</v>
      </c>
      <c r="E18">
        <v>0</v>
      </c>
      <c r="F18">
        <v>100</v>
      </c>
      <c r="G18">
        <v>10</v>
      </c>
      <c r="H18" t="s">
        <v>1353</v>
      </c>
      <c r="I18" t="s">
        <v>1354</v>
      </c>
      <c r="J18" t="s">
        <v>1024</v>
      </c>
    </row>
    <row r="19" spans="1:11" x14ac:dyDescent="0.3">
      <c r="A19" t="s">
        <v>2373</v>
      </c>
      <c r="B19" t="s">
        <v>1475</v>
      </c>
      <c r="C19" t="s">
        <v>254</v>
      </c>
      <c r="D19" t="s">
        <v>2109</v>
      </c>
      <c r="E19">
        <v>0</v>
      </c>
      <c r="F19">
        <v>102</v>
      </c>
      <c r="G19">
        <v>15</v>
      </c>
      <c r="I19" t="s">
        <v>2894</v>
      </c>
      <c r="J19" t="s">
        <v>1024</v>
      </c>
    </row>
    <row r="20" spans="1:11" x14ac:dyDescent="0.3">
      <c r="A20" t="s">
        <v>2127</v>
      </c>
      <c r="B20" t="s">
        <v>1590</v>
      </c>
      <c r="C20" t="s">
        <v>254</v>
      </c>
      <c r="D20" t="s">
        <v>2109</v>
      </c>
      <c r="E20">
        <v>0</v>
      </c>
      <c r="F20">
        <v>100</v>
      </c>
      <c r="G20">
        <v>10</v>
      </c>
      <c r="I20" t="s">
        <v>2895</v>
      </c>
      <c r="J20" t="s">
        <v>1024</v>
      </c>
    </row>
    <row r="21" spans="1:11" x14ac:dyDescent="0.3">
      <c r="A21" t="s">
        <v>2374</v>
      </c>
      <c r="B21" t="s">
        <v>1625</v>
      </c>
      <c r="C21" t="s">
        <v>254</v>
      </c>
      <c r="D21" t="s">
        <v>2109</v>
      </c>
      <c r="E21">
        <v>0</v>
      </c>
      <c r="F21">
        <v>102</v>
      </c>
      <c r="G21">
        <v>20</v>
      </c>
      <c r="I21" t="s">
        <v>2896</v>
      </c>
      <c r="J21" t="s">
        <v>1024</v>
      </c>
    </row>
    <row r="22" spans="1:11" x14ac:dyDescent="0.3">
      <c r="A22" t="s">
        <v>2375</v>
      </c>
      <c r="B22" t="s">
        <v>1653</v>
      </c>
      <c r="C22" t="s">
        <v>254</v>
      </c>
      <c r="D22" t="s">
        <v>2109</v>
      </c>
      <c r="E22">
        <v>0</v>
      </c>
      <c r="F22">
        <v>100</v>
      </c>
      <c r="G22">
        <v>20</v>
      </c>
      <c r="I22" t="s">
        <v>2897</v>
      </c>
      <c r="J22" t="s">
        <v>1024</v>
      </c>
    </row>
    <row r="23" spans="1:11" x14ac:dyDescent="0.3">
      <c r="A23" t="s">
        <v>2128</v>
      </c>
      <c r="B23" t="s">
        <v>1725</v>
      </c>
      <c r="C23" t="s">
        <v>254</v>
      </c>
      <c r="D23" t="s">
        <v>2108</v>
      </c>
      <c r="E23">
        <v>0</v>
      </c>
      <c r="F23">
        <v>100</v>
      </c>
      <c r="G23">
        <v>5</v>
      </c>
      <c r="I23" t="s">
        <v>2898</v>
      </c>
      <c r="J23" t="s">
        <v>1024</v>
      </c>
    </row>
    <row r="24" spans="1:11" x14ac:dyDescent="0.3">
      <c r="A24" t="s">
        <v>2129</v>
      </c>
      <c r="B24" t="s">
        <v>1730</v>
      </c>
      <c r="C24" t="s">
        <v>254</v>
      </c>
      <c r="D24" t="s">
        <v>2109</v>
      </c>
      <c r="E24">
        <v>0</v>
      </c>
      <c r="F24">
        <v>100</v>
      </c>
      <c r="G24">
        <v>15</v>
      </c>
      <c r="H24" t="s">
        <v>1731</v>
      </c>
      <c r="I24" t="s">
        <v>1732</v>
      </c>
      <c r="J24" t="s">
        <v>1024</v>
      </c>
    </row>
    <row r="25" spans="1:11" x14ac:dyDescent="0.3">
      <c r="A25" t="s">
        <v>2130</v>
      </c>
      <c r="B25" t="s">
        <v>1881</v>
      </c>
      <c r="C25" t="s">
        <v>254</v>
      </c>
      <c r="D25" t="s">
        <v>2109</v>
      </c>
      <c r="E25">
        <v>0</v>
      </c>
      <c r="F25">
        <v>102</v>
      </c>
      <c r="G25">
        <v>10</v>
      </c>
      <c r="I25" t="s">
        <v>2899</v>
      </c>
      <c r="J25" t="s">
        <v>1024</v>
      </c>
    </row>
    <row r="26" spans="1:11" x14ac:dyDescent="0.3">
      <c r="A26" t="s">
        <v>2131</v>
      </c>
      <c r="B26" t="s">
        <v>1969</v>
      </c>
      <c r="C26" t="s">
        <v>254</v>
      </c>
      <c r="D26" t="s">
        <v>2109</v>
      </c>
      <c r="E26">
        <v>0</v>
      </c>
      <c r="F26">
        <v>100</v>
      </c>
      <c r="G26">
        <v>15</v>
      </c>
      <c r="I26" t="s">
        <v>1970</v>
      </c>
      <c r="J26" t="s">
        <v>1024</v>
      </c>
    </row>
    <row r="27" spans="1:11" x14ac:dyDescent="0.3">
      <c r="A27" t="s">
        <v>2132</v>
      </c>
      <c r="B27" t="s">
        <v>1983</v>
      </c>
      <c r="C27" t="s">
        <v>254</v>
      </c>
      <c r="D27" t="s">
        <v>2109</v>
      </c>
      <c r="E27">
        <v>0</v>
      </c>
      <c r="F27">
        <v>100</v>
      </c>
      <c r="G27">
        <v>20</v>
      </c>
      <c r="H27" t="s">
        <v>1984</v>
      </c>
      <c r="I27" t="s">
        <v>1985</v>
      </c>
      <c r="J27" t="s">
        <v>1024</v>
      </c>
    </row>
    <row r="28" spans="1:11" x14ac:dyDescent="0.3">
      <c r="A28" t="s">
        <v>2133</v>
      </c>
      <c r="B28" t="s">
        <v>2015</v>
      </c>
      <c r="C28" t="s">
        <v>254</v>
      </c>
      <c r="D28" t="s">
        <v>2109</v>
      </c>
      <c r="E28">
        <v>0</v>
      </c>
      <c r="F28">
        <v>102</v>
      </c>
      <c r="G28">
        <v>20</v>
      </c>
      <c r="I28" t="s">
        <v>2016</v>
      </c>
      <c r="J28" t="s">
        <v>1024</v>
      </c>
    </row>
    <row r="29" spans="1:11" x14ac:dyDescent="0.3">
      <c r="A29" t="s">
        <v>2134</v>
      </c>
      <c r="B29" t="s">
        <v>2017</v>
      </c>
      <c r="C29" t="s">
        <v>254</v>
      </c>
      <c r="D29" t="s">
        <v>2109</v>
      </c>
      <c r="E29">
        <v>0</v>
      </c>
      <c r="F29">
        <v>100</v>
      </c>
      <c r="G29">
        <v>15</v>
      </c>
      <c r="H29" t="s">
        <v>2018</v>
      </c>
      <c r="I29" t="s">
        <v>2019</v>
      </c>
      <c r="J29" t="s">
        <v>1024</v>
      </c>
    </row>
    <row r="30" spans="1:11" x14ac:dyDescent="0.3">
      <c r="A30" t="s">
        <v>2389</v>
      </c>
      <c r="B30" t="s">
        <v>1225</v>
      </c>
      <c r="C30" t="s">
        <v>196</v>
      </c>
      <c r="D30" t="s">
        <v>1024</v>
      </c>
      <c r="E30">
        <v>0</v>
      </c>
      <c r="F30">
        <v>102</v>
      </c>
      <c r="G30">
        <v>1</v>
      </c>
      <c r="I30" t="s">
        <v>1226</v>
      </c>
      <c r="K30">
        <v>1</v>
      </c>
    </row>
    <row r="31" spans="1:11" x14ac:dyDescent="0.3">
      <c r="A31" t="s">
        <v>2390</v>
      </c>
      <c r="B31" t="s">
        <v>1249</v>
      </c>
      <c r="C31" t="s">
        <v>196</v>
      </c>
      <c r="D31" t="s">
        <v>2109</v>
      </c>
      <c r="E31">
        <v>0</v>
      </c>
      <c r="F31">
        <v>102</v>
      </c>
      <c r="G31">
        <v>20</v>
      </c>
      <c r="I31" t="s">
        <v>2900</v>
      </c>
      <c r="J31" t="s">
        <v>1024</v>
      </c>
    </row>
    <row r="32" spans="1:11" x14ac:dyDescent="0.3">
      <c r="A32" t="s">
        <v>2391</v>
      </c>
      <c r="B32" t="s">
        <v>1253</v>
      </c>
      <c r="C32" t="s">
        <v>196</v>
      </c>
      <c r="D32" t="s">
        <v>2107</v>
      </c>
      <c r="E32">
        <v>0</v>
      </c>
      <c r="F32">
        <v>100</v>
      </c>
      <c r="G32">
        <v>10</v>
      </c>
      <c r="I32" t="s">
        <v>1254</v>
      </c>
      <c r="J32" t="s">
        <v>1024</v>
      </c>
    </row>
    <row r="33" spans="1:11" x14ac:dyDescent="0.3">
      <c r="A33" t="s">
        <v>2144</v>
      </c>
      <c r="B33" t="s">
        <v>1162</v>
      </c>
      <c r="C33" t="s">
        <v>41</v>
      </c>
      <c r="D33" t="s">
        <v>2109</v>
      </c>
      <c r="E33">
        <v>0</v>
      </c>
      <c r="F33">
        <v>102</v>
      </c>
      <c r="G33">
        <v>20</v>
      </c>
      <c r="I33" t="s">
        <v>2901</v>
      </c>
      <c r="J33" t="s">
        <v>1024</v>
      </c>
    </row>
    <row r="34" spans="1:11" x14ac:dyDescent="0.3">
      <c r="A34" t="s">
        <v>2405</v>
      </c>
      <c r="B34" t="s">
        <v>1275</v>
      </c>
      <c r="C34" t="s">
        <v>41</v>
      </c>
      <c r="D34" t="s">
        <v>2109</v>
      </c>
      <c r="E34">
        <v>0</v>
      </c>
      <c r="F34">
        <v>100</v>
      </c>
      <c r="G34">
        <v>15</v>
      </c>
      <c r="I34" t="s">
        <v>2902</v>
      </c>
      <c r="J34" t="s">
        <v>1024</v>
      </c>
    </row>
    <row r="35" spans="1:11" x14ac:dyDescent="0.3">
      <c r="A35" t="s">
        <v>2406</v>
      </c>
      <c r="B35" t="s">
        <v>1277</v>
      </c>
      <c r="C35" t="s">
        <v>41</v>
      </c>
      <c r="D35" t="s">
        <v>2109</v>
      </c>
      <c r="E35">
        <v>0</v>
      </c>
      <c r="F35">
        <v>102</v>
      </c>
      <c r="G35">
        <v>10</v>
      </c>
      <c r="I35" t="s">
        <v>1278</v>
      </c>
      <c r="J35" t="s">
        <v>1024</v>
      </c>
    </row>
    <row r="36" spans="1:11" x14ac:dyDescent="0.3">
      <c r="A36" t="s">
        <v>2145</v>
      </c>
      <c r="B36" t="s">
        <v>1279</v>
      </c>
      <c r="C36" t="s">
        <v>41</v>
      </c>
      <c r="D36" t="s">
        <v>2109</v>
      </c>
      <c r="E36">
        <v>0</v>
      </c>
      <c r="F36">
        <v>102</v>
      </c>
      <c r="G36">
        <v>20</v>
      </c>
      <c r="I36" t="s">
        <v>2903</v>
      </c>
      <c r="J36" t="s">
        <v>1024</v>
      </c>
    </row>
    <row r="37" spans="1:11" x14ac:dyDescent="0.3">
      <c r="A37" t="s">
        <v>2407</v>
      </c>
      <c r="B37" t="s">
        <v>1280</v>
      </c>
      <c r="C37" t="s">
        <v>41</v>
      </c>
      <c r="D37" t="s">
        <v>2107</v>
      </c>
      <c r="E37">
        <v>0</v>
      </c>
      <c r="F37">
        <v>100</v>
      </c>
      <c r="G37">
        <v>10</v>
      </c>
      <c r="I37" t="s">
        <v>1281</v>
      </c>
      <c r="J37" t="s">
        <v>1024</v>
      </c>
    </row>
    <row r="38" spans="1:11" x14ac:dyDescent="0.3">
      <c r="A38" t="s">
        <v>2408</v>
      </c>
      <c r="B38" t="s">
        <v>1404</v>
      </c>
      <c r="C38" t="s">
        <v>41</v>
      </c>
      <c r="D38" t="s">
        <v>1024</v>
      </c>
      <c r="E38">
        <v>0</v>
      </c>
      <c r="F38">
        <v>102</v>
      </c>
      <c r="G38">
        <v>1</v>
      </c>
      <c r="I38" t="s">
        <v>1405</v>
      </c>
      <c r="K38">
        <v>1</v>
      </c>
    </row>
    <row r="39" spans="1:11" x14ac:dyDescent="0.3">
      <c r="A39" t="s">
        <v>2409</v>
      </c>
      <c r="B39" t="s">
        <v>1521</v>
      </c>
      <c r="C39" t="s">
        <v>41</v>
      </c>
      <c r="D39" t="s">
        <v>2109</v>
      </c>
      <c r="E39">
        <v>0</v>
      </c>
      <c r="F39">
        <v>102</v>
      </c>
      <c r="G39">
        <v>25</v>
      </c>
      <c r="I39" t="s">
        <v>1522</v>
      </c>
      <c r="J39" t="s">
        <v>1024</v>
      </c>
    </row>
    <row r="40" spans="1:11" x14ac:dyDescent="0.3">
      <c r="A40" t="s">
        <v>2410</v>
      </c>
      <c r="B40" t="s">
        <v>1574</v>
      </c>
      <c r="C40" t="s">
        <v>41</v>
      </c>
      <c r="D40" t="s">
        <v>2109</v>
      </c>
      <c r="E40">
        <v>0</v>
      </c>
      <c r="F40">
        <v>102</v>
      </c>
      <c r="G40">
        <v>10</v>
      </c>
      <c r="I40" t="s">
        <v>1575</v>
      </c>
      <c r="J40" t="s">
        <v>1024</v>
      </c>
    </row>
    <row r="41" spans="1:11" x14ac:dyDescent="0.3">
      <c r="A41" t="s">
        <v>2411</v>
      </c>
      <c r="B41" t="s">
        <v>1576</v>
      </c>
      <c r="C41" t="s">
        <v>41</v>
      </c>
      <c r="D41" t="s">
        <v>2109</v>
      </c>
      <c r="E41">
        <v>0</v>
      </c>
      <c r="F41">
        <v>102</v>
      </c>
      <c r="G41">
        <v>20</v>
      </c>
      <c r="I41" t="s">
        <v>1577</v>
      </c>
      <c r="J41" t="s">
        <v>1024</v>
      </c>
    </row>
    <row r="42" spans="1:11" x14ac:dyDescent="0.3">
      <c r="A42" t="s">
        <v>2412</v>
      </c>
      <c r="B42" t="s">
        <v>2010</v>
      </c>
      <c r="C42" t="s">
        <v>41</v>
      </c>
      <c r="D42" t="s">
        <v>2109</v>
      </c>
      <c r="E42">
        <v>0</v>
      </c>
      <c r="F42">
        <v>90</v>
      </c>
      <c r="G42">
        <v>20</v>
      </c>
      <c r="H42" t="s">
        <v>2011</v>
      </c>
      <c r="I42" t="s">
        <v>1408</v>
      </c>
      <c r="J42">
        <v>100</v>
      </c>
    </row>
    <row r="43" spans="1:11" x14ac:dyDescent="0.3">
      <c r="A43" t="s">
        <v>2429</v>
      </c>
      <c r="B43" t="s">
        <v>1067</v>
      </c>
      <c r="C43" t="s">
        <v>56</v>
      </c>
      <c r="D43" t="s">
        <v>2109</v>
      </c>
      <c r="E43">
        <v>0</v>
      </c>
      <c r="F43">
        <v>102</v>
      </c>
      <c r="G43">
        <v>20</v>
      </c>
      <c r="I43" t="s">
        <v>1068</v>
      </c>
      <c r="J43" t="s">
        <v>1024</v>
      </c>
    </row>
    <row r="44" spans="1:11" x14ac:dyDescent="0.3">
      <c r="A44" t="s">
        <v>2430</v>
      </c>
      <c r="B44" t="s">
        <v>1085</v>
      </c>
      <c r="C44" t="s">
        <v>56</v>
      </c>
      <c r="D44" t="s">
        <v>2109</v>
      </c>
      <c r="E44">
        <v>0</v>
      </c>
      <c r="F44">
        <v>100</v>
      </c>
      <c r="G44">
        <v>30</v>
      </c>
      <c r="I44" t="s">
        <v>2904</v>
      </c>
      <c r="J44" t="s">
        <v>1024</v>
      </c>
    </row>
    <row r="45" spans="1:11" x14ac:dyDescent="0.3">
      <c r="A45" t="s">
        <v>2153</v>
      </c>
      <c r="B45" t="s">
        <v>1165</v>
      </c>
      <c r="C45" t="s">
        <v>56</v>
      </c>
      <c r="D45" t="s">
        <v>2109</v>
      </c>
      <c r="E45">
        <v>0</v>
      </c>
      <c r="F45">
        <v>100</v>
      </c>
      <c r="G45">
        <v>20</v>
      </c>
      <c r="I45" t="s">
        <v>2905</v>
      </c>
      <c r="J45" t="s">
        <v>1024</v>
      </c>
    </row>
    <row r="46" spans="1:11" x14ac:dyDescent="0.3">
      <c r="A46" t="s">
        <v>2431</v>
      </c>
      <c r="B46" t="s">
        <v>1199</v>
      </c>
      <c r="C46" t="s">
        <v>56</v>
      </c>
      <c r="D46" t="s">
        <v>2109</v>
      </c>
      <c r="E46">
        <v>0</v>
      </c>
      <c r="F46">
        <v>102</v>
      </c>
      <c r="G46">
        <v>10</v>
      </c>
      <c r="I46" t="s">
        <v>1200</v>
      </c>
      <c r="J46" t="s">
        <v>1024</v>
      </c>
    </row>
    <row r="47" spans="1:11" x14ac:dyDescent="0.3">
      <c r="A47" t="s">
        <v>2432</v>
      </c>
      <c r="B47" t="s">
        <v>1306</v>
      </c>
      <c r="C47" t="s">
        <v>56</v>
      </c>
      <c r="D47" t="s">
        <v>2109</v>
      </c>
      <c r="E47">
        <v>0</v>
      </c>
      <c r="F47">
        <v>102</v>
      </c>
      <c r="G47">
        <v>10</v>
      </c>
      <c r="I47" t="s">
        <v>1307</v>
      </c>
      <c r="J47" t="s">
        <v>1024</v>
      </c>
    </row>
    <row r="48" spans="1:11" x14ac:dyDescent="0.3">
      <c r="A48" t="s">
        <v>2433</v>
      </c>
      <c r="B48" t="s">
        <v>1355</v>
      </c>
      <c r="C48" t="s">
        <v>56</v>
      </c>
      <c r="D48" t="s">
        <v>2109</v>
      </c>
      <c r="E48">
        <v>0</v>
      </c>
      <c r="F48">
        <v>102</v>
      </c>
      <c r="G48">
        <v>10</v>
      </c>
      <c r="I48" t="s">
        <v>1356</v>
      </c>
    </row>
    <row r="49" spans="1:11" x14ac:dyDescent="0.3">
      <c r="A49" t="s">
        <v>2434</v>
      </c>
      <c r="B49" t="s">
        <v>1357</v>
      </c>
      <c r="C49" t="s">
        <v>56</v>
      </c>
      <c r="D49" t="s">
        <v>2109</v>
      </c>
      <c r="E49">
        <v>0</v>
      </c>
      <c r="F49">
        <v>102</v>
      </c>
      <c r="G49">
        <v>10</v>
      </c>
      <c r="I49" t="s">
        <v>1358</v>
      </c>
      <c r="J49" t="s">
        <v>1024</v>
      </c>
    </row>
    <row r="50" spans="1:11" x14ac:dyDescent="0.3">
      <c r="A50" t="s">
        <v>2154</v>
      </c>
      <c r="B50" t="s">
        <v>1400</v>
      </c>
      <c r="C50" t="s">
        <v>56</v>
      </c>
      <c r="D50" t="s">
        <v>2109</v>
      </c>
      <c r="E50">
        <v>0</v>
      </c>
      <c r="F50">
        <v>102</v>
      </c>
      <c r="G50">
        <v>10</v>
      </c>
      <c r="I50" t="s">
        <v>2906</v>
      </c>
      <c r="J50" t="s">
        <v>1024</v>
      </c>
    </row>
    <row r="51" spans="1:11" x14ac:dyDescent="0.3">
      <c r="A51" t="s">
        <v>2435</v>
      </c>
      <c r="B51" t="s">
        <v>1427</v>
      </c>
      <c r="C51" t="s">
        <v>56</v>
      </c>
      <c r="D51" t="s">
        <v>2107</v>
      </c>
      <c r="E51">
        <v>0</v>
      </c>
      <c r="F51">
        <v>102</v>
      </c>
      <c r="G51">
        <v>1</v>
      </c>
      <c r="I51" t="s">
        <v>2907</v>
      </c>
      <c r="K51">
        <v>1</v>
      </c>
    </row>
    <row r="52" spans="1:11" x14ac:dyDescent="0.3">
      <c r="A52" t="s">
        <v>2436</v>
      </c>
      <c r="B52" t="s">
        <v>1610</v>
      </c>
      <c r="C52" t="s">
        <v>56</v>
      </c>
      <c r="D52" t="s">
        <v>2109</v>
      </c>
      <c r="E52">
        <v>0</v>
      </c>
      <c r="F52">
        <v>102</v>
      </c>
      <c r="G52">
        <v>10</v>
      </c>
      <c r="I52" t="s">
        <v>1611</v>
      </c>
      <c r="J52" t="s">
        <v>1024</v>
      </c>
    </row>
    <row r="53" spans="1:11" x14ac:dyDescent="0.3">
      <c r="A53" t="s">
        <v>2155</v>
      </c>
      <c r="B53" t="s">
        <v>1614</v>
      </c>
      <c r="C53" t="s">
        <v>56</v>
      </c>
      <c r="D53" t="s">
        <v>2109</v>
      </c>
      <c r="E53">
        <v>0</v>
      </c>
      <c r="F53">
        <v>102</v>
      </c>
      <c r="G53">
        <v>5</v>
      </c>
      <c r="I53" t="s">
        <v>1615</v>
      </c>
      <c r="J53" t="s">
        <v>1024</v>
      </c>
    </row>
    <row r="54" spans="1:11" x14ac:dyDescent="0.3">
      <c r="A54" t="s">
        <v>2836</v>
      </c>
      <c r="B54" t="s">
        <v>2908</v>
      </c>
      <c r="C54" t="s">
        <v>56</v>
      </c>
      <c r="D54" t="s">
        <v>2107</v>
      </c>
      <c r="E54">
        <v>0</v>
      </c>
      <c r="F54">
        <v>90</v>
      </c>
      <c r="G54">
        <v>10</v>
      </c>
      <c r="I54" t="s">
        <v>2909</v>
      </c>
    </row>
    <row r="55" spans="1:11" x14ac:dyDescent="0.3">
      <c r="A55" t="s">
        <v>2437</v>
      </c>
      <c r="B55" t="s">
        <v>1966</v>
      </c>
      <c r="C55" t="s">
        <v>56</v>
      </c>
      <c r="D55" t="s">
        <v>2109</v>
      </c>
      <c r="E55">
        <v>0</v>
      </c>
      <c r="F55">
        <v>75</v>
      </c>
      <c r="G55">
        <v>10</v>
      </c>
      <c r="I55" t="s">
        <v>1167</v>
      </c>
      <c r="J55" t="s">
        <v>1024</v>
      </c>
    </row>
    <row r="56" spans="1:11" x14ac:dyDescent="0.3">
      <c r="A56" t="s">
        <v>2438</v>
      </c>
      <c r="B56" t="s">
        <v>2044</v>
      </c>
      <c r="C56" t="s">
        <v>56</v>
      </c>
      <c r="D56" t="s">
        <v>1024</v>
      </c>
      <c r="E56">
        <v>0</v>
      </c>
      <c r="F56">
        <v>102</v>
      </c>
      <c r="G56">
        <v>1</v>
      </c>
      <c r="I56" t="s">
        <v>2045</v>
      </c>
      <c r="K56">
        <v>1</v>
      </c>
    </row>
    <row r="57" spans="1:11" x14ac:dyDescent="0.3">
      <c r="A57" t="s">
        <v>2446</v>
      </c>
      <c r="B57" t="s">
        <v>1050</v>
      </c>
      <c r="C57" t="s">
        <v>1051</v>
      </c>
      <c r="D57" t="s">
        <v>1024</v>
      </c>
      <c r="E57">
        <v>0</v>
      </c>
      <c r="F57">
        <v>102</v>
      </c>
      <c r="G57">
        <v>1</v>
      </c>
      <c r="I57" t="s">
        <v>1052</v>
      </c>
      <c r="K57">
        <v>1</v>
      </c>
    </row>
    <row r="58" spans="1:11" x14ac:dyDescent="0.3">
      <c r="A58" t="s">
        <v>2447</v>
      </c>
      <c r="B58" t="s">
        <v>1147</v>
      </c>
      <c r="C58" t="s">
        <v>1051</v>
      </c>
      <c r="D58" t="s">
        <v>2109</v>
      </c>
      <c r="E58">
        <v>0</v>
      </c>
      <c r="F58">
        <v>102</v>
      </c>
      <c r="G58">
        <v>20</v>
      </c>
      <c r="H58" t="s">
        <v>1148</v>
      </c>
      <c r="I58" t="s">
        <v>2911</v>
      </c>
      <c r="J58" t="s">
        <v>1024</v>
      </c>
    </row>
    <row r="59" spans="1:11" x14ac:dyDescent="0.3">
      <c r="A59" t="s">
        <v>2157</v>
      </c>
      <c r="B59" t="s">
        <v>1195</v>
      </c>
      <c r="C59" t="s">
        <v>1051</v>
      </c>
      <c r="D59" t="s">
        <v>2108</v>
      </c>
      <c r="E59">
        <v>0</v>
      </c>
      <c r="F59">
        <v>100</v>
      </c>
      <c r="G59">
        <v>20</v>
      </c>
      <c r="I59" t="s">
        <v>1196</v>
      </c>
      <c r="J59" t="s">
        <v>1024</v>
      </c>
    </row>
    <row r="60" spans="1:11" x14ac:dyDescent="0.3">
      <c r="A60" t="s">
        <v>2158</v>
      </c>
      <c r="B60" t="s">
        <v>1224</v>
      </c>
      <c r="C60" t="s">
        <v>1051</v>
      </c>
      <c r="D60" t="s">
        <v>2109</v>
      </c>
      <c r="E60">
        <v>0</v>
      </c>
      <c r="F60">
        <v>102</v>
      </c>
      <c r="G60">
        <v>5</v>
      </c>
      <c r="I60" t="s">
        <v>2912</v>
      </c>
      <c r="J60" t="s">
        <v>1024</v>
      </c>
    </row>
    <row r="61" spans="1:11" x14ac:dyDescent="0.3">
      <c r="A61" t="s">
        <v>2448</v>
      </c>
      <c r="B61" t="s">
        <v>1321</v>
      </c>
      <c r="C61" t="s">
        <v>1051</v>
      </c>
      <c r="D61" t="s">
        <v>2107</v>
      </c>
      <c r="E61">
        <v>0</v>
      </c>
      <c r="F61">
        <v>100</v>
      </c>
      <c r="G61">
        <v>5</v>
      </c>
      <c r="I61" t="s">
        <v>2913</v>
      </c>
      <c r="J61" t="s">
        <v>1024</v>
      </c>
    </row>
    <row r="62" spans="1:11" x14ac:dyDescent="0.3">
      <c r="A62" t="s">
        <v>2449</v>
      </c>
      <c r="B62" t="s">
        <v>1556</v>
      </c>
      <c r="C62" t="s">
        <v>1051</v>
      </c>
      <c r="D62" t="s">
        <v>2108</v>
      </c>
      <c r="E62">
        <v>0</v>
      </c>
      <c r="F62">
        <v>100</v>
      </c>
      <c r="G62">
        <v>20</v>
      </c>
      <c r="I62" t="s">
        <v>1411</v>
      </c>
      <c r="J62" t="s">
        <v>1024</v>
      </c>
    </row>
    <row r="63" spans="1:11" x14ac:dyDescent="0.3">
      <c r="A63" t="s">
        <v>2450</v>
      </c>
      <c r="B63" t="s">
        <v>1581</v>
      </c>
      <c r="C63" t="s">
        <v>1051</v>
      </c>
      <c r="D63" t="s">
        <v>2109</v>
      </c>
      <c r="E63">
        <v>0</v>
      </c>
      <c r="F63">
        <v>102</v>
      </c>
      <c r="G63">
        <v>10</v>
      </c>
      <c r="I63" t="s">
        <v>1582</v>
      </c>
      <c r="J63" t="s">
        <v>1024</v>
      </c>
    </row>
    <row r="64" spans="1:11" x14ac:dyDescent="0.3">
      <c r="A64" t="s">
        <v>2451</v>
      </c>
      <c r="B64" t="s">
        <v>1734</v>
      </c>
      <c r="C64" t="s">
        <v>1051</v>
      </c>
      <c r="D64" t="s">
        <v>2109</v>
      </c>
      <c r="E64">
        <v>0</v>
      </c>
      <c r="F64">
        <v>102</v>
      </c>
      <c r="G64">
        <v>15</v>
      </c>
      <c r="I64" t="s">
        <v>2914</v>
      </c>
      <c r="J64" t="s">
        <v>1024</v>
      </c>
    </row>
    <row r="65" spans="1:11" x14ac:dyDescent="0.3">
      <c r="A65" t="s">
        <v>2159</v>
      </c>
      <c r="B65" t="s">
        <v>1768</v>
      </c>
      <c r="C65" t="s">
        <v>1051</v>
      </c>
      <c r="D65" t="s">
        <v>2108</v>
      </c>
      <c r="E65">
        <v>0</v>
      </c>
      <c r="F65">
        <v>100</v>
      </c>
      <c r="G65">
        <v>15</v>
      </c>
      <c r="I65" t="s">
        <v>2915</v>
      </c>
      <c r="J65" t="s">
        <v>1024</v>
      </c>
    </row>
    <row r="66" spans="1:11" x14ac:dyDescent="0.3">
      <c r="A66" t="s">
        <v>2452</v>
      </c>
      <c r="B66" t="s">
        <v>1817</v>
      </c>
      <c r="C66" t="s">
        <v>1051</v>
      </c>
      <c r="D66" t="s">
        <v>2108</v>
      </c>
      <c r="E66">
        <v>0</v>
      </c>
      <c r="F66">
        <v>100</v>
      </c>
      <c r="G66">
        <v>20</v>
      </c>
      <c r="I66" t="s">
        <v>2916</v>
      </c>
      <c r="J66" t="s">
        <v>1024</v>
      </c>
    </row>
    <row r="67" spans="1:11" x14ac:dyDescent="0.3">
      <c r="A67" t="s">
        <v>2483</v>
      </c>
      <c r="B67" t="s">
        <v>1459</v>
      </c>
      <c r="C67" t="s">
        <v>9</v>
      </c>
      <c r="D67" t="s">
        <v>2108</v>
      </c>
      <c r="E67">
        <v>0</v>
      </c>
      <c r="F67">
        <v>100</v>
      </c>
      <c r="G67">
        <v>10</v>
      </c>
      <c r="I67" t="s">
        <v>1460</v>
      </c>
      <c r="J67" t="s">
        <v>1024</v>
      </c>
    </row>
    <row r="68" spans="1:11" x14ac:dyDescent="0.3">
      <c r="A68" t="s">
        <v>2484</v>
      </c>
      <c r="B68" t="s">
        <v>1513</v>
      </c>
      <c r="C68" t="s">
        <v>9</v>
      </c>
      <c r="D68" t="s">
        <v>1024</v>
      </c>
      <c r="E68">
        <v>0</v>
      </c>
      <c r="F68">
        <v>102</v>
      </c>
      <c r="G68">
        <v>1</v>
      </c>
      <c r="I68" t="s">
        <v>1514</v>
      </c>
      <c r="K68">
        <v>1</v>
      </c>
    </row>
    <row r="69" spans="1:11" x14ac:dyDescent="0.3">
      <c r="A69" t="s">
        <v>2485</v>
      </c>
      <c r="B69" t="s">
        <v>1950</v>
      </c>
      <c r="C69" t="s">
        <v>9</v>
      </c>
      <c r="D69" t="s">
        <v>2109</v>
      </c>
      <c r="E69">
        <v>0</v>
      </c>
      <c r="F69">
        <v>102</v>
      </c>
      <c r="G69">
        <v>5</v>
      </c>
      <c r="H69" t="s">
        <v>1951</v>
      </c>
      <c r="I69" t="s">
        <v>1952</v>
      </c>
      <c r="J69" t="s">
        <v>1024</v>
      </c>
    </row>
    <row r="70" spans="1:11" x14ac:dyDescent="0.3">
      <c r="A70" t="s">
        <v>2163</v>
      </c>
      <c r="B70" t="s">
        <v>2086</v>
      </c>
      <c r="C70" t="s">
        <v>9</v>
      </c>
      <c r="D70" t="s">
        <v>2109</v>
      </c>
      <c r="E70">
        <v>0</v>
      </c>
      <c r="F70">
        <v>85</v>
      </c>
      <c r="G70">
        <v>15</v>
      </c>
      <c r="H70" t="s">
        <v>2087</v>
      </c>
      <c r="I70" t="s">
        <v>1512</v>
      </c>
      <c r="J70">
        <v>100</v>
      </c>
    </row>
    <row r="71" spans="1:11" x14ac:dyDescent="0.3">
      <c r="A71" t="s">
        <v>2171</v>
      </c>
      <c r="B71" t="s">
        <v>1221</v>
      </c>
      <c r="C71" t="s">
        <v>12</v>
      </c>
      <c r="D71" t="s">
        <v>2109</v>
      </c>
      <c r="E71">
        <v>0</v>
      </c>
      <c r="F71">
        <v>102</v>
      </c>
      <c r="G71">
        <v>15</v>
      </c>
      <c r="I71" t="s">
        <v>2917</v>
      </c>
      <c r="J71" t="s">
        <v>1024</v>
      </c>
    </row>
    <row r="72" spans="1:11" x14ac:dyDescent="0.3">
      <c r="A72" t="s">
        <v>2510</v>
      </c>
      <c r="B72" t="s">
        <v>1315</v>
      </c>
      <c r="C72" t="s">
        <v>12</v>
      </c>
      <c r="D72" t="s">
        <v>2109</v>
      </c>
      <c r="E72">
        <v>0</v>
      </c>
      <c r="F72">
        <v>100</v>
      </c>
      <c r="G72">
        <v>15</v>
      </c>
      <c r="I72" t="s">
        <v>2905</v>
      </c>
      <c r="J72" t="s">
        <v>1024</v>
      </c>
    </row>
    <row r="73" spans="1:11" x14ac:dyDescent="0.3">
      <c r="A73" t="s">
        <v>2511</v>
      </c>
      <c r="B73" t="s">
        <v>1606</v>
      </c>
      <c r="C73" t="s">
        <v>12</v>
      </c>
      <c r="D73" t="s">
        <v>2109</v>
      </c>
      <c r="E73">
        <v>0</v>
      </c>
      <c r="F73">
        <v>102</v>
      </c>
      <c r="G73">
        <v>20</v>
      </c>
      <c r="I73" t="s">
        <v>2918</v>
      </c>
      <c r="J73" t="s">
        <v>1024</v>
      </c>
    </row>
    <row r="74" spans="1:11" x14ac:dyDescent="0.3">
      <c r="A74" t="s">
        <v>2172</v>
      </c>
      <c r="B74" t="s">
        <v>1786</v>
      </c>
      <c r="C74" t="s">
        <v>12</v>
      </c>
      <c r="D74" t="s">
        <v>2109</v>
      </c>
      <c r="E74">
        <v>0</v>
      </c>
      <c r="F74">
        <v>102</v>
      </c>
      <c r="G74">
        <v>10</v>
      </c>
      <c r="H74" t="s">
        <v>1787</v>
      </c>
      <c r="I74" t="s">
        <v>1788</v>
      </c>
      <c r="J74" t="s">
        <v>1024</v>
      </c>
    </row>
    <row r="75" spans="1:11" x14ac:dyDescent="0.3">
      <c r="A75" t="s">
        <v>2512</v>
      </c>
      <c r="B75" t="s">
        <v>1957</v>
      </c>
      <c r="C75" t="s">
        <v>12</v>
      </c>
      <c r="D75" t="s">
        <v>1024</v>
      </c>
      <c r="E75">
        <v>0</v>
      </c>
      <c r="F75">
        <v>102</v>
      </c>
      <c r="G75">
        <v>1</v>
      </c>
      <c r="I75" t="s">
        <v>1958</v>
      </c>
      <c r="K75">
        <v>1</v>
      </c>
    </row>
    <row r="76" spans="1:11" x14ac:dyDescent="0.3">
      <c r="A76" t="s">
        <v>2173</v>
      </c>
      <c r="B76" t="s">
        <v>1980</v>
      </c>
      <c r="C76" t="s">
        <v>12</v>
      </c>
      <c r="D76" t="s">
        <v>2109</v>
      </c>
      <c r="E76">
        <v>0</v>
      </c>
      <c r="F76">
        <v>102</v>
      </c>
      <c r="G76">
        <v>30</v>
      </c>
      <c r="I76" t="s">
        <v>1981</v>
      </c>
      <c r="J76" t="s">
        <v>1024</v>
      </c>
    </row>
    <row r="77" spans="1:11" x14ac:dyDescent="0.3">
      <c r="A77" t="s">
        <v>2524</v>
      </c>
      <c r="B77" t="s">
        <v>1180</v>
      </c>
      <c r="C77" t="s">
        <v>134</v>
      </c>
      <c r="D77" t="s">
        <v>2109</v>
      </c>
      <c r="E77">
        <v>0</v>
      </c>
      <c r="F77">
        <v>100</v>
      </c>
      <c r="G77">
        <v>10</v>
      </c>
      <c r="I77" t="s">
        <v>1167</v>
      </c>
      <c r="J77" t="s">
        <v>1024</v>
      </c>
    </row>
    <row r="78" spans="1:11" x14ac:dyDescent="0.3">
      <c r="A78" t="s">
        <v>2183</v>
      </c>
      <c r="B78" t="s">
        <v>1208</v>
      </c>
      <c r="C78" t="s">
        <v>134</v>
      </c>
      <c r="D78" t="s">
        <v>2109</v>
      </c>
      <c r="E78">
        <v>0</v>
      </c>
      <c r="F78">
        <v>102</v>
      </c>
      <c r="G78">
        <v>10</v>
      </c>
      <c r="I78" t="s">
        <v>1209</v>
      </c>
      <c r="J78" t="s">
        <v>1024</v>
      </c>
    </row>
    <row r="79" spans="1:11" x14ac:dyDescent="0.3">
      <c r="A79" t="s">
        <v>2525</v>
      </c>
      <c r="B79" t="s">
        <v>1222</v>
      </c>
      <c r="C79" t="s">
        <v>134</v>
      </c>
      <c r="D79" t="s">
        <v>2109</v>
      </c>
      <c r="E79">
        <v>0</v>
      </c>
      <c r="F79">
        <v>102</v>
      </c>
      <c r="G79">
        <v>5</v>
      </c>
      <c r="I79" t="s">
        <v>1223</v>
      </c>
      <c r="J79" t="s">
        <v>1024</v>
      </c>
    </row>
    <row r="80" spans="1:11" x14ac:dyDescent="0.3">
      <c r="A80" t="s">
        <v>2184</v>
      </c>
      <c r="B80" t="s">
        <v>1422</v>
      </c>
      <c r="C80" t="s">
        <v>134</v>
      </c>
      <c r="D80" t="s">
        <v>2109</v>
      </c>
      <c r="E80">
        <v>0</v>
      </c>
      <c r="F80">
        <v>102</v>
      </c>
      <c r="G80">
        <v>5</v>
      </c>
      <c r="I80" t="s">
        <v>2919</v>
      </c>
      <c r="J80" t="s">
        <v>1024</v>
      </c>
    </row>
    <row r="81" spans="1:11" x14ac:dyDescent="0.3">
      <c r="A81" t="s">
        <v>2526</v>
      </c>
      <c r="B81" t="s">
        <v>1631</v>
      </c>
      <c r="C81" t="s">
        <v>134</v>
      </c>
      <c r="D81" t="s">
        <v>1024</v>
      </c>
      <c r="E81">
        <v>0</v>
      </c>
      <c r="F81">
        <v>102</v>
      </c>
      <c r="G81">
        <v>1</v>
      </c>
      <c r="I81" t="s">
        <v>1632</v>
      </c>
      <c r="K81">
        <v>1</v>
      </c>
    </row>
    <row r="82" spans="1:11" x14ac:dyDescent="0.3">
      <c r="A82" t="s">
        <v>2527</v>
      </c>
      <c r="B82" t="s">
        <v>1634</v>
      </c>
      <c r="C82" t="s">
        <v>134</v>
      </c>
      <c r="D82" t="s">
        <v>2107</v>
      </c>
      <c r="E82">
        <v>0</v>
      </c>
      <c r="F82">
        <v>100</v>
      </c>
      <c r="G82">
        <v>15</v>
      </c>
      <c r="I82" t="s">
        <v>2916</v>
      </c>
      <c r="J82" t="s">
        <v>1024</v>
      </c>
    </row>
    <row r="83" spans="1:11" x14ac:dyDescent="0.3">
      <c r="A83" t="s">
        <v>2185</v>
      </c>
      <c r="B83" t="s">
        <v>1636</v>
      </c>
      <c r="C83" t="s">
        <v>134</v>
      </c>
      <c r="D83" t="s">
        <v>2109</v>
      </c>
      <c r="E83">
        <v>0</v>
      </c>
      <c r="F83">
        <v>100</v>
      </c>
      <c r="G83">
        <v>15</v>
      </c>
      <c r="I83" t="s">
        <v>1637</v>
      </c>
      <c r="J83" t="s">
        <v>1024</v>
      </c>
    </row>
    <row r="84" spans="1:11" x14ac:dyDescent="0.3">
      <c r="A84" t="s">
        <v>2186</v>
      </c>
      <c r="B84" t="s">
        <v>1911</v>
      </c>
      <c r="C84" t="s">
        <v>134</v>
      </c>
      <c r="D84" t="s">
        <v>2109</v>
      </c>
      <c r="E84">
        <v>0</v>
      </c>
      <c r="F84">
        <v>100</v>
      </c>
      <c r="G84">
        <v>10</v>
      </c>
      <c r="I84" t="s">
        <v>2920</v>
      </c>
      <c r="J84" t="s">
        <v>1024</v>
      </c>
    </row>
    <row r="85" spans="1:11" x14ac:dyDescent="0.3">
      <c r="A85" t="s">
        <v>2187</v>
      </c>
      <c r="B85" t="s">
        <v>2035</v>
      </c>
      <c r="C85" t="s">
        <v>134</v>
      </c>
      <c r="D85" t="s">
        <v>2109</v>
      </c>
      <c r="E85">
        <v>0</v>
      </c>
      <c r="F85">
        <v>100</v>
      </c>
      <c r="G85">
        <v>20</v>
      </c>
      <c r="I85" t="s">
        <v>2036</v>
      </c>
      <c r="J85" t="s">
        <v>1024</v>
      </c>
    </row>
    <row r="86" spans="1:11" x14ac:dyDescent="0.3">
      <c r="A86" t="s">
        <v>2191</v>
      </c>
      <c r="B86" t="s">
        <v>1065</v>
      </c>
      <c r="C86" t="s">
        <v>2</v>
      </c>
      <c r="D86" t="s">
        <v>2109</v>
      </c>
      <c r="E86">
        <v>0</v>
      </c>
      <c r="F86">
        <v>102</v>
      </c>
      <c r="G86">
        <v>5</v>
      </c>
      <c r="I86" t="s">
        <v>1066</v>
      </c>
      <c r="J86" t="s">
        <v>1024</v>
      </c>
    </row>
    <row r="87" spans="1:11" x14ac:dyDescent="0.3">
      <c r="A87" t="s">
        <v>2541</v>
      </c>
      <c r="B87" t="s">
        <v>1117</v>
      </c>
      <c r="C87" t="s">
        <v>2</v>
      </c>
      <c r="D87" t="s">
        <v>1024</v>
      </c>
      <c r="E87">
        <v>0</v>
      </c>
      <c r="F87">
        <v>102</v>
      </c>
      <c r="G87">
        <v>1</v>
      </c>
      <c r="I87" t="s">
        <v>1118</v>
      </c>
      <c r="K87">
        <v>1</v>
      </c>
    </row>
    <row r="88" spans="1:11" x14ac:dyDescent="0.3">
      <c r="A88" t="s">
        <v>2542</v>
      </c>
      <c r="B88" t="s">
        <v>1193</v>
      </c>
      <c r="C88" t="s">
        <v>2</v>
      </c>
      <c r="D88" t="s">
        <v>2109</v>
      </c>
      <c r="E88">
        <v>0</v>
      </c>
      <c r="F88">
        <v>102</v>
      </c>
      <c r="G88">
        <v>10</v>
      </c>
      <c r="I88" t="s">
        <v>2921</v>
      </c>
      <c r="J88" t="s">
        <v>1024</v>
      </c>
    </row>
    <row r="89" spans="1:11" x14ac:dyDescent="0.3">
      <c r="A89" t="s">
        <v>2543</v>
      </c>
      <c r="B89" t="s">
        <v>1194</v>
      </c>
      <c r="C89" t="s">
        <v>2</v>
      </c>
      <c r="D89" t="s">
        <v>2109</v>
      </c>
      <c r="E89">
        <v>0</v>
      </c>
      <c r="F89">
        <v>100</v>
      </c>
      <c r="G89">
        <v>40</v>
      </c>
      <c r="I89" t="s">
        <v>2892</v>
      </c>
      <c r="J89" t="s">
        <v>1024</v>
      </c>
    </row>
    <row r="90" spans="1:11" x14ac:dyDescent="0.3">
      <c r="A90" t="s">
        <v>2838</v>
      </c>
      <c r="B90" t="s">
        <v>2922</v>
      </c>
      <c r="C90" t="s">
        <v>2</v>
      </c>
      <c r="D90" t="s">
        <v>2109</v>
      </c>
      <c r="E90">
        <v>0</v>
      </c>
      <c r="F90">
        <v>100</v>
      </c>
      <c r="G90">
        <v>20</v>
      </c>
      <c r="I90" t="s">
        <v>1374</v>
      </c>
      <c r="J90" t="s">
        <v>1024</v>
      </c>
    </row>
    <row r="91" spans="1:11" x14ac:dyDescent="0.3">
      <c r="A91" t="s">
        <v>2544</v>
      </c>
      <c r="B91" t="s">
        <v>1409</v>
      </c>
      <c r="C91" t="s">
        <v>2</v>
      </c>
      <c r="D91" t="s">
        <v>2107</v>
      </c>
      <c r="E91">
        <v>0</v>
      </c>
      <c r="F91">
        <v>100</v>
      </c>
      <c r="G91">
        <v>20</v>
      </c>
      <c r="H91" t="s">
        <v>1410</v>
      </c>
      <c r="I91" t="s">
        <v>1411</v>
      </c>
      <c r="J91" t="s">
        <v>1024</v>
      </c>
    </row>
    <row r="92" spans="1:11" x14ac:dyDescent="0.3">
      <c r="A92" t="s">
        <v>2545</v>
      </c>
      <c r="B92" t="s">
        <v>1414</v>
      </c>
      <c r="C92" t="s">
        <v>2</v>
      </c>
      <c r="D92" t="s">
        <v>2109</v>
      </c>
      <c r="E92">
        <v>0</v>
      </c>
      <c r="F92">
        <v>55</v>
      </c>
      <c r="G92">
        <v>15</v>
      </c>
      <c r="I92" t="s">
        <v>1415</v>
      </c>
      <c r="J92" t="s">
        <v>1024</v>
      </c>
    </row>
    <row r="93" spans="1:11" x14ac:dyDescent="0.3">
      <c r="A93" t="s">
        <v>2546</v>
      </c>
      <c r="B93" t="s">
        <v>1416</v>
      </c>
      <c r="C93" t="s">
        <v>2</v>
      </c>
      <c r="D93" t="s">
        <v>2109</v>
      </c>
      <c r="E93">
        <v>0</v>
      </c>
      <c r="F93">
        <v>102</v>
      </c>
      <c r="G93">
        <v>10</v>
      </c>
      <c r="I93" t="s">
        <v>1417</v>
      </c>
      <c r="J93" t="s">
        <v>1024</v>
      </c>
    </row>
    <row r="94" spans="1:11" x14ac:dyDescent="0.3">
      <c r="A94" t="s">
        <v>2192</v>
      </c>
      <c r="B94" t="s">
        <v>1517</v>
      </c>
      <c r="C94" t="s">
        <v>2</v>
      </c>
      <c r="D94" t="s">
        <v>2109</v>
      </c>
      <c r="E94">
        <v>0</v>
      </c>
      <c r="F94">
        <v>102</v>
      </c>
      <c r="G94">
        <v>20</v>
      </c>
      <c r="I94" t="s">
        <v>1518</v>
      </c>
      <c r="J94" t="s">
        <v>1024</v>
      </c>
    </row>
    <row r="95" spans="1:11" x14ac:dyDescent="0.3">
      <c r="A95" t="s">
        <v>2547</v>
      </c>
      <c r="B95" t="s">
        <v>1543</v>
      </c>
      <c r="C95" t="s">
        <v>2</v>
      </c>
      <c r="D95" t="s">
        <v>2109</v>
      </c>
      <c r="E95">
        <v>0</v>
      </c>
      <c r="F95">
        <v>90</v>
      </c>
      <c r="G95">
        <v>10</v>
      </c>
      <c r="I95" t="s">
        <v>1544</v>
      </c>
      <c r="J95" t="s">
        <v>1024</v>
      </c>
    </row>
    <row r="96" spans="1:11" x14ac:dyDescent="0.3">
      <c r="A96" t="s">
        <v>2548</v>
      </c>
      <c r="B96" t="s">
        <v>1860</v>
      </c>
      <c r="C96" t="s">
        <v>2</v>
      </c>
      <c r="D96" t="s">
        <v>2109</v>
      </c>
      <c r="E96">
        <v>0</v>
      </c>
      <c r="F96">
        <v>75</v>
      </c>
      <c r="G96">
        <v>15</v>
      </c>
      <c r="I96" t="s">
        <v>1415</v>
      </c>
      <c r="J96" t="s">
        <v>1024</v>
      </c>
    </row>
    <row r="97" spans="1:11" x14ac:dyDescent="0.3">
      <c r="A97" t="s">
        <v>2549</v>
      </c>
      <c r="B97" t="s">
        <v>1905</v>
      </c>
      <c r="C97" t="s">
        <v>2</v>
      </c>
      <c r="D97" t="s">
        <v>2109</v>
      </c>
      <c r="E97">
        <v>0</v>
      </c>
      <c r="F97">
        <v>102</v>
      </c>
      <c r="G97">
        <v>10</v>
      </c>
      <c r="I97" t="s">
        <v>1906</v>
      </c>
      <c r="J97" t="s">
        <v>1024</v>
      </c>
    </row>
    <row r="98" spans="1:11" x14ac:dyDescent="0.3">
      <c r="A98" t="s">
        <v>2193</v>
      </c>
      <c r="B98" t="s">
        <v>1914</v>
      </c>
      <c r="C98" t="s">
        <v>2</v>
      </c>
      <c r="D98" t="s">
        <v>2109</v>
      </c>
      <c r="E98">
        <v>0</v>
      </c>
      <c r="F98">
        <v>100</v>
      </c>
      <c r="G98">
        <v>15</v>
      </c>
      <c r="I98" t="s">
        <v>1415</v>
      </c>
      <c r="J98">
        <v>100</v>
      </c>
    </row>
    <row r="99" spans="1:11" x14ac:dyDescent="0.3">
      <c r="A99" t="s">
        <v>2550</v>
      </c>
      <c r="B99" t="s">
        <v>1935</v>
      </c>
      <c r="C99" t="s">
        <v>2</v>
      </c>
      <c r="D99" t="s">
        <v>2109</v>
      </c>
      <c r="E99">
        <v>0</v>
      </c>
      <c r="F99">
        <v>100</v>
      </c>
      <c r="G99">
        <v>10</v>
      </c>
      <c r="I99" t="s">
        <v>1936</v>
      </c>
    </row>
    <row r="100" spans="1:11" x14ac:dyDescent="0.3">
      <c r="A100" t="s">
        <v>2551</v>
      </c>
      <c r="B100" t="s">
        <v>1941</v>
      </c>
      <c r="C100" t="s">
        <v>2</v>
      </c>
      <c r="D100" t="s">
        <v>2109</v>
      </c>
      <c r="E100">
        <v>0</v>
      </c>
      <c r="F100">
        <v>75</v>
      </c>
      <c r="G100">
        <v>30</v>
      </c>
      <c r="I100" t="s">
        <v>1408</v>
      </c>
      <c r="J100" t="s">
        <v>1024</v>
      </c>
    </row>
    <row r="101" spans="1:11" x14ac:dyDescent="0.3">
      <c r="A101" t="s">
        <v>2194</v>
      </c>
      <c r="B101" t="s">
        <v>1975</v>
      </c>
      <c r="C101" t="s">
        <v>2</v>
      </c>
      <c r="D101" t="s">
        <v>2109</v>
      </c>
      <c r="E101">
        <v>0</v>
      </c>
      <c r="F101">
        <v>102</v>
      </c>
      <c r="G101">
        <v>5</v>
      </c>
      <c r="I101" t="s">
        <v>1615</v>
      </c>
      <c r="J101" t="s">
        <v>1024</v>
      </c>
    </row>
    <row r="102" spans="1:11" x14ac:dyDescent="0.3">
      <c r="A102" t="s">
        <v>2552</v>
      </c>
      <c r="B102" t="s">
        <v>2096</v>
      </c>
      <c r="C102" t="s">
        <v>2</v>
      </c>
      <c r="D102" t="s">
        <v>2109</v>
      </c>
      <c r="E102">
        <v>0</v>
      </c>
      <c r="F102">
        <v>100</v>
      </c>
      <c r="G102">
        <v>10</v>
      </c>
      <c r="I102" t="s">
        <v>2923</v>
      </c>
      <c r="J102" t="s">
        <v>1024</v>
      </c>
    </row>
    <row r="103" spans="1:11" x14ac:dyDescent="0.3">
      <c r="A103" t="s">
        <v>2197</v>
      </c>
      <c r="B103" t="s">
        <v>1334</v>
      </c>
      <c r="C103" t="s">
        <v>46</v>
      </c>
      <c r="D103" t="s">
        <v>2108</v>
      </c>
      <c r="E103">
        <v>0</v>
      </c>
      <c r="F103">
        <v>102</v>
      </c>
      <c r="G103">
        <v>5</v>
      </c>
      <c r="I103" t="s">
        <v>1335</v>
      </c>
      <c r="J103" t="s">
        <v>1024</v>
      </c>
    </row>
    <row r="104" spans="1:11" x14ac:dyDescent="0.3">
      <c r="A104" t="s">
        <v>2198</v>
      </c>
      <c r="B104" t="s">
        <v>1578</v>
      </c>
      <c r="C104" t="s">
        <v>46</v>
      </c>
      <c r="D104" t="s">
        <v>2108</v>
      </c>
      <c r="E104">
        <v>0</v>
      </c>
      <c r="F104">
        <v>100</v>
      </c>
      <c r="G104">
        <v>30</v>
      </c>
      <c r="I104" t="s">
        <v>1579</v>
      </c>
      <c r="J104" t="s">
        <v>1024</v>
      </c>
    </row>
    <row r="105" spans="1:11" x14ac:dyDescent="0.3">
      <c r="A105" t="s">
        <v>2576</v>
      </c>
      <c r="B105" t="s">
        <v>1619</v>
      </c>
      <c r="C105" t="s">
        <v>46</v>
      </c>
      <c r="D105" t="s">
        <v>2109</v>
      </c>
      <c r="E105">
        <v>0</v>
      </c>
      <c r="F105">
        <v>102</v>
      </c>
      <c r="G105">
        <v>15</v>
      </c>
      <c r="I105" t="s">
        <v>1620</v>
      </c>
      <c r="J105" t="s">
        <v>1024</v>
      </c>
    </row>
    <row r="106" spans="1:11" x14ac:dyDescent="0.3">
      <c r="A106" t="s">
        <v>2199</v>
      </c>
      <c r="B106" t="s">
        <v>1789</v>
      </c>
      <c r="C106" t="s">
        <v>46</v>
      </c>
      <c r="D106" t="s">
        <v>2109</v>
      </c>
      <c r="E106">
        <v>0</v>
      </c>
      <c r="F106">
        <v>102</v>
      </c>
      <c r="G106">
        <v>10</v>
      </c>
      <c r="I106" t="s">
        <v>1790</v>
      </c>
      <c r="J106" t="s">
        <v>1024</v>
      </c>
    </row>
    <row r="107" spans="1:11" x14ac:dyDescent="0.3">
      <c r="A107" t="s">
        <v>2577</v>
      </c>
      <c r="B107" t="s">
        <v>1798</v>
      </c>
      <c r="C107" t="s">
        <v>46</v>
      </c>
      <c r="D107" t="s">
        <v>2109</v>
      </c>
      <c r="E107">
        <v>0</v>
      </c>
      <c r="F107">
        <v>100</v>
      </c>
      <c r="G107">
        <v>15</v>
      </c>
      <c r="I107" t="s">
        <v>2870</v>
      </c>
      <c r="J107" t="s">
        <v>1024</v>
      </c>
    </row>
    <row r="108" spans="1:11" x14ac:dyDescent="0.3">
      <c r="A108" t="s">
        <v>2578</v>
      </c>
      <c r="B108" t="s">
        <v>1837</v>
      </c>
      <c r="C108" t="s">
        <v>46</v>
      </c>
      <c r="D108" t="s">
        <v>2109</v>
      </c>
      <c r="E108">
        <v>0</v>
      </c>
      <c r="F108">
        <v>102</v>
      </c>
      <c r="G108">
        <v>10</v>
      </c>
      <c r="I108" t="s">
        <v>1838</v>
      </c>
    </row>
    <row r="109" spans="1:11" x14ac:dyDescent="0.3">
      <c r="A109" t="s">
        <v>2200</v>
      </c>
      <c r="B109" t="s">
        <v>1903</v>
      </c>
      <c r="C109" t="s">
        <v>46</v>
      </c>
      <c r="D109" t="s">
        <v>2109</v>
      </c>
      <c r="E109">
        <v>0</v>
      </c>
      <c r="F109">
        <v>102</v>
      </c>
      <c r="G109">
        <v>20</v>
      </c>
      <c r="I109" t="s">
        <v>1904</v>
      </c>
      <c r="J109" t="s">
        <v>1024</v>
      </c>
    </row>
    <row r="110" spans="1:11" x14ac:dyDescent="0.3">
      <c r="A110" t="s">
        <v>2579</v>
      </c>
      <c r="B110" t="s">
        <v>1990</v>
      </c>
      <c r="C110" t="s">
        <v>46</v>
      </c>
      <c r="D110" t="s">
        <v>1024</v>
      </c>
      <c r="E110">
        <v>0</v>
      </c>
      <c r="F110">
        <v>102</v>
      </c>
      <c r="G110">
        <v>1</v>
      </c>
      <c r="I110" t="s">
        <v>1991</v>
      </c>
      <c r="K110">
        <v>1</v>
      </c>
    </row>
    <row r="111" spans="1:11" x14ac:dyDescent="0.3">
      <c r="A111" t="s">
        <v>2592</v>
      </c>
      <c r="B111" t="s">
        <v>1078</v>
      </c>
      <c r="C111" t="s">
        <v>126</v>
      </c>
      <c r="D111" t="s">
        <v>2109</v>
      </c>
      <c r="E111">
        <v>0</v>
      </c>
      <c r="F111">
        <v>102</v>
      </c>
      <c r="G111">
        <v>20</v>
      </c>
      <c r="H111" t="s">
        <v>1079</v>
      </c>
      <c r="I111" t="s">
        <v>1080</v>
      </c>
    </row>
    <row r="112" spans="1:11" x14ac:dyDescent="0.3">
      <c r="A112" t="s">
        <v>2206</v>
      </c>
      <c r="B112" t="s">
        <v>1436</v>
      </c>
      <c r="C112" t="s">
        <v>126</v>
      </c>
      <c r="D112" t="s">
        <v>2109</v>
      </c>
      <c r="E112">
        <v>0</v>
      </c>
      <c r="F112">
        <v>102</v>
      </c>
      <c r="G112">
        <v>10</v>
      </c>
      <c r="H112" t="s">
        <v>1437</v>
      </c>
      <c r="I112" t="s">
        <v>1438</v>
      </c>
      <c r="J112" t="s">
        <v>1024</v>
      </c>
    </row>
    <row r="113" spans="1:11" x14ac:dyDescent="0.3">
      <c r="A113" t="s">
        <v>2207</v>
      </c>
      <c r="B113" t="s">
        <v>1443</v>
      </c>
      <c r="C113" t="s">
        <v>126</v>
      </c>
      <c r="D113" t="s">
        <v>2109</v>
      </c>
      <c r="E113">
        <v>0</v>
      </c>
      <c r="F113">
        <v>102</v>
      </c>
      <c r="G113">
        <v>30</v>
      </c>
      <c r="I113" t="s">
        <v>1444</v>
      </c>
      <c r="J113" t="s">
        <v>1024</v>
      </c>
    </row>
    <row r="114" spans="1:11" x14ac:dyDescent="0.3">
      <c r="A114" t="s">
        <v>2208</v>
      </c>
      <c r="B114" t="s">
        <v>1608</v>
      </c>
      <c r="C114" t="s">
        <v>126</v>
      </c>
      <c r="D114" t="s">
        <v>2109</v>
      </c>
      <c r="E114">
        <v>0</v>
      </c>
      <c r="F114">
        <v>102</v>
      </c>
      <c r="G114">
        <v>30</v>
      </c>
      <c r="I114" t="s">
        <v>2924</v>
      </c>
      <c r="J114" t="s">
        <v>1024</v>
      </c>
    </row>
    <row r="115" spans="1:11" x14ac:dyDescent="0.3">
      <c r="A115" t="s">
        <v>2593</v>
      </c>
      <c r="B115" t="s">
        <v>1831</v>
      </c>
      <c r="C115" t="s">
        <v>126</v>
      </c>
      <c r="D115" t="s">
        <v>2107</v>
      </c>
      <c r="E115">
        <v>0</v>
      </c>
      <c r="F115">
        <v>102</v>
      </c>
      <c r="G115">
        <v>5</v>
      </c>
      <c r="I115" t="s">
        <v>1335</v>
      </c>
      <c r="J115" t="s">
        <v>1024</v>
      </c>
    </row>
    <row r="116" spans="1:11" x14ac:dyDescent="0.3">
      <c r="A116" t="s">
        <v>2594</v>
      </c>
      <c r="B116" t="s">
        <v>1946</v>
      </c>
      <c r="C116" t="s">
        <v>126</v>
      </c>
      <c r="D116" t="s">
        <v>1024</v>
      </c>
      <c r="E116">
        <v>0</v>
      </c>
      <c r="F116">
        <v>102</v>
      </c>
      <c r="G116">
        <v>1</v>
      </c>
      <c r="I116" t="s">
        <v>1947</v>
      </c>
      <c r="K116">
        <v>1</v>
      </c>
    </row>
    <row r="117" spans="1:11" x14ac:dyDescent="0.3">
      <c r="A117" t="s">
        <v>2213</v>
      </c>
      <c r="B117" t="s">
        <v>1037</v>
      </c>
      <c r="C117" t="s">
        <v>28</v>
      </c>
      <c r="D117" t="s">
        <v>2109</v>
      </c>
      <c r="E117">
        <v>0</v>
      </c>
      <c r="F117">
        <v>102</v>
      </c>
      <c r="G117">
        <v>30</v>
      </c>
      <c r="I117" t="s">
        <v>1038</v>
      </c>
      <c r="J117" t="s">
        <v>1024</v>
      </c>
    </row>
    <row r="118" spans="1:11" x14ac:dyDescent="0.3">
      <c r="A118" t="s">
        <v>2609</v>
      </c>
      <c r="B118" t="s">
        <v>1044</v>
      </c>
      <c r="C118" t="s">
        <v>28</v>
      </c>
      <c r="D118" t="s">
        <v>2109</v>
      </c>
      <c r="E118">
        <v>0</v>
      </c>
      <c r="F118">
        <v>102</v>
      </c>
      <c r="G118">
        <v>15</v>
      </c>
      <c r="I118" t="s">
        <v>1045</v>
      </c>
      <c r="J118" t="s">
        <v>1024</v>
      </c>
    </row>
    <row r="119" spans="1:11" x14ac:dyDescent="0.3">
      <c r="A119" t="s">
        <v>2214</v>
      </c>
      <c r="B119" t="s">
        <v>1069</v>
      </c>
      <c r="C119" t="s">
        <v>28</v>
      </c>
      <c r="D119" t="s">
        <v>2109</v>
      </c>
      <c r="E119">
        <v>0</v>
      </c>
      <c r="F119">
        <v>102</v>
      </c>
      <c r="G119">
        <v>20</v>
      </c>
      <c r="I119" t="s">
        <v>2925</v>
      </c>
      <c r="J119" t="s">
        <v>1024</v>
      </c>
    </row>
    <row r="120" spans="1:11" x14ac:dyDescent="0.3">
      <c r="A120" t="s">
        <v>2215</v>
      </c>
      <c r="B120" t="s">
        <v>1074</v>
      </c>
      <c r="C120" t="s">
        <v>28</v>
      </c>
      <c r="D120" t="s">
        <v>2109</v>
      </c>
      <c r="E120">
        <v>0</v>
      </c>
      <c r="F120">
        <v>100</v>
      </c>
      <c r="G120">
        <v>15</v>
      </c>
      <c r="H120" t="s">
        <v>1075</v>
      </c>
      <c r="I120" t="s">
        <v>2926</v>
      </c>
      <c r="J120" t="s">
        <v>1024</v>
      </c>
    </row>
    <row r="121" spans="1:11" x14ac:dyDescent="0.3">
      <c r="A121" t="s">
        <v>2610</v>
      </c>
      <c r="B121" t="s">
        <v>1090</v>
      </c>
      <c r="C121" t="s">
        <v>28</v>
      </c>
      <c r="D121" t="s">
        <v>2109</v>
      </c>
      <c r="E121">
        <v>0</v>
      </c>
      <c r="F121">
        <v>102</v>
      </c>
      <c r="G121">
        <v>40</v>
      </c>
      <c r="I121" t="s">
        <v>1091</v>
      </c>
      <c r="J121" t="s">
        <v>1024</v>
      </c>
    </row>
    <row r="122" spans="1:11" x14ac:dyDescent="0.3">
      <c r="A122" t="s">
        <v>2611</v>
      </c>
      <c r="B122" t="s">
        <v>1098</v>
      </c>
      <c r="C122" t="s">
        <v>28</v>
      </c>
      <c r="D122" t="s">
        <v>2109</v>
      </c>
      <c r="E122">
        <v>0</v>
      </c>
      <c r="F122">
        <v>102</v>
      </c>
      <c r="G122">
        <v>10</v>
      </c>
      <c r="I122" t="s">
        <v>1099</v>
      </c>
      <c r="J122" t="s">
        <v>1024</v>
      </c>
    </row>
    <row r="123" spans="1:11" x14ac:dyDescent="0.3">
      <c r="A123" t="s">
        <v>2216</v>
      </c>
      <c r="B123" t="s">
        <v>1100</v>
      </c>
      <c r="C123" t="s">
        <v>28</v>
      </c>
      <c r="D123" t="s">
        <v>2109</v>
      </c>
      <c r="E123">
        <v>0</v>
      </c>
      <c r="F123">
        <v>102</v>
      </c>
      <c r="G123">
        <v>15</v>
      </c>
      <c r="I123" t="s">
        <v>2927</v>
      </c>
      <c r="J123" t="s">
        <v>1024</v>
      </c>
    </row>
    <row r="124" spans="1:11" x14ac:dyDescent="0.3">
      <c r="A124" t="s">
        <v>2217</v>
      </c>
      <c r="B124" t="s">
        <v>1101</v>
      </c>
      <c r="C124" t="s">
        <v>28</v>
      </c>
      <c r="D124" t="s">
        <v>2108</v>
      </c>
      <c r="E124">
        <v>0</v>
      </c>
      <c r="F124">
        <v>102</v>
      </c>
      <c r="G124">
        <v>10</v>
      </c>
      <c r="I124" t="s">
        <v>1102</v>
      </c>
      <c r="J124" t="s">
        <v>1024</v>
      </c>
    </row>
    <row r="125" spans="1:11" x14ac:dyDescent="0.3">
      <c r="A125" t="s">
        <v>2218</v>
      </c>
      <c r="B125" t="s">
        <v>1115</v>
      </c>
      <c r="C125" t="s">
        <v>28</v>
      </c>
      <c r="D125" t="s">
        <v>2109</v>
      </c>
      <c r="E125">
        <v>0</v>
      </c>
      <c r="F125">
        <v>102</v>
      </c>
      <c r="G125">
        <v>5</v>
      </c>
      <c r="I125" t="s">
        <v>1116</v>
      </c>
      <c r="J125" t="s">
        <v>1024</v>
      </c>
    </row>
    <row r="126" spans="1:11" x14ac:dyDescent="0.3">
      <c r="A126" t="s">
        <v>2612</v>
      </c>
      <c r="B126" t="s">
        <v>1134</v>
      </c>
      <c r="C126" t="s">
        <v>28</v>
      </c>
      <c r="D126" t="s">
        <v>1024</v>
      </c>
      <c r="E126">
        <v>0</v>
      </c>
      <c r="F126">
        <v>102</v>
      </c>
      <c r="G126">
        <v>1</v>
      </c>
      <c r="I126" t="s">
        <v>1135</v>
      </c>
      <c r="K126">
        <v>1</v>
      </c>
    </row>
    <row r="127" spans="1:11" x14ac:dyDescent="0.3">
      <c r="A127" t="s">
        <v>2219</v>
      </c>
      <c r="B127" t="s">
        <v>1157</v>
      </c>
      <c r="C127" t="s">
        <v>28</v>
      </c>
      <c r="D127" t="s">
        <v>2109</v>
      </c>
      <c r="E127">
        <v>0</v>
      </c>
      <c r="F127">
        <v>102</v>
      </c>
      <c r="G127">
        <v>20</v>
      </c>
      <c r="I127" t="s">
        <v>2928</v>
      </c>
      <c r="J127" t="s">
        <v>1024</v>
      </c>
    </row>
    <row r="128" spans="1:11" x14ac:dyDescent="0.3">
      <c r="A128" t="s">
        <v>2220</v>
      </c>
      <c r="B128" t="s">
        <v>1158</v>
      </c>
      <c r="C128" t="s">
        <v>28</v>
      </c>
      <c r="D128" t="s">
        <v>2109</v>
      </c>
      <c r="E128">
        <v>0</v>
      </c>
      <c r="F128">
        <v>100</v>
      </c>
      <c r="G128">
        <v>20</v>
      </c>
      <c r="I128" t="s">
        <v>2929</v>
      </c>
      <c r="J128" t="s">
        <v>1024</v>
      </c>
    </row>
    <row r="129" spans="1:11" x14ac:dyDescent="0.3">
      <c r="A129" t="s">
        <v>2221</v>
      </c>
      <c r="B129" t="s">
        <v>1160</v>
      </c>
      <c r="C129" t="s">
        <v>28</v>
      </c>
      <c r="D129" t="s">
        <v>2109</v>
      </c>
      <c r="E129">
        <v>0</v>
      </c>
      <c r="F129">
        <v>102</v>
      </c>
      <c r="G129">
        <v>40</v>
      </c>
      <c r="I129" t="s">
        <v>1161</v>
      </c>
      <c r="J129" t="s">
        <v>1024</v>
      </c>
    </row>
    <row r="130" spans="1:11" x14ac:dyDescent="0.3">
      <c r="A130" t="s">
        <v>2222</v>
      </c>
      <c r="B130" t="s">
        <v>1178</v>
      </c>
      <c r="C130" t="s">
        <v>28</v>
      </c>
      <c r="D130" t="s">
        <v>2109</v>
      </c>
      <c r="E130">
        <v>0</v>
      </c>
      <c r="F130">
        <v>102</v>
      </c>
      <c r="G130">
        <v>20</v>
      </c>
      <c r="H130" t="s">
        <v>1179</v>
      </c>
      <c r="I130" t="s">
        <v>2842</v>
      </c>
      <c r="J130" t="s">
        <v>1024</v>
      </c>
    </row>
    <row r="131" spans="1:11" x14ac:dyDescent="0.3">
      <c r="A131" t="s">
        <v>2223</v>
      </c>
      <c r="B131" t="s">
        <v>1186</v>
      </c>
      <c r="C131" t="s">
        <v>28</v>
      </c>
      <c r="D131" t="s">
        <v>2109</v>
      </c>
      <c r="E131">
        <v>0</v>
      </c>
      <c r="F131">
        <v>102</v>
      </c>
      <c r="G131">
        <v>30</v>
      </c>
      <c r="I131" t="s">
        <v>2930</v>
      </c>
      <c r="J131" t="s">
        <v>1024</v>
      </c>
    </row>
    <row r="132" spans="1:11" x14ac:dyDescent="0.3">
      <c r="A132" t="s">
        <v>2613</v>
      </c>
      <c r="B132" t="s">
        <v>1187</v>
      </c>
      <c r="C132" t="s">
        <v>28</v>
      </c>
      <c r="D132" t="s">
        <v>2109</v>
      </c>
      <c r="E132">
        <v>0</v>
      </c>
      <c r="F132">
        <v>102</v>
      </c>
      <c r="G132">
        <v>30</v>
      </c>
      <c r="I132" t="s">
        <v>2931</v>
      </c>
      <c r="J132" t="s">
        <v>1024</v>
      </c>
    </row>
    <row r="133" spans="1:11" x14ac:dyDescent="0.3">
      <c r="A133" t="s">
        <v>2224</v>
      </c>
      <c r="B133" t="s">
        <v>1188</v>
      </c>
      <c r="C133" t="s">
        <v>28</v>
      </c>
      <c r="D133" t="s">
        <v>2109</v>
      </c>
      <c r="E133">
        <v>0</v>
      </c>
      <c r="F133">
        <v>102</v>
      </c>
      <c r="G133">
        <v>20</v>
      </c>
      <c r="I133" t="s">
        <v>2932</v>
      </c>
      <c r="J133" t="s">
        <v>1024</v>
      </c>
    </row>
    <row r="134" spans="1:11" x14ac:dyDescent="0.3">
      <c r="A134" t="s">
        <v>2614</v>
      </c>
      <c r="B134" t="s">
        <v>1206</v>
      </c>
      <c r="C134" t="s">
        <v>28</v>
      </c>
      <c r="D134" t="s">
        <v>2108</v>
      </c>
      <c r="E134">
        <v>0</v>
      </c>
      <c r="F134">
        <v>100</v>
      </c>
      <c r="G134">
        <v>5</v>
      </c>
      <c r="I134" t="s">
        <v>1207</v>
      </c>
      <c r="J134" t="s">
        <v>1024</v>
      </c>
    </row>
    <row r="135" spans="1:11" x14ac:dyDescent="0.3">
      <c r="A135" t="s">
        <v>2615</v>
      </c>
      <c r="B135" t="s">
        <v>1220</v>
      </c>
      <c r="C135" t="s">
        <v>28</v>
      </c>
      <c r="D135" t="s">
        <v>2109</v>
      </c>
      <c r="E135">
        <v>0</v>
      </c>
      <c r="F135">
        <v>102</v>
      </c>
      <c r="G135">
        <v>40</v>
      </c>
      <c r="I135" t="s">
        <v>2933</v>
      </c>
      <c r="J135" t="s">
        <v>1024</v>
      </c>
    </row>
    <row r="136" spans="1:11" x14ac:dyDescent="0.3">
      <c r="A136" t="s">
        <v>2225</v>
      </c>
      <c r="B136" t="s">
        <v>1230</v>
      </c>
      <c r="C136" t="s">
        <v>28</v>
      </c>
      <c r="D136" t="s">
        <v>2109</v>
      </c>
      <c r="E136">
        <v>0</v>
      </c>
      <c r="F136">
        <v>100</v>
      </c>
      <c r="G136">
        <v>20</v>
      </c>
      <c r="I136" t="s">
        <v>2934</v>
      </c>
      <c r="J136" t="s">
        <v>1024</v>
      </c>
    </row>
    <row r="137" spans="1:11" x14ac:dyDescent="0.3">
      <c r="A137" t="s">
        <v>2616</v>
      </c>
      <c r="B137" t="s">
        <v>1241</v>
      </c>
      <c r="C137" t="s">
        <v>28</v>
      </c>
      <c r="D137" t="s">
        <v>2109</v>
      </c>
      <c r="E137">
        <v>0</v>
      </c>
      <c r="F137">
        <v>102</v>
      </c>
      <c r="G137">
        <v>15</v>
      </c>
      <c r="H137" t="s">
        <v>1242</v>
      </c>
      <c r="I137" t="s">
        <v>2935</v>
      </c>
      <c r="J137" t="s">
        <v>1024</v>
      </c>
    </row>
    <row r="138" spans="1:11" x14ac:dyDescent="0.3">
      <c r="A138" t="s">
        <v>2226</v>
      </c>
      <c r="B138" t="s">
        <v>1287</v>
      </c>
      <c r="C138" t="s">
        <v>28</v>
      </c>
      <c r="D138" t="s">
        <v>2109</v>
      </c>
      <c r="E138">
        <v>0</v>
      </c>
      <c r="F138">
        <v>100</v>
      </c>
      <c r="G138">
        <v>5</v>
      </c>
      <c r="I138" t="s">
        <v>1288</v>
      </c>
      <c r="J138" t="s">
        <v>1024</v>
      </c>
    </row>
    <row r="139" spans="1:11" x14ac:dyDescent="0.3">
      <c r="A139" t="s">
        <v>2227</v>
      </c>
      <c r="B139" t="s">
        <v>1289</v>
      </c>
      <c r="C139" t="s">
        <v>28</v>
      </c>
      <c r="D139" t="s">
        <v>2108</v>
      </c>
      <c r="E139">
        <v>0</v>
      </c>
      <c r="F139">
        <v>100</v>
      </c>
      <c r="G139">
        <v>5</v>
      </c>
      <c r="I139" t="s">
        <v>2936</v>
      </c>
      <c r="J139" t="s">
        <v>1024</v>
      </c>
    </row>
    <row r="140" spans="1:11" x14ac:dyDescent="0.3">
      <c r="A140" t="s">
        <v>2228</v>
      </c>
      <c r="B140" t="s">
        <v>1290</v>
      </c>
      <c r="C140" t="s">
        <v>28</v>
      </c>
      <c r="D140" t="s">
        <v>2109</v>
      </c>
      <c r="E140">
        <v>0</v>
      </c>
      <c r="F140">
        <v>102</v>
      </c>
      <c r="G140">
        <v>10</v>
      </c>
      <c r="I140" t="s">
        <v>1291</v>
      </c>
      <c r="J140" t="s">
        <v>1024</v>
      </c>
    </row>
    <row r="141" spans="1:11" x14ac:dyDescent="0.3">
      <c r="A141" t="s">
        <v>2229</v>
      </c>
      <c r="B141" t="s">
        <v>1294</v>
      </c>
      <c r="C141" t="s">
        <v>28</v>
      </c>
      <c r="D141" t="s">
        <v>2109</v>
      </c>
      <c r="E141">
        <v>0</v>
      </c>
      <c r="F141">
        <v>100</v>
      </c>
      <c r="G141">
        <v>15</v>
      </c>
      <c r="I141" t="s">
        <v>2937</v>
      </c>
      <c r="J141" t="s">
        <v>1024</v>
      </c>
    </row>
    <row r="142" spans="1:11" x14ac:dyDescent="0.3">
      <c r="A142" t="s">
        <v>2617</v>
      </c>
      <c r="B142" t="s">
        <v>1300</v>
      </c>
      <c r="C142" t="s">
        <v>28</v>
      </c>
      <c r="D142" t="s">
        <v>2109</v>
      </c>
      <c r="E142">
        <v>0</v>
      </c>
      <c r="F142">
        <v>102</v>
      </c>
      <c r="G142">
        <v>1</v>
      </c>
      <c r="I142" t="s">
        <v>1301</v>
      </c>
      <c r="K142">
        <v>1</v>
      </c>
    </row>
    <row r="143" spans="1:11" x14ac:dyDescent="0.3">
      <c r="A143" t="s">
        <v>2230</v>
      </c>
      <c r="B143" t="s">
        <v>1336</v>
      </c>
      <c r="C143" t="s">
        <v>28</v>
      </c>
      <c r="D143" t="s">
        <v>2108</v>
      </c>
      <c r="E143">
        <v>0</v>
      </c>
      <c r="F143">
        <v>100</v>
      </c>
      <c r="G143">
        <v>15</v>
      </c>
      <c r="I143" t="s">
        <v>2915</v>
      </c>
      <c r="J143" t="s">
        <v>1024</v>
      </c>
    </row>
    <row r="144" spans="1:11" x14ac:dyDescent="0.3">
      <c r="A144" t="s">
        <v>2231</v>
      </c>
      <c r="B144" t="s">
        <v>1346</v>
      </c>
      <c r="C144" t="s">
        <v>28</v>
      </c>
      <c r="D144" t="s">
        <v>2109</v>
      </c>
      <c r="E144">
        <v>0</v>
      </c>
      <c r="F144">
        <v>100</v>
      </c>
      <c r="G144">
        <v>20</v>
      </c>
      <c r="I144" t="s">
        <v>2870</v>
      </c>
      <c r="J144" t="s">
        <v>1024</v>
      </c>
    </row>
    <row r="145" spans="1:10" x14ac:dyDescent="0.3">
      <c r="A145" t="s">
        <v>2618</v>
      </c>
      <c r="B145" t="s">
        <v>1366</v>
      </c>
      <c r="C145" t="s">
        <v>28</v>
      </c>
      <c r="D145" t="s">
        <v>2109</v>
      </c>
      <c r="E145">
        <v>0</v>
      </c>
      <c r="F145">
        <v>102</v>
      </c>
      <c r="G145">
        <v>30</v>
      </c>
      <c r="I145" t="s">
        <v>1367</v>
      </c>
      <c r="J145" t="s">
        <v>1024</v>
      </c>
    </row>
    <row r="146" spans="1:10" x14ac:dyDescent="0.3">
      <c r="A146" t="s">
        <v>2619</v>
      </c>
      <c r="B146" t="s">
        <v>1370</v>
      </c>
      <c r="C146" t="s">
        <v>28</v>
      </c>
      <c r="D146" t="s">
        <v>2109</v>
      </c>
      <c r="E146">
        <v>0</v>
      </c>
      <c r="F146">
        <v>102</v>
      </c>
      <c r="G146">
        <v>20</v>
      </c>
      <c r="I146" t="s">
        <v>1371</v>
      </c>
      <c r="J146" t="s">
        <v>1024</v>
      </c>
    </row>
    <row r="147" spans="1:10" x14ac:dyDescent="0.3">
      <c r="A147" t="s">
        <v>2232</v>
      </c>
      <c r="B147" t="s">
        <v>1373</v>
      </c>
      <c r="C147" t="s">
        <v>28</v>
      </c>
      <c r="D147" t="s">
        <v>2109</v>
      </c>
      <c r="E147">
        <v>0</v>
      </c>
      <c r="F147">
        <v>102</v>
      </c>
      <c r="G147">
        <v>40</v>
      </c>
      <c r="I147" t="s">
        <v>2938</v>
      </c>
      <c r="J147" t="s">
        <v>1024</v>
      </c>
    </row>
    <row r="148" spans="1:10" x14ac:dyDescent="0.3">
      <c r="A148" t="s">
        <v>2233</v>
      </c>
      <c r="B148" t="s">
        <v>1384</v>
      </c>
      <c r="C148" t="s">
        <v>28</v>
      </c>
      <c r="D148" t="s">
        <v>2108</v>
      </c>
      <c r="E148">
        <v>0</v>
      </c>
      <c r="F148">
        <v>100</v>
      </c>
      <c r="G148">
        <v>20</v>
      </c>
      <c r="H148" t="s">
        <v>1385</v>
      </c>
      <c r="I148" t="s">
        <v>1386</v>
      </c>
      <c r="J148" t="s">
        <v>1024</v>
      </c>
    </row>
    <row r="149" spans="1:10" x14ac:dyDescent="0.3">
      <c r="A149" t="s">
        <v>2234</v>
      </c>
      <c r="B149" t="s">
        <v>1407</v>
      </c>
      <c r="C149" t="s">
        <v>28</v>
      </c>
      <c r="D149" t="s">
        <v>2109</v>
      </c>
      <c r="E149">
        <v>0</v>
      </c>
      <c r="F149">
        <v>100</v>
      </c>
      <c r="G149">
        <v>30</v>
      </c>
      <c r="I149" t="s">
        <v>1408</v>
      </c>
      <c r="J149" t="s">
        <v>1024</v>
      </c>
    </row>
    <row r="150" spans="1:10" x14ac:dyDescent="0.3">
      <c r="A150" t="s">
        <v>2235</v>
      </c>
      <c r="B150" t="s">
        <v>1420</v>
      </c>
      <c r="C150" t="s">
        <v>28</v>
      </c>
      <c r="D150" t="s">
        <v>2109</v>
      </c>
      <c r="E150">
        <v>0</v>
      </c>
      <c r="F150">
        <v>100</v>
      </c>
      <c r="G150">
        <v>40</v>
      </c>
      <c r="I150" t="s">
        <v>2869</v>
      </c>
      <c r="J150" t="s">
        <v>1024</v>
      </c>
    </row>
    <row r="151" spans="1:10" x14ac:dyDescent="0.3">
      <c r="A151" t="s">
        <v>2236</v>
      </c>
      <c r="B151" t="s">
        <v>1421</v>
      </c>
      <c r="C151" t="s">
        <v>28</v>
      </c>
      <c r="D151" t="s">
        <v>2109</v>
      </c>
      <c r="E151">
        <v>0</v>
      </c>
      <c r="F151">
        <v>102</v>
      </c>
      <c r="G151">
        <v>40</v>
      </c>
      <c r="I151" t="s">
        <v>2939</v>
      </c>
      <c r="J151" t="s">
        <v>1024</v>
      </c>
    </row>
    <row r="152" spans="1:10" x14ac:dyDescent="0.3">
      <c r="A152" t="s">
        <v>2237</v>
      </c>
      <c r="B152" t="s">
        <v>1428</v>
      </c>
      <c r="C152" t="s">
        <v>28</v>
      </c>
      <c r="D152" t="s">
        <v>2108</v>
      </c>
      <c r="E152">
        <v>0</v>
      </c>
      <c r="F152">
        <v>102</v>
      </c>
      <c r="G152">
        <v>5</v>
      </c>
      <c r="I152" t="s">
        <v>1335</v>
      </c>
      <c r="J152" t="s">
        <v>1024</v>
      </c>
    </row>
    <row r="153" spans="1:10" x14ac:dyDescent="0.3">
      <c r="A153" t="s">
        <v>2620</v>
      </c>
      <c r="B153" t="s">
        <v>1440</v>
      </c>
      <c r="C153" t="s">
        <v>28</v>
      </c>
      <c r="D153" t="s">
        <v>2109</v>
      </c>
      <c r="E153">
        <v>0</v>
      </c>
      <c r="F153">
        <v>102</v>
      </c>
      <c r="G153">
        <v>30</v>
      </c>
      <c r="I153" t="s">
        <v>1441</v>
      </c>
      <c r="J153" t="s">
        <v>1024</v>
      </c>
    </row>
    <row r="154" spans="1:10" x14ac:dyDescent="0.3">
      <c r="A154" t="s">
        <v>2238</v>
      </c>
      <c r="B154" t="s">
        <v>1442</v>
      </c>
      <c r="C154" t="s">
        <v>28</v>
      </c>
      <c r="D154" t="s">
        <v>2109</v>
      </c>
      <c r="E154">
        <v>0</v>
      </c>
      <c r="F154">
        <v>102</v>
      </c>
      <c r="G154">
        <v>30</v>
      </c>
      <c r="I154" t="s">
        <v>2933</v>
      </c>
      <c r="J154" t="s">
        <v>1024</v>
      </c>
    </row>
    <row r="155" spans="1:10" x14ac:dyDescent="0.3">
      <c r="A155" t="s">
        <v>2621</v>
      </c>
      <c r="B155" t="s">
        <v>1448</v>
      </c>
      <c r="C155" t="s">
        <v>28</v>
      </c>
      <c r="D155" t="s">
        <v>2109</v>
      </c>
      <c r="E155">
        <v>0</v>
      </c>
      <c r="F155">
        <v>102</v>
      </c>
      <c r="G155">
        <v>5</v>
      </c>
      <c r="I155" t="s">
        <v>2940</v>
      </c>
      <c r="J155" t="s">
        <v>1024</v>
      </c>
    </row>
    <row r="156" spans="1:10" x14ac:dyDescent="0.3">
      <c r="A156" t="s">
        <v>2622</v>
      </c>
      <c r="B156" t="s">
        <v>1463</v>
      </c>
      <c r="C156" t="s">
        <v>28</v>
      </c>
      <c r="D156" t="s">
        <v>2109</v>
      </c>
      <c r="E156">
        <v>0</v>
      </c>
      <c r="F156">
        <v>102</v>
      </c>
      <c r="G156">
        <v>20</v>
      </c>
      <c r="I156" t="s">
        <v>2941</v>
      </c>
      <c r="J156" t="s">
        <v>1024</v>
      </c>
    </row>
    <row r="157" spans="1:10" x14ac:dyDescent="0.3">
      <c r="A157" t="s">
        <v>2623</v>
      </c>
      <c r="B157" t="s">
        <v>1473</v>
      </c>
      <c r="C157" t="s">
        <v>28</v>
      </c>
      <c r="D157" t="s">
        <v>2109</v>
      </c>
      <c r="E157">
        <v>0</v>
      </c>
      <c r="F157">
        <v>102</v>
      </c>
      <c r="G157">
        <v>40</v>
      </c>
      <c r="I157" t="s">
        <v>1474</v>
      </c>
      <c r="J157" t="s">
        <v>1024</v>
      </c>
    </row>
    <row r="158" spans="1:10" x14ac:dyDescent="0.3">
      <c r="A158" t="s">
        <v>2624</v>
      </c>
      <c r="B158" t="s">
        <v>1477</v>
      </c>
      <c r="C158" t="s">
        <v>28</v>
      </c>
      <c r="D158" t="s">
        <v>2108</v>
      </c>
      <c r="E158">
        <v>0</v>
      </c>
      <c r="F158">
        <v>102</v>
      </c>
      <c r="G158">
        <v>5</v>
      </c>
      <c r="I158" t="s">
        <v>1335</v>
      </c>
      <c r="J158" t="s">
        <v>1024</v>
      </c>
    </row>
    <row r="159" spans="1:10" x14ac:dyDescent="0.3">
      <c r="A159" t="s">
        <v>2239</v>
      </c>
      <c r="B159" t="s">
        <v>1479</v>
      </c>
      <c r="C159" t="s">
        <v>28</v>
      </c>
      <c r="D159" t="s">
        <v>2109</v>
      </c>
      <c r="E159">
        <v>0</v>
      </c>
      <c r="F159">
        <v>102</v>
      </c>
      <c r="G159">
        <v>40</v>
      </c>
      <c r="I159" t="s">
        <v>2942</v>
      </c>
      <c r="J159" t="s">
        <v>1024</v>
      </c>
    </row>
    <row r="160" spans="1:10" x14ac:dyDescent="0.3">
      <c r="A160" t="s">
        <v>2625</v>
      </c>
      <c r="B160" t="s">
        <v>1532</v>
      </c>
      <c r="C160" t="s">
        <v>28</v>
      </c>
      <c r="D160" t="s">
        <v>2109</v>
      </c>
      <c r="E160">
        <v>0</v>
      </c>
      <c r="F160">
        <v>102</v>
      </c>
      <c r="G160">
        <v>30</v>
      </c>
      <c r="I160" t="s">
        <v>2943</v>
      </c>
    </row>
    <row r="161" spans="1:10" x14ac:dyDescent="0.3">
      <c r="A161" t="s">
        <v>2240</v>
      </c>
      <c r="B161" t="s">
        <v>1545</v>
      </c>
      <c r="C161" t="s">
        <v>28</v>
      </c>
      <c r="D161" t="s">
        <v>2109</v>
      </c>
      <c r="E161">
        <v>0</v>
      </c>
      <c r="F161">
        <v>100</v>
      </c>
      <c r="G161">
        <v>30</v>
      </c>
      <c r="I161" t="s">
        <v>2944</v>
      </c>
      <c r="J161" t="s">
        <v>1024</v>
      </c>
    </row>
    <row r="162" spans="1:10" x14ac:dyDescent="0.3">
      <c r="A162" t="s">
        <v>2241</v>
      </c>
      <c r="B162" t="s">
        <v>1554</v>
      </c>
      <c r="C162" t="s">
        <v>28</v>
      </c>
      <c r="D162" t="s">
        <v>2109</v>
      </c>
      <c r="E162">
        <v>0</v>
      </c>
      <c r="F162">
        <v>102</v>
      </c>
      <c r="G162">
        <v>5</v>
      </c>
      <c r="I162" t="s">
        <v>2945</v>
      </c>
      <c r="J162" t="s">
        <v>1024</v>
      </c>
    </row>
    <row r="163" spans="1:10" x14ac:dyDescent="0.3">
      <c r="A163" t="s">
        <v>2626</v>
      </c>
      <c r="B163" t="s">
        <v>1555</v>
      </c>
      <c r="C163" t="s">
        <v>28</v>
      </c>
      <c r="D163" t="s">
        <v>2109</v>
      </c>
      <c r="E163">
        <v>0</v>
      </c>
      <c r="F163">
        <v>75</v>
      </c>
      <c r="G163">
        <v>10</v>
      </c>
      <c r="I163" t="s">
        <v>1415</v>
      </c>
      <c r="J163" t="s">
        <v>1024</v>
      </c>
    </row>
    <row r="164" spans="1:10" x14ac:dyDescent="0.3">
      <c r="A164" t="s">
        <v>2627</v>
      </c>
      <c r="B164" t="s">
        <v>1559</v>
      </c>
      <c r="C164" t="s">
        <v>28</v>
      </c>
      <c r="D164" t="s">
        <v>2109</v>
      </c>
      <c r="E164">
        <v>0</v>
      </c>
      <c r="F164">
        <v>102</v>
      </c>
      <c r="G164">
        <v>30</v>
      </c>
      <c r="I164" t="s">
        <v>1560</v>
      </c>
      <c r="J164" t="s">
        <v>1024</v>
      </c>
    </row>
    <row r="165" spans="1:10" x14ac:dyDescent="0.3">
      <c r="A165" t="s">
        <v>2628</v>
      </c>
      <c r="B165" t="s">
        <v>1583</v>
      </c>
      <c r="C165" t="s">
        <v>28</v>
      </c>
      <c r="D165" t="s">
        <v>2109</v>
      </c>
      <c r="E165">
        <v>0</v>
      </c>
      <c r="F165">
        <v>102</v>
      </c>
      <c r="G165">
        <v>20</v>
      </c>
      <c r="I165" t="s">
        <v>2946</v>
      </c>
      <c r="J165" t="s">
        <v>1024</v>
      </c>
    </row>
    <row r="166" spans="1:10" x14ac:dyDescent="0.3">
      <c r="A166" t="s">
        <v>2629</v>
      </c>
      <c r="B166" t="s">
        <v>1584</v>
      </c>
      <c r="C166" t="s">
        <v>28</v>
      </c>
      <c r="D166" t="s">
        <v>2109</v>
      </c>
      <c r="E166">
        <v>0</v>
      </c>
      <c r="F166">
        <v>102</v>
      </c>
      <c r="G166">
        <v>5</v>
      </c>
      <c r="I166" t="s">
        <v>1116</v>
      </c>
      <c r="J166" t="s">
        <v>1024</v>
      </c>
    </row>
    <row r="167" spans="1:10" x14ac:dyDescent="0.3">
      <c r="A167" t="s">
        <v>2242</v>
      </c>
      <c r="B167" t="s">
        <v>1596</v>
      </c>
      <c r="C167" t="s">
        <v>28</v>
      </c>
      <c r="D167" t="s">
        <v>2109</v>
      </c>
      <c r="E167">
        <v>0</v>
      </c>
      <c r="F167">
        <v>102</v>
      </c>
      <c r="G167">
        <v>10</v>
      </c>
      <c r="I167" t="s">
        <v>1597</v>
      </c>
      <c r="J167" t="s">
        <v>1024</v>
      </c>
    </row>
    <row r="168" spans="1:10" x14ac:dyDescent="0.3">
      <c r="A168" t="s">
        <v>2630</v>
      </c>
      <c r="B168" t="s">
        <v>1598</v>
      </c>
      <c r="C168" t="s">
        <v>28</v>
      </c>
      <c r="D168" t="s">
        <v>2109</v>
      </c>
      <c r="E168">
        <v>0</v>
      </c>
      <c r="F168">
        <v>102</v>
      </c>
      <c r="G168">
        <v>10</v>
      </c>
      <c r="I168" t="s">
        <v>1452</v>
      </c>
      <c r="J168" t="s">
        <v>1024</v>
      </c>
    </row>
    <row r="169" spans="1:10" x14ac:dyDescent="0.3">
      <c r="A169" t="s">
        <v>2243</v>
      </c>
      <c r="B169" t="s">
        <v>1599</v>
      </c>
      <c r="C169" t="s">
        <v>28</v>
      </c>
      <c r="D169" t="s">
        <v>2109</v>
      </c>
      <c r="E169">
        <v>0</v>
      </c>
      <c r="F169">
        <v>102</v>
      </c>
      <c r="G169">
        <v>10</v>
      </c>
      <c r="I169" t="s">
        <v>2947</v>
      </c>
      <c r="J169" t="s">
        <v>1024</v>
      </c>
    </row>
    <row r="170" spans="1:10" x14ac:dyDescent="0.3">
      <c r="A170" t="s">
        <v>2631</v>
      </c>
      <c r="B170" t="s">
        <v>1601</v>
      </c>
      <c r="C170" t="s">
        <v>28</v>
      </c>
      <c r="D170" t="s">
        <v>2109</v>
      </c>
      <c r="E170">
        <v>0</v>
      </c>
      <c r="F170">
        <v>102</v>
      </c>
      <c r="G170">
        <v>5</v>
      </c>
      <c r="I170" t="s">
        <v>2945</v>
      </c>
      <c r="J170" t="s">
        <v>1024</v>
      </c>
    </row>
    <row r="171" spans="1:10" x14ac:dyDescent="0.3">
      <c r="A171" t="s">
        <v>2244</v>
      </c>
      <c r="B171" t="s">
        <v>1602</v>
      </c>
      <c r="C171" t="s">
        <v>28</v>
      </c>
      <c r="D171" t="s">
        <v>2109</v>
      </c>
      <c r="E171">
        <v>0</v>
      </c>
      <c r="F171">
        <v>102</v>
      </c>
      <c r="G171">
        <v>10</v>
      </c>
      <c r="I171" t="s">
        <v>2948</v>
      </c>
      <c r="J171" t="s">
        <v>1024</v>
      </c>
    </row>
    <row r="172" spans="1:10" x14ac:dyDescent="0.3">
      <c r="A172" t="s">
        <v>2632</v>
      </c>
      <c r="B172" t="s">
        <v>1616</v>
      </c>
      <c r="C172" t="s">
        <v>28</v>
      </c>
      <c r="D172" t="s">
        <v>2109</v>
      </c>
      <c r="E172">
        <v>0</v>
      </c>
      <c r="F172">
        <v>102</v>
      </c>
      <c r="G172">
        <v>5</v>
      </c>
      <c r="I172" t="s">
        <v>1615</v>
      </c>
      <c r="J172" t="s">
        <v>1024</v>
      </c>
    </row>
    <row r="173" spans="1:10" x14ac:dyDescent="0.3">
      <c r="A173" t="s">
        <v>2633</v>
      </c>
      <c r="B173" t="s">
        <v>1626</v>
      </c>
      <c r="C173" t="s">
        <v>28</v>
      </c>
      <c r="D173" t="s">
        <v>2108</v>
      </c>
      <c r="E173">
        <v>0</v>
      </c>
      <c r="F173">
        <v>100</v>
      </c>
      <c r="G173">
        <v>15</v>
      </c>
      <c r="I173" t="s">
        <v>2949</v>
      </c>
      <c r="J173" t="s">
        <v>1024</v>
      </c>
    </row>
    <row r="174" spans="1:10" x14ac:dyDescent="0.3">
      <c r="A174" t="s">
        <v>2634</v>
      </c>
      <c r="B174" t="s">
        <v>1627</v>
      </c>
      <c r="C174" t="s">
        <v>28</v>
      </c>
      <c r="D174" t="s">
        <v>2109</v>
      </c>
      <c r="E174">
        <v>0</v>
      </c>
      <c r="F174">
        <v>102</v>
      </c>
      <c r="G174">
        <v>20</v>
      </c>
      <c r="H174" t="s">
        <v>1628</v>
      </c>
      <c r="I174" t="s">
        <v>1629</v>
      </c>
      <c r="J174" t="s">
        <v>1024</v>
      </c>
    </row>
    <row r="175" spans="1:10" x14ac:dyDescent="0.3">
      <c r="A175" t="s">
        <v>2635</v>
      </c>
      <c r="B175" t="s">
        <v>1638</v>
      </c>
      <c r="C175" t="s">
        <v>28</v>
      </c>
      <c r="D175" t="s">
        <v>2109</v>
      </c>
      <c r="E175">
        <v>0</v>
      </c>
      <c r="F175">
        <v>100</v>
      </c>
      <c r="G175">
        <v>30</v>
      </c>
      <c r="I175" t="s">
        <v>2950</v>
      </c>
      <c r="J175" t="s">
        <v>1024</v>
      </c>
    </row>
    <row r="176" spans="1:10" x14ac:dyDescent="0.3">
      <c r="A176" t="s">
        <v>2636</v>
      </c>
      <c r="B176" t="s">
        <v>1644</v>
      </c>
      <c r="C176" t="s">
        <v>28</v>
      </c>
      <c r="D176" t="s">
        <v>2109</v>
      </c>
      <c r="E176">
        <v>0</v>
      </c>
      <c r="F176">
        <v>102</v>
      </c>
      <c r="G176">
        <v>40</v>
      </c>
      <c r="I176" t="s">
        <v>2938</v>
      </c>
      <c r="J176" t="s">
        <v>1024</v>
      </c>
    </row>
    <row r="177" spans="1:10" x14ac:dyDescent="0.3">
      <c r="A177" t="s">
        <v>2637</v>
      </c>
      <c r="B177" t="s">
        <v>1651</v>
      </c>
      <c r="C177" t="s">
        <v>28</v>
      </c>
      <c r="D177" t="s">
        <v>2109</v>
      </c>
      <c r="E177">
        <v>0</v>
      </c>
      <c r="F177">
        <v>102</v>
      </c>
      <c r="G177">
        <v>20</v>
      </c>
      <c r="I177" t="s">
        <v>2951</v>
      </c>
      <c r="J177" t="s">
        <v>1024</v>
      </c>
    </row>
    <row r="178" spans="1:10" x14ac:dyDescent="0.3">
      <c r="A178" t="s">
        <v>2638</v>
      </c>
      <c r="B178" t="s">
        <v>1660</v>
      </c>
      <c r="C178" t="s">
        <v>28</v>
      </c>
      <c r="D178" t="s">
        <v>2109</v>
      </c>
      <c r="E178">
        <v>0</v>
      </c>
      <c r="F178">
        <v>102</v>
      </c>
      <c r="G178">
        <v>5</v>
      </c>
      <c r="I178" t="s">
        <v>1661</v>
      </c>
      <c r="J178" t="s">
        <v>1024</v>
      </c>
    </row>
    <row r="179" spans="1:10" x14ac:dyDescent="0.3">
      <c r="A179" t="s">
        <v>2639</v>
      </c>
      <c r="B179" t="s">
        <v>1671</v>
      </c>
      <c r="C179" t="s">
        <v>28</v>
      </c>
      <c r="D179" t="s">
        <v>2109</v>
      </c>
      <c r="E179">
        <v>0</v>
      </c>
      <c r="F179">
        <v>102</v>
      </c>
      <c r="G179">
        <v>20</v>
      </c>
      <c r="I179" t="s">
        <v>2952</v>
      </c>
      <c r="J179" t="s">
        <v>1024</v>
      </c>
    </row>
    <row r="180" spans="1:10" x14ac:dyDescent="0.3">
      <c r="A180" t="s">
        <v>2245</v>
      </c>
      <c r="B180" t="s">
        <v>1703</v>
      </c>
      <c r="C180" t="s">
        <v>28</v>
      </c>
      <c r="D180" t="s">
        <v>2108</v>
      </c>
      <c r="E180">
        <v>0</v>
      </c>
      <c r="F180">
        <v>90</v>
      </c>
      <c r="G180">
        <v>15</v>
      </c>
      <c r="I180" t="s">
        <v>1704</v>
      </c>
      <c r="J180" t="s">
        <v>1024</v>
      </c>
    </row>
    <row r="181" spans="1:10" x14ac:dyDescent="0.3">
      <c r="A181" t="s">
        <v>2246</v>
      </c>
      <c r="B181" t="s">
        <v>1707</v>
      </c>
      <c r="C181" t="s">
        <v>28</v>
      </c>
      <c r="D181" t="s">
        <v>2109</v>
      </c>
      <c r="E181">
        <v>0</v>
      </c>
      <c r="F181">
        <v>102</v>
      </c>
      <c r="G181">
        <v>10</v>
      </c>
      <c r="H181" t="s">
        <v>1708</v>
      </c>
      <c r="I181" t="s">
        <v>2953</v>
      </c>
      <c r="J181" t="s">
        <v>1024</v>
      </c>
    </row>
    <row r="182" spans="1:10" x14ac:dyDescent="0.3">
      <c r="A182" t="s">
        <v>2640</v>
      </c>
      <c r="B182" t="s">
        <v>1710</v>
      </c>
      <c r="C182" t="s">
        <v>28</v>
      </c>
      <c r="D182" t="s">
        <v>2109</v>
      </c>
      <c r="E182">
        <v>0</v>
      </c>
      <c r="F182">
        <v>102</v>
      </c>
      <c r="G182">
        <v>10</v>
      </c>
      <c r="H182" t="s">
        <v>1711</v>
      </c>
      <c r="I182" t="s">
        <v>2954</v>
      </c>
      <c r="J182" t="s">
        <v>1024</v>
      </c>
    </row>
    <row r="183" spans="1:10" x14ac:dyDescent="0.3">
      <c r="A183" t="s">
        <v>2247</v>
      </c>
      <c r="B183" t="s">
        <v>1748</v>
      </c>
      <c r="C183" t="s">
        <v>28</v>
      </c>
      <c r="D183" t="s">
        <v>2109</v>
      </c>
      <c r="E183">
        <v>0</v>
      </c>
      <c r="F183">
        <v>102</v>
      </c>
      <c r="G183">
        <v>10</v>
      </c>
      <c r="I183" t="s">
        <v>1452</v>
      </c>
      <c r="J183" t="s">
        <v>1024</v>
      </c>
    </row>
    <row r="184" spans="1:10" x14ac:dyDescent="0.3">
      <c r="A184" t="s">
        <v>2248</v>
      </c>
      <c r="B184" t="s">
        <v>1749</v>
      </c>
      <c r="C184" t="s">
        <v>28</v>
      </c>
      <c r="D184" t="s">
        <v>2109</v>
      </c>
      <c r="E184">
        <v>0</v>
      </c>
      <c r="F184">
        <v>102</v>
      </c>
      <c r="G184">
        <v>10</v>
      </c>
      <c r="I184" t="s">
        <v>2955</v>
      </c>
      <c r="J184" t="s">
        <v>1024</v>
      </c>
    </row>
    <row r="185" spans="1:10" x14ac:dyDescent="0.3">
      <c r="A185" t="s">
        <v>2641</v>
      </c>
      <c r="B185" t="s">
        <v>1753</v>
      </c>
      <c r="C185" t="s">
        <v>28</v>
      </c>
      <c r="D185" t="s">
        <v>2109</v>
      </c>
      <c r="E185">
        <v>0</v>
      </c>
      <c r="F185">
        <v>102</v>
      </c>
      <c r="G185">
        <v>15</v>
      </c>
      <c r="I185" t="s">
        <v>2956</v>
      </c>
      <c r="J185" t="s">
        <v>1024</v>
      </c>
    </row>
    <row r="186" spans="1:10" x14ac:dyDescent="0.3">
      <c r="A186" t="s">
        <v>2249</v>
      </c>
      <c r="B186" t="s">
        <v>1754</v>
      </c>
      <c r="C186" t="s">
        <v>28</v>
      </c>
      <c r="D186" t="s">
        <v>2109</v>
      </c>
      <c r="E186">
        <v>0</v>
      </c>
      <c r="F186">
        <v>102</v>
      </c>
      <c r="G186">
        <v>20</v>
      </c>
      <c r="I186" t="s">
        <v>1755</v>
      </c>
      <c r="J186" t="s">
        <v>1024</v>
      </c>
    </row>
    <row r="187" spans="1:10" x14ac:dyDescent="0.3">
      <c r="A187" t="s">
        <v>2250</v>
      </c>
      <c r="B187" t="s">
        <v>1763</v>
      </c>
      <c r="C187" t="s">
        <v>28</v>
      </c>
      <c r="D187" t="s">
        <v>2108</v>
      </c>
      <c r="E187">
        <v>0</v>
      </c>
      <c r="F187">
        <v>100</v>
      </c>
      <c r="G187">
        <v>20</v>
      </c>
      <c r="H187" t="s">
        <v>1764</v>
      </c>
      <c r="I187" t="s">
        <v>2957</v>
      </c>
      <c r="J187" t="s">
        <v>1024</v>
      </c>
    </row>
    <row r="188" spans="1:10" x14ac:dyDescent="0.3">
      <c r="A188" t="s">
        <v>2251</v>
      </c>
      <c r="B188" t="s">
        <v>1769</v>
      </c>
      <c r="C188" t="s">
        <v>28</v>
      </c>
      <c r="D188" t="s">
        <v>2109</v>
      </c>
      <c r="E188">
        <v>0</v>
      </c>
      <c r="F188">
        <v>102</v>
      </c>
      <c r="G188">
        <v>20</v>
      </c>
      <c r="H188" t="s">
        <v>1770</v>
      </c>
      <c r="I188" t="s">
        <v>1170</v>
      </c>
      <c r="J188" t="s">
        <v>1024</v>
      </c>
    </row>
    <row r="189" spans="1:10" x14ac:dyDescent="0.3">
      <c r="A189" t="s">
        <v>2252</v>
      </c>
      <c r="B189" t="s">
        <v>1796</v>
      </c>
      <c r="C189" t="s">
        <v>28</v>
      </c>
      <c r="D189" t="s">
        <v>2109</v>
      </c>
      <c r="E189">
        <v>0</v>
      </c>
      <c r="F189">
        <v>102</v>
      </c>
      <c r="G189">
        <v>25</v>
      </c>
      <c r="H189" t="s">
        <v>1797</v>
      </c>
      <c r="I189" t="s">
        <v>2958</v>
      </c>
      <c r="J189" t="s">
        <v>1024</v>
      </c>
    </row>
    <row r="190" spans="1:10" x14ac:dyDescent="0.3">
      <c r="A190" t="s">
        <v>2642</v>
      </c>
      <c r="B190" t="s">
        <v>1807</v>
      </c>
      <c r="C190" t="s">
        <v>28</v>
      </c>
      <c r="D190" t="s">
        <v>2109</v>
      </c>
      <c r="E190">
        <v>0</v>
      </c>
      <c r="F190">
        <v>100</v>
      </c>
      <c r="G190">
        <v>10</v>
      </c>
      <c r="I190" t="s">
        <v>2892</v>
      </c>
      <c r="J190" t="s">
        <v>1024</v>
      </c>
    </row>
    <row r="191" spans="1:10" x14ac:dyDescent="0.3">
      <c r="A191" t="s">
        <v>2253</v>
      </c>
      <c r="B191" t="s">
        <v>1809</v>
      </c>
      <c r="C191" t="s">
        <v>28</v>
      </c>
      <c r="D191" t="s">
        <v>2109</v>
      </c>
      <c r="E191">
        <v>0</v>
      </c>
      <c r="F191">
        <v>85</v>
      </c>
      <c r="G191">
        <v>40</v>
      </c>
      <c r="I191" t="s">
        <v>2959</v>
      </c>
      <c r="J191" t="s">
        <v>1024</v>
      </c>
    </row>
    <row r="192" spans="1:10" x14ac:dyDescent="0.3">
      <c r="A192" t="s">
        <v>2254</v>
      </c>
      <c r="B192" t="s">
        <v>1828</v>
      </c>
      <c r="C192" t="s">
        <v>28</v>
      </c>
      <c r="D192" t="s">
        <v>2109</v>
      </c>
      <c r="E192">
        <v>0</v>
      </c>
      <c r="F192">
        <v>102</v>
      </c>
      <c r="G192">
        <v>30</v>
      </c>
      <c r="I192" t="s">
        <v>2942</v>
      </c>
      <c r="J192" t="s">
        <v>1024</v>
      </c>
    </row>
    <row r="193" spans="1:10" x14ac:dyDescent="0.3">
      <c r="A193" t="s">
        <v>2643</v>
      </c>
      <c r="B193" t="s">
        <v>1832</v>
      </c>
      <c r="C193" t="s">
        <v>28</v>
      </c>
      <c r="D193" t="s">
        <v>2109</v>
      </c>
      <c r="E193">
        <v>0</v>
      </c>
      <c r="F193">
        <v>102</v>
      </c>
      <c r="G193">
        <v>15</v>
      </c>
      <c r="I193" t="s">
        <v>2960</v>
      </c>
      <c r="J193" t="s">
        <v>1024</v>
      </c>
    </row>
    <row r="194" spans="1:10" x14ac:dyDescent="0.3">
      <c r="A194" t="s">
        <v>2644</v>
      </c>
      <c r="B194" t="s">
        <v>1842</v>
      </c>
      <c r="C194" t="s">
        <v>28</v>
      </c>
      <c r="D194" t="s">
        <v>2109</v>
      </c>
      <c r="E194">
        <v>0</v>
      </c>
      <c r="F194">
        <v>100</v>
      </c>
      <c r="G194">
        <v>15</v>
      </c>
      <c r="I194" t="s">
        <v>2961</v>
      </c>
      <c r="J194" t="s">
        <v>1024</v>
      </c>
    </row>
    <row r="195" spans="1:10" x14ac:dyDescent="0.3">
      <c r="A195" t="s">
        <v>2255</v>
      </c>
      <c r="B195" t="s">
        <v>1843</v>
      </c>
      <c r="C195" t="s">
        <v>28</v>
      </c>
      <c r="D195" t="s">
        <v>2109</v>
      </c>
      <c r="E195">
        <v>0</v>
      </c>
      <c r="F195">
        <v>55</v>
      </c>
      <c r="G195">
        <v>15</v>
      </c>
      <c r="I195" t="s">
        <v>1415</v>
      </c>
      <c r="J195">
        <v>100</v>
      </c>
    </row>
    <row r="196" spans="1:10" x14ac:dyDescent="0.3">
      <c r="A196" t="s">
        <v>2256</v>
      </c>
      <c r="B196" t="s">
        <v>1845</v>
      </c>
      <c r="C196" t="s">
        <v>28</v>
      </c>
      <c r="D196" t="s">
        <v>2109</v>
      </c>
      <c r="E196">
        <v>0</v>
      </c>
      <c r="F196">
        <v>102</v>
      </c>
      <c r="G196">
        <v>1</v>
      </c>
      <c r="I196" t="s">
        <v>2962</v>
      </c>
      <c r="J196" t="s">
        <v>1024</v>
      </c>
    </row>
    <row r="197" spans="1:10" x14ac:dyDescent="0.3">
      <c r="A197" t="s">
        <v>2645</v>
      </c>
      <c r="B197" t="s">
        <v>1857</v>
      </c>
      <c r="C197" t="s">
        <v>28</v>
      </c>
      <c r="D197" t="s">
        <v>2109</v>
      </c>
      <c r="E197">
        <v>0</v>
      </c>
      <c r="F197">
        <v>102</v>
      </c>
      <c r="G197">
        <v>10</v>
      </c>
      <c r="I197" t="s">
        <v>1452</v>
      </c>
      <c r="J197" t="s">
        <v>1024</v>
      </c>
    </row>
    <row r="198" spans="1:10" x14ac:dyDescent="0.3">
      <c r="A198" t="s">
        <v>2646</v>
      </c>
      <c r="B198" t="s">
        <v>1861</v>
      </c>
      <c r="C198" t="s">
        <v>28</v>
      </c>
      <c r="D198" t="s">
        <v>2109</v>
      </c>
      <c r="E198">
        <v>0</v>
      </c>
      <c r="F198">
        <v>102</v>
      </c>
      <c r="G198">
        <v>10</v>
      </c>
      <c r="H198" t="s">
        <v>1862</v>
      </c>
      <c r="I198" t="s">
        <v>1863</v>
      </c>
      <c r="J198" t="s">
        <v>1024</v>
      </c>
    </row>
    <row r="199" spans="1:10" x14ac:dyDescent="0.3">
      <c r="A199" t="s">
        <v>2257</v>
      </c>
      <c r="B199" t="s">
        <v>1878</v>
      </c>
      <c r="C199" t="s">
        <v>28</v>
      </c>
      <c r="D199" t="s">
        <v>2109</v>
      </c>
      <c r="E199">
        <v>0</v>
      </c>
      <c r="F199">
        <v>100</v>
      </c>
      <c r="G199">
        <v>20</v>
      </c>
      <c r="I199" t="s">
        <v>2870</v>
      </c>
      <c r="J199" t="s">
        <v>1024</v>
      </c>
    </row>
    <row r="200" spans="1:10" x14ac:dyDescent="0.3">
      <c r="A200" t="s">
        <v>2258</v>
      </c>
      <c r="B200" t="s">
        <v>1885</v>
      </c>
      <c r="C200" t="s">
        <v>28</v>
      </c>
      <c r="D200" t="s">
        <v>2109</v>
      </c>
      <c r="E200">
        <v>0</v>
      </c>
      <c r="F200">
        <v>102</v>
      </c>
      <c r="G200">
        <v>10</v>
      </c>
      <c r="I200" t="s">
        <v>1452</v>
      </c>
      <c r="J200" t="s">
        <v>1024</v>
      </c>
    </row>
    <row r="201" spans="1:10" x14ac:dyDescent="0.3">
      <c r="A201" t="s">
        <v>2647</v>
      </c>
      <c r="B201" t="s">
        <v>1890</v>
      </c>
      <c r="C201" t="s">
        <v>28</v>
      </c>
      <c r="D201" t="s">
        <v>2107</v>
      </c>
      <c r="E201">
        <v>0</v>
      </c>
      <c r="F201">
        <v>90</v>
      </c>
      <c r="G201">
        <v>20</v>
      </c>
      <c r="I201" t="s">
        <v>1891</v>
      </c>
      <c r="J201" t="s">
        <v>1024</v>
      </c>
    </row>
    <row r="202" spans="1:10" x14ac:dyDescent="0.3">
      <c r="A202" t="s">
        <v>2648</v>
      </c>
      <c r="B202" t="s">
        <v>1909</v>
      </c>
      <c r="C202" t="s">
        <v>28</v>
      </c>
      <c r="D202" t="s">
        <v>2107</v>
      </c>
      <c r="E202">
        <v>0</v>
      </c>
      <c r="F202">
        <v>100</v>
      </c>
      <c r="G202">
        <v>10</v>
      </c>
      <c r="I202" t="s">
        <v>1910</v>
      </c>
      <c r="J202" t="s">
        <v>1024</v>
      </c>
    </row>
    <row r="203" spans="1:10" x14ac:dyDescent="0.3">
      <c r="A203" t="s">
        <v>2259</v>
      </c>
      <c r="B203" t="s">
        <v>1912</v>
      </c>
      <c r="C203" t="s">
        <v>28</v>
      </c>
      <c r="D203" t="s">
        <v>2109</v>
      </c>
      <c r="E203">
        <v>0</v>
      </c>
      <c r="F203">
        <v>102</v>
      </c>
      <c r="G203">
        <v>40</v>
      </c>
      <c r="I203" t="s">
        <v>2963</v>
      </c>
      <c r="J203" t="s">
        <v>1024</v>
      </c>
    </row>
    <row r="204" spans="1:10" x14ac:dyDescent="0.3">
      <c r="A204" t="s">
        <v>2260</v>
      </c>
      <c r="B204" t="s">
        <v>1915</v>
      </c>
      <c r="C204" t="s">
        <v>28</v>
      </c>
      <c r="D204" t="s">
        <v>2109</v>
      </c>
      <c r="E204">
        <v>0</v>
      </c>
      <c r="F204">
        <v>102</v>
      </c>
      <c r="G204">
        <v>15</v>
      </c>
      <c r="I204" t="s">
        <v>1916</v>
      </c>
    </row>
    <row r="205" spans="1:10" x14ac:dyDescent="0.3">
      <c r="A205" t="s">
        <v>2261</v>
      </c>
      <c r="B205" t="s">
        <v>1924</v>
      </c>
      <c r="C205" t="s">
        <v>28</v>
      </c>
      <c r="D205" t="s">
        <v>2109</v>
      </c>
      <c r="E205">
        <v>0</v>
      </c>
      <c r="F205">
        <v>102</v>
      </c>
      <c r="G205">
        <v>20</v>
      </c>
      <c r="I205" t="s">
        <v>1925</v>
      </c>
      <c r="J205" t="s">
        <v>1024</v>
      </c>
    </row>
    <row r="206" spans="1:10" x14ac:dyDescent="0.3">
      <c r="A206" t="s">
        <v>2262</v>
      </c>
      <c r="B206" t="s">
        <v>1943</v>
      </c>
      <c r="C206" t="s">
        <v>28</v>
      </c>
      <c r="D206" t="s">
        <v>2109</v>
      </c>
      <c r="E206">
        <v>0</v>
      </c>
      <c r="F206">
        <v>102</v>
      </c>
      <c r="G206">
        <v>10</v>
      </c>
      <c r="H206" t="s">
        <v>1944</v>
      </c>
      <c r="I206" t="s">
        <v>1945</v>
      </c>
      <c r="J206" t="s">
        <v>1024</v>
      </c>
    </row>
    <row r="207" spans="1:10" x14ac:dyDescent="0.3">
      <c r="A207" t="s">
        <v>2649</v>
      </c>
      <c r="B207" t="s">
        <v>1954</v>
      </c>
      <c r="C207" t="s">
        <v>28</v>
      </c>
      <c r="D207" t="s">
        <v>2108</v>
      </c>
      <c r="E207">
        <v>0</v>
      </c>
      <c r="F207">
        <v>90</v>
      </c>
      <c r="G207">
        <v>10</v>
      </c>
      <c r="I207" t="s">
        <v>2964</v>
      </c>
      <c r="J207" t="s">
        <v>1024</v>
      </c>
    </row>
    <row r="208" spans="1:10" x14ac:dyDescent="0.3">
      <c r="A208" t="s">
        <v>2263</v>
      </c>
      <c r="B208" t="s">
        <v>1956</v>
      </c>
      <c r="C208" t="s">
        <v>28</v>
      </c>
      <c r="D208" t="s">
        <v>2109</v>
      </c>
      <c r="E208">
        <v>0</v>
      </c>
      <c r="F208">
        <v>55</v>
      </c>
      <c r="G208">
        <v>20</v>
      </c>
      <c r="I208" t="s">
        <v>1167</v>
      </c>
      <c r="J208" t="s">
        <v>1024</v>
      </c>
    </row>
    <row r="209" spans="1:10" x14ac:dyDescent="0.3">
      <c r="A209" t="s">
        <v>2264</v>
      </c>
      <c r="B209" t="s">
        <v>1961</v>
      </c>
      <c r="C209" t="s">
        <v>28</v>
      </c>
      <c r="D209" t="s">
        <v>2109</v>
      </c>
      <c r="E209">
        <v>0</v>
      </c>
      <c r="F209">
        <v>85</v>
      </c>
      <c r="G209">
        <v>15</v>
      </c>
      <c r="H209" t="s">
        <v>1962</v>
      </c>
      <c r="I209" t="s">
        <v>1963</v>
      </c>
      <c r="J209" t="s">
        <v>1024</v>
      </c>
    </row>
    <row r="210" spans="1:10" x14ac:dyDescent="0.3">
      <c r="A210" t="s">
        <v>2265</v>
      </c>
      <c r="B210" t="s">
        <v>1964</v>
      </c>
      <c r="C210" t="s">
        <v>28</v>
      </c>
      <c r="D210" t="s">
        <v>2109</v>
      </c>
      <c r="E210">
        <v>0</v>
      </c>
      <c r="F210">
        <v>102</v>
      </c>
      <c r="G210">
        <v>10</v>
      </c>
      <c r="I210" t="s">
        <v>1965</v>
      </c>
      <c r="J210" t="s">
        <v>1024</v>
      </c>
    </row>
    <row r="211" spans="1:10" x14ac:dyDescent="0.3">
      <c r="A211" t="s">
        <v>2650</v>
      </c>
      <c r="B211" t="s">
        <v>1967</v>
      </c>
      <c r="C211" t="s">
        <v>28</v>
      </c>
      <c r="D211" t="s">
        <v>2109</v>
      </c>
      <c r="E211">
        <v>0</v>
      </c>
      <c r="F211">
        <v>102</v>
      </c>
      <c r="G211">
        <v>20</v>
      </c>
      <c r="I211" t="s">
        <v>2965</v>
      </c>
      <c r="J211" t="s">
        <v>1024</v>
      </c>
    </row>
    <row r="212" spans="1:10" x14ac:dyDescent="0.3">
      <c r="A212" t="s">
        <v>2651</v>
      </c>
      <c r="B212" t="s">
        <v>1971</v>
      </c>
      <c r="C212" t="s">
        <v>28</v>
      </c>
      <c r="D212" t="s">
        <v>2109</v>
      </c>
      <c r="E212">
        <v>0</v>
      </c>
      <c r="F212">
        <v>102</v>
      </c>
      <c r="G212">
        <v>20</v>
      </c>
      <c r="H212" t="s">
        <v>1972</v>
      </c>
      <c r="I212" t="s">
        <v>2966</v>
      </c>
      <c r="J212" t="s">
        <v>1024</v>
      </c>
    </row>
    <row r="213" spans="1:10" x14ac:dyDescent="0.3">
      <c r="A213" t="s">
        <v>2652</v>
      </c>
      <c r="B213" t="s">
        <v>1979</v>
      </c>
      <c r="C213" t="s">
        <v>28</v>
      </c>
      <c r="D213" t="s">
        <v>2109</v>
      </c>
      <c r="E213">
        <v>0</v>
      </c>
      <c r="F213">
        <v>100</v>
      </c>
      <c r="G213">
        <v>30</v>
      </c>
      <c r="I213" t="s">
        <v>2944</v>
      </c>
      <c r="J213" t="s">
        <v>1024</v>
      </c>
    </row>
    <row r="214" spans="1:10" x14ac:dyDescent="0.3">
      <c r="A214" t="s">
        <v>2653</v>
      </c>
      <c r="B214" t="s">
        <v>1986</v>
      </c>
      <c r="C214" t="s">
        <v>28</v>
      </c>
      <c r="D214" t="s">
        <v>2109</v>
      </c>
      <c r="E214">
        <v>0</v>
      </c>
      <c r="F214">
        <v>102</v>
      </c>
      <c r="G214">
        <v>20</v>
      </c>
      <c r="I214" t="s">
        <v>1987</v>
      </c>
    </row>
    <row r="215" spans="1:10" x14ac:dyDescent="0.3">
      <c r="A215" t="s">
        <v>2654</v>
      </c>
      <c r="B215" t="s">
        <v>1992</v>
      </c>
      <c r="C215" t="s">
        <v>28</v>
      </c>
      <c r="D215" t="s">
        <v>2109</v>
      </c>
      <c r="E215">
        <v>0</v>
      </c>
      <c r="F215">
        <v>100</v>
      </c>
      <c r="G215">
        <v>20</v>
      </c>
      <c r="I215" t="s">
        <v>1993</v>
      </c>
      <c r="J215" t="s">
        <v>1024</v>
      </c>
    </row>
    <row r="216" spans="1:10" x14ac:dyDescent="0.3">
      <c r="A216" t="s">
        <v>2266</v>
      </c>
      <c r="B216" t="s">
        <v>2014</v>
      </c>
      <c r="C216" t="s">
        <v>28</v>
      </c>
      <c r="D216" t="s">
        <v>2109</v>
      </c>
      <c r="E216">
        <v>0</v>
      </c>
      <c r="F216">
        <v>100</v>
      </c>
      <c r="G216">
        <v>20</v>
      </c>
      <c r="I216" t="s">
        <v>2967</v>
      </c>
      <c r="J216" t="s">
        <v>1024</v>
      </c>
    </row>
    <row r="217" spans="1:10" x14ac:dyDescent="0.3">
      <c r="A217" t="s">
        <v>2267</v>
      </c>
      <c r="B217" t="s">
        <v>2027</v>
      </c>
      <c r="C217" t="s">
        <v>28</v>
      </c>
      <c r="D217" t="s">
        <v>2109</v>
      </c>
      <c r="E217">
        <v>0</v>
      </c>
      <c r="F217">
        <v>102</v>
      </c>
      <c r="G217">
        <v>10</v>
      </c>
      <c r="I217" t="s">
        <v>2028</v>
      </c>
      <c r="J217" t="s">
        <v>1024</v>
      </c>
    </row>
    <row r="218" spans="1:10" x14ac:dyDescent="0.3">
      <c r="A218" t="s">
        <v>2655</v>
      </c>
      <c r="B218" t="s">
        <v>2040</v>
      </c>
      <c r="C218" t="s">
        <v>28</v>
      </c>
      <c r="D218" t="s">
        <v>2107</v>
      </c>
      <c r="E218">
        <v>0</v>
      </c>
      <c r="F218">
        <v>101</v>
      </c>
      <c r="G218">
        <v>5</v>
      </c>
      <c r="I218" t="s">
        <v>2041</v>
      </c>
      <c r="J218" t="s">
        <v>1024</v>
      </c>
    </row>
    <row r="219" spans="1:10" x14ac:dyDescent="0.3">
      <c r="A219" t="s">
        <v>2268</v>
      </c>
      <c r="B219" t="s">
        <v>2082</v>
      </c>
      <c r="C219" t="s">
        <v>28</v>
      </c>
      <c r="D219" t="s">
        <v>2109</v>
      </c>
      <c r="E219">
        <v>0</v>
      </c>
      <c r="F219">
        <v>102</v>
      </c>
      <c r="G219">
        <v>20</v>
      </c>
      <c r="I219" t="s">
        <v>1170</v>
      </c>
      <c r="J219" t="s">
        <v>1024</v>
      </c>
    </row>
    <row r="220" spans="1:10" x14ac:dyDescent="0.3">
      <c r="A220" t="s">
        <v>2269</v>
      </c>
      <c r="B220" t="s">
        <v>2089</v>
      </c>
      <c r="C220" t="s">
        <v>28</v>
      </c>
      <c r="D220" t="s">
        <v>2109</v>
      </c>
      <c r="E220">
        <v>0</v>
      </c>
      <c r="F220">
        <v>102</v>
      </c>
      <c r="G220">
        <v>10</v>
      </c>
      <c r="I220" t="s">
        <v>2090</v>
      </c>
      <c r="J220" t="s">
        <v>1024</v>
      </c>
    </row>
    <row r="221" spans="1:10" x14ac:dyDescent="0.3">
      <c r="A221" t="s">
        <v>2656</v>
      </c>
      <c r="B221" t="s">
        <v>2094</v>
      </c>
      <c r="C221" t="s">
        <v>28</v>
      </c>
      <c r="D221" t="s">
        <v>2109</v>
      </c>
      <c r="E221">
        <v>0</v>
      </c>
      <c r="F221">
        <v>102</v>
      </c>
      <c r="G221">
        <v>30</v>
      </c>
      <c r="H221" t="s">
        <v>2095</v>
      </c>
      <c r="I221" t="s">
        <v>2939</v>
      </c>
      <c r="J221" t="s">
        <v>1024</v>
      </c>
    </row>
    <row r="222" spans="1:10" x14ac:dyDescent="0.3">
      <c r="A222" t="s">
        <v>2657</v>
      </c>
      <c r="B222" t="s">
        <v>2098</v>
      </c>
      <c r="C222" t="s">
        <v>28</v>
      </c>
      <c r="D222" t="s">
        <v>2107</v>
      </c>
      <c r="E222">
        <v>0</v>
      </c>
      <c r="F222">
        <v>100</v>
      </c>
      <c r="G222">
        <v>5</v>
      </c>
      <c r="I222" t="s">
        <v>2968</v>
      </c>
      <c r="J222" t="s">
        <v>1024</v>
      </c>
    </row>
    <row r="223" spans="1:10" x14ac:dyDescent="0.3">
      <c r="A223" t="s">
        <v>2270</v>
      </c>
      <c r="B223" t="s">
        <v>2101</v>
      </c>
      <c r="C223" t="s">
        <v>28</v>
      </c>
      <c r="D223" t="s">
        <v>2109</v>
      </c>
      <c r="E223">
        <v>0</v>
      </c>
      <c r="F223">
        <v>102</v>
      </c>
      <c r="G223">
        <v>10</v>
      </c>
      <c r="I223" t="s">
        <v>2102</v>
      </c>
      <c r="J223" t="s">
        <v>1024</v>
      </c>
    </row>
    <row r="224" spans="1:10" x14ac:dyDescent="0.3">
      <c r="A224" t="s">
        <v>2701</v>
      </c>
      <c r="B224" t="s">
        <v>1030</v>
      </c>
      <c r="C224" t="s">
        <v>3</v>
      </c>
      <c r="D224" t="s">
        <v>2109</v>
      </c>
      <c r="E224">
        <v>0</v>
      </c>
      <c r="F224">
        <v>102</v>
      </c>
      <c r="G224">
        <v>20</v>
      </c>
      <c r="I224" t="s">
        <v>2969</v>
      </c>
      <c r="J224" t="s">
        <v>1024</v>
      </c>
    </row>
    <row r="225" spans="1:11" x14ac:dyDescent="0.3">
      <c r="A225" t="s">
        <v>2702</v>
      </c>
      <c r="B225" t="s">
        <v>1031</v>
      </c>
      <c r="C225" t="s">
        <v>3</v>
      </c>
      <c r="D225" t="s">
        <v>1024</v>
      </c>
      <c r="E225">
        <v>0</v>
      </c>
      <c r="F225">
        <v>102</v>
      </c>
      <c r="G225">
        <v>1</v>
      </c>
      <c r="I225" t="s">
        <v>1032</v>
      </c>
      <c r="K225">
        <v>1</v>
      </c>
    </row>
    <row r="226" spans="1:11" x14ac:dyDescent="0.3">
      <c r="A226" t="s">
        <v>2703</v>
      </c>
      <c r="B226" t="s">
        <v>1086</v>
      </c>
      <c r="C226" t="s">
        <v>3</v>
      </c>
      <c r="D226" t="s">
        <v>2109</v>
      </c>
      <c r="E226">
        <v>0</v>
      </c>
      <c r="F226">
        <v>102</v>
      </c>
      <c r="G226">
        <v>10</v>
      </c>
      <c r="I226" t="s">
        <v>1087</v>
      </c>
    </row>
    <row r="227" spans="1:11" x14ac:dyDescent="0.3">
      <c r="A227" t="s">
        <v>2301</v>
      </c>
      <c r="B227" t="s">
        <v>1176</v>
      </c>
      <c r="C227" t="s">
        <v>3</v>
      </c>
      <c r="D227" t="s">
        <v>2109</v>
      </c>
      <c r="E227">
        <v>0</v>
      </c>
      <c r="F227">
        <v>102</v>
      </c>
      <c r="G227">
        <v>20</v>
      </c>
      <c r="I227" t="s">
        <v>2970</v>
      </c>
      <c r="J227" t="s">
        <v>1024</v>
      </c>
    </row>
    <row r="228" spans="1:11" x14ac:dyDescent="0.3">
      <c r="A228" t="s">
        <v>2704</v>
      </c>
      <c r="B228" t="s">
        <v>1395</v>
      </c>
      <c r="C228" t="s">
        <v>3</v>
      </c>
      <c r="D228" t="s">
        <v>2109</v>
      </c>
      <c r="E228">
        <v>0</v>
      </c>
      <c r="F228">
        <v>100</v>
      </c>
      <c r="G228">
        <v>10</v>
      </c>
      <c r="I228" t="s">
        <v>2971</v>
      </c>
      <c r="J228" t="s">
        <v>1024</v>
      </c>
    </row>
    <row r="229" spans="1:11" x14ac:dyDescent="0.3">
      <c r="A229" t="s">
        <v>2705</v>
      </c>
      <c r="B229" t="s">
        <v>1677</v>
      </c>
      <c r="C229" t="s">
        <v>3</v>
      </c>
      <c r="D229" t="s">
        <v>2109</v>
      </c>
      <c r="E229">
        <v>0</v>
      </c>
      <c r="F229">
        <v>90</v>
      </c>
      <c r="G229">
        <v>40</v>
      </c>
      <c r="I229" t="s">
        <v>1678</v>
      </c>
      <c r="J229" t="s">
        <v>1024</v>
      </c>
    </row>
    <row r="230" spans="1:11" x14ac:dyDescent="0.3">
      <c r="A230" t="s">
        <v>2706</v>
      </c>
      <c r="B230" t="s">
        <v>1682</v>
      </c>
      <c r="C230" t="s">
        <v>3</v>
      </c>
      <c r="D230" t="s">
        <v>2109</v>
      </c>
      <c r="E230">
        <v>0</v>
      </c>
      <c r="F230">
        <v>75</v>
      </c>
      <c r="G230">
        <v>35</v>
      </c>
      <c r="I230" t="s">
        <v>1678</v>
      </c>
      <c r="J230" t="s">
        <v>1024</v>
      </c>
    </row>
    <row r="231" spans="1:11" x14ac:dyDescent="0.3">
      <c r="A231" t="s">
        <v>2302</v>
      </c>
      <c r="B231" t="s">
        <v>1726</v>
      </c>
      <c r="C231" t="s">
        <v>3</v>
      </c>
      <c r="D231" t="s">
        <v>2109</v>
      </c>
      <c r="E231">
        <v>0</v>
      </c>
      <c r="F231">
        <v>102</v>
      </c>
      <c r="G231">
        <v>20</v>
      </c>
      <c r="I231" t="s">
        <v>1727</v>
      </c>
    </row>
    <row r="232" spans="1:11" x14ac:dyDescent="0.3">
      <c r="A232" t="s">
        <v>2303</v>
      </c>
      <c r="B232" t="s">
        <v>2020</v>
      </c>
      <c r="C232" t="s">
        <v>3</v>
      </c>
      <c r="D232" t="s">
        <v>2109</v>
      </c>
      <c r="E232">
        <v>0</v>
      </c>
      <c r="F232">
        <v>90</v>
      </c>
      <c r="G232">
        <v>10</v>
      </c>
      <c r="H232" t="s">
        <v>2021</v>
      </c>
      <c r="I232" t="s">
        <v>2022</v>
      </c>
      <c r="J232" t="s">
        <v>1024</v>
      </c>
    </row>
    <row r="233" spans="1:11" x14ac:dyDescent="0.3">
      <c r="A233" t="s">
        <v>2707</v>
      </c>
      <c r="B233" t="s">
        <v>2023</v>
      </c>
      <c r="C233" t="s">
        <v>3</v>
      </c>
      <c r="D233" t="s">
        <v>2109</v>
      </c>
      <c r="E233">
        <v>0</v>
      </c>
      <c r="F233">
        <v>102</v>
      </c>
      <c r="G233">
        <v>20</v>
      </c>
      <c r="I233" t="s">
        <v>2024</v>
      </c>
      <c r="J233" t="s">
        <v>1024</v>
      </c>
    </row>
    <row r="234" spans="1:11" x14ac:dyDescent="0.3">
      <c r="A234" t="s">
        <v>2708</v>
      </c>
      <c r="B234" t="s">
        <v>2025</v>
      </c>
      <c r="C234" t="s">
        <v>3</v>
      </c>
      <c r="D234" t="s">
        <v>2109</v>
      </c>
      <c r="E234">
        <v>0</v>
      </c>
      <c r="F234">
        <v>100</v>
      </c>
      <c r="G234">
        <v>20</v>
      </c>
      <c r="I234" t="s">
        <v>2026</v>
      </c>
    </row>
    <row r="235" spans="1:11" x14ac:dyDescent="0.3">
      <c r="A235" t="s">
        <v>2709</v>
      </c>
      <c r="B235" t="s">
        <v>2055</v>
      </c>
      <c r="C235" t="s">
        <v>3</v>
      </c>
      <c r="D235" t="s">
        <v>2109</v>
      </c>
      <c r="E235">
        <v>0</v>
      </c>
      <c r="F235">
        <v>100</v>
      </c>
      <c r="G235">
        <v>20</v>
      </c>
      <c r="I235" t="s">
        <v>2972</v>
      </c>
      <c r="J235" t="s">
        <v>1024</v>
      </c>
    </row>
    <row r="236" spans="1:11" x14ac:dyDescent="0.3">
      <c r="A236" t="s">
        <v>2309</v>
      </c>
      <c r="B236" t="s">
        <v>1046</v>
      </c>
      <c r="C236" t="s">
        <v>94</v>
      </c>
      <c r="D236" t="s">
        <v>2109</v>
      </c>
      <c r="E236">
        <v>0</v>
      </c>
      <c r="F236">
        <v>102</v>
      </c>
      <c r="G236">
        <v>30</v>
      </c>
      <c r="I236" t="s">
        <v>2973</v>
      </c>
      <c r="J236" t="s">
        <v>1024</v>
      </c>
    </row>
    <row r="237" spans="1:11" x14ac:dyDescent="0.3">
      <c r="A237" t="s">
        <v>2720</v>
      </c>
      <c r="B237" t="s">
        <v>1053</v>
      </c>
      <c r="C237" t="s">
        <v>94</v>
      </c>
      <c r="D237" t="s">
        <v>2109</v>
      </c>
      <c r="E237">
        <v>0</v>
      </c>
      <c r="F237">
        <v>102</v>
      </c>
      <c r="G237">
        <v>15</v>
      </c>
      <c r="I237" t="s">
        <v>1054</v>
      </c>
      <c r="J237" t="s">
        <v>1024</v>
      </c>
    </row>
    <row r="238" spans="1:11" x14ac:dyDescent="0.3">
      <c r="A238" t="s">
        <v>2310</v>
      </c>
      <c r="B238" t="s">
        <v>1055</v>
      </c>
      <c r="C238" t="s">
        <v>94</v>
      </c>
      <c r="D238" t="s">
        <v>2109</v>
      </c>
      <c r="E238">
        <v>0</v>
      </c>
      <c r="F238">
        <v>102</v>
      </c>
      <c r="G238">
        <v>20</v>
      </c>
      <c r="I238" t="s">
        <v>2974</v>
      </c>
      <c r="J238" t="s">
        <v>1024</v>
      </c>
    </row>
    <row r="239" spans="1:11" x14ac:dyDescent="0.3">
      <c r="A239" t="s">
        <v>2311</v>
      </c>
      <c r="B239" t="s">
        <v>1089</v>
      </c>
      <c r="C239" t="s">
        <v>94</v>
      </c>
      <c r="D239" t="s">
        <v>2109</v>
      </c>
      <c r="E239">
        <v>0</v>
      </c>
      <c r="F239">
        <v>102</v>
      </c>
      <c r="G239">
        <v>20</v>
      </c>
      <c r="I239" t="s">
        <v>2969</v>
      </c>
      <c r="J239" t="s">
        <v>1024</v>
      </c>
    </row>
    <row r="240" spans="1:11" x14ac:dyDescent="0.3">
      <c r="A240" t="s">
        <v>2721</v>
      </c>
      <c r="B240" t="s">
        <v>1155</v>
      </c>
      <c r="C240" t="s">
        <v>94</v>
      </c>
      <c r="D240" t="s">
        <v>2109</v>
      </c>
      <c r="E240">
        <v>0</v>
      </c>
      <c r="F240">
        <v>102</v>
      </c>
      <c r="G240">
        <v>20</v>
      </c>
      <c r="H240" t="s">
        <v>1156</v>
      </c>
      <c r="I240" t="s">
        <v>2975</v>
      </c>
      <c r="J240" t="s">
        <v>1024</v>
      </c>
    </row>
    <row r="241" spans="1:10" x14ac:dyDescent="0.3">
      <c r="A241" t="s">
        <v>2722</v>
      </c>
      <c r="B241" t="s">
        <v>1192</v>
      </c>
      <c r="C241" t="s">
        <v>94</v>
      </c>
      <c r="D241" t="s">
        <v>2109</v>
      </c>
      <c r="E241">
        <v>0</v>
      </c>
      <c r="F241">
        <v>102</v>
      </c>
      <c r="G241">
        <v>20</v>
      </c>
      <c r="I241" t="s">
        <v>2889</v>
      </c>
      <c r="J241" t="s">
        <v>1024</v>
      </c>
    </row>
    <row r="242" spans="1:10" x14ac:dyDescent="0.3">
      <c r="A242" t="s">
        <v>2312</v>
      </c>
      <c r="B242" t="s">
        <v>1418</v>
      </c>
      <c r="C242" t="s">
        <v>94</v>
      </c>
      <c r="D242" t="s">
        <v>2109</v>
      </c>
      <c r="E242">
        <v>0</v>
      </c>
      <c r="F242">
        <v>102</v>
      </c>
      <c r="G242">
        <v>5</v>
      </c>
      <c r="I242" t="s">
        <v>1419</v>
      </c>
      <c r="J242" t="s">
        <v>1024</v>
      </c>
    </row>
    <row r="243" spans="1:10" x14ac:dyDescent="0.3">
      <c r="A243" t="s">
        <v>2723</v>
      </c>
      <c r="B243" t="s">
        <v>1423</v>
      </c>
      <c r="C243" t="s">
        <v>94</v>
      </c>
      <c r="D243" t="s">
        <v>2109</v>
      </c>
      <c r="E243">
        <v>0</v>
      </c>
      <c r="F243">
        <v>102</v>
      </c>
      <c r="G243">
        <v>10</v>
      </c>
      <c r="I243" t="s">
        <v>1424</v>
      </c>
      <c r="J243" t="s">
        <v>1024</v>
      </c>
    </row>
    <row r="244" spans="1:10" x14ac:dyDescent="0.3">
      <c r="A244" t="s">
        <v>2724</v>
      </c>
      <c r="B244" t="s">
        <v>1425</v>
      </c>
      <c r="C244" t="s">
        <v>94</v>
      </c>
      <c r="D244" t="s">
        <v>2109</v>
      </c>
      <c r="E244">
        <v>0</v>
      </c>
      <c r="F244">
        <v>102</v>
      </c>
      <c r="G244">
        <v>10</v>
      </c>
      <c r="I244" t="s">
        <v>1426</v>
      </c>
      <c r="J244" t="s">
        <v>1024</v>
      </c>
    </row>
    <row r="245" spans="1:10" x14ac:dyDescent="0.3">
      <c r="A245" t="s">
        <v>2725</v>
      </c>
      <c r="B245" t="s">
        <v>1449</v>
      </c>
      <c r="C245" t="s">
        <v>94</v>
      </c>
      <c r="D245" t="s">
        <v>2109</v>
      </c>
      <c r="E245">
        <v>0</v>
      </c>
      <c r="F245">
        <v>102</v>
      </c>
      <c r="G245">
        <v>15</v>
      </c>
      <c r="I245" t="s">
        <v>1450</v>
      </c>
      <c r="J245" t="s">
        <v>1024</v>
      </c>
    </row>
    <row r="246" spans="1:10" x14ac:dyDescent="0.3">
      <c r="A246" t="s">
        <v>2726</v>
      </c>
      <c r="B246" t="s">
        <v>1453</v>
      </c>
      <c r="C246" t="s">
        <v>94</v>
      </c>
      <c r="D246" t="s">
        <v>2109</v>
      </c>
      <c r="E246">
        <v>0</v>
      </c>
      <c r="F246">
        <v>102</v>
      </c>
      <c r="G246">
        <v>10</v>
      </c>
      <c r="I246" t="s">
        <v>2976</v>
      </c>
      <c r="J246" t="s">
        <v>1024</v>
      </c>
    </row>
    <row r="247" spans="1:10" x14ac:dyDescent="0.3">
      <c r="A247" t="s">
        <v>2727</v>
      </c>
      <c r="B247" t="s">
        <v>1454</v>
      </c>
      <c r="C247" t="s">
        <v>94</v>
      </c>
      <c r="D247" t="s">
        <v>2109</v>
      </c>
      <c r="E247">
        <v>0</v>
      </c>
      <c r="F247">
        <v>102</v>
      </c>
      <c r="G247">
        <v>10</v>
      </c>
      <c r="I247" t="s">
        <v>1455</v>
      </c>
      <c r="J247" t="s">
        <v>1024</v>
      </c>
    </row>
    <row r="248" spans="1:10" x14ac:dyDescent="0.3">
      <c r="A248" t="s">
        <v>2728</v>
      </c>
      <c r="B248" t="s">
        <v>1457</v>
      </c>
      <c r="C248" t="s">
        <v>94</v>
      </c>
      <c r="D248" t="s">
        <v>2109</v>
      </c>
      <c r="E248">
        <v>0</v>
      </c>
      <c r="F248">
        <v>102</v>
      </c>
      <c r="G248">
        <v>10</v>
      </c>
      <c r="I248" t="s">
        <v>1458</v>
      </c>
      <c r="J248" t="s">
        <v>1024</v>
      </c>
    </row>
    <row r="249" spans="1:10" x14ac:dyDescent="0.3">
      <c r="A249" t="s">
        <v>2313</v>
      </c>
      <c r="B249" t="s">
        <v>1492</v>
      </c>
      <c r="C249" t="s">
        <v>94</v>
      </c>
      <c r="D249" t="s">
        <v>2109</v>
      </c>
      <c r="E249">
        <v>0</v>
      </c>
      <c r="F249">
        <v>60</v>
      </c>
      <c r="G249">
        <v>20</v>
      </c>
      <c r="I249" t="s">
        <v>1415</v>
      </c>
      <c r="J249" t="s">
        <v>1024</v>
      </c>
    </row>
    <row r="250" spans="1:10" x14ac:dyDescent="0.3">
      <c r="A250" t="s">
        <v>2314</v>
      </c>
      <c r="B250" t="s">
        <v>1508</v>
      </c>
      <c r="C250" t="s">
        <v>94</v>
      </c>
      <c r="D250" t="s">
        <v>2109</v>
      </c>
      <c r="E250">
        <v>0</v>
      </c>
      <c r="F250">
        <v>102</v>
      </c>
      <c r="G250">
        <v>10</v>
      </c>
      <c r="I250" t="s">
        <v>1509</v>
      </c>
      <c r="J250" t="s">
        <v>1024</v>
      </c>
    </row>
    <row r="251" spans="1:10" x14ac:dyDescent="0.3">
      <c r="A251" t="s">
        <v>2315</v>
      </c>
      <c r="B251" t="s">
        <v>1519</v>
      </c>
      <c r="C251" t="s">
        <v>94</v>
      </c>
      <c r="D251" t="s">
        <v>2109</v>
      </c>
      <c r="E251">
        <v>0</v>
      </c>
      <c r="F251">
        <v>102</v>
      </c>
      <c r="G251">
        <v>15</v>
      </c>
      <c r="I251" t="s">
        <v>1520</v>
      </c>
    </row>
    <row r="252" spans="1:10" x14ac:dyDescent="0.3">
      <c r="A252" t="s">
        <v>2316</v>
      </c>
      <c r="B252" t="s">
        <v>1530</v>
      </c>
      <c r="C252" t="s">
        <v>94</v>
      </c>
      <c r="D252" t="s">
        <v>2109</v>
      </c>
      <c r="E252">
        <v>0</v>
      </c>
      <c r="F252">
        <v>80</v>
      </c>
      <c r="G252">
        <v>15</v>
      </c>
      <c r="I252" t="s">
        <v>2870</v>
      </c>
      <c r="J252" t="s">
        <v>1024</v>
      </c>
    </row>
    <row r="253" spans="1:10" x14ac:dyDescent="0.3">
      <c r="A253" t="s">
        <v>2729</v>
      </c>
      <c r="B253" t="s">
        <v>1548</v>
      </c>
      <c r="C253" t="s">
        <v>94</v>
      </c>
      <c r="D253" t="s">
        <v>2109</v>
      </c>
      <c r="E253">
        <v>0</v>
      </c>
      <c r="F253">
        <v>102</v>
      </c>
      <c r="G253">
        <v>30</v>
      </c>
      <c r="H253" t="s">
        <v>1549</v>
      </c>
      <c r="I253" t="s">
        <v>1550</v>
      </c>
      <c r="J253" t="s">
        <v>1024</v>
      </c>
    </row>
    <row r="254" spans="1:10" x14ac:dyDescent="0.3">
      <c r="A254" t="s">
        <v>2730</v>
      </c>
      <c r="B254" t="s">
        <v>1561</v>
      </c>
      <c r="C254" t="s">
        <v>94</v>
      </c>
      <c r="D254" t="s">
        <v>2109</v>
      </c>
      <c r="E254">
        <v>0</v>
      </c>
      <c r="F254">
        <v>102</v>
      </c>
      <c r="G254">
        <v>10</v>
      </c>
      <c r="I254" t="s">
        <v>1562</v>
      </c>
      <c r="J254" t="s">
        <v>1024</v>
      </c>
    </row>
    <row r="255" spans="1:10" x14ac:dyDescent="0.3">
      <c r="A255" t="s">
        <v>2731</v>
      </c>
      <c r="B255" t="s">
        <v>1567</v>
      </c>
      <c r="C255" t="s">
        <v>94</v>
      </c>
      <c r="D255" t="s">
        <v>2109</v>
      </c>
      <c r="E255">
        <v>0</v>
      </c>
      <c r="F255">
        <v>102</v>
      </c>
      <c r="G255">
        <v>15</v>
      </c>
      <c r="I255" t="s">
        <v>1568</v>
      </c>
      <c r="J255" t="s">
        <v>1024</v>
      </c>
    </row>
    <row r="256" spans="1:10" x14ac:dyDescent="0.3">
      <c r="A256" t="s">
        <v>2732</v>
      </c>
      <c r="B256" t="s">
        <v>1569</v>
      </c>
      <c r="C256" t="s">
        <v>94</v>
      </c>
      <c r="D256" t="s">
        <v>2109</v>
      </c>
      <c r="E256">
        <v>0</v>
      </c>
      <c r="F256">
        <v>102</v>
      </c>
      <c r="G256">
        <v>10</v>
      </c>
      <c r="I256" t="s">
        <v>1570</v>
      </c>
      <c r="J256" t="s">
        <v>1024</v>
      </c>
    </row>
    <row r="257" spans="1:11" x14ac:dyDescent="0.3">
      <c r="A257" t="s">
        <v>2317</v>
      </c>
      <c r="B257" t="s">
        <v>1585</v>
      </c>
      <c r="C257" t="s">
        <v>94</v>
      </c>
      <c r="D257" t="s">
        <v>2109</v>
      </c>
      <c r="E257">
        <v>0</v>
      </c>
      <c r="F257">
        <v>102</v>
      </c>
      <c r="G257">
        <v>40</v>
      </c>
      <c r="I257" t="s">
        <v>2942</v>
      </c>
      <c r="J257" t="s">
        <v>1024</v>
      </c>
    </row>
    <row r="258" spans="1:11" x14ac:dyDescent="0.3">
      <c r="A258" t="s">
        <v>2733</v>
      </c>
      <c r="B258" t="s">
        <v>1603</v>
      </c>
      <c r="C258" t="s">
        <v>94</v>
      </c>
      <c r="D258" t="s">
        <v>2109</v>
      </c>
      <c r="E258">
        <v>0</v>
      </c>
      <c r="F258">
        <v>102</v>
      </c>
      <c r="G258">
        <v>40</v>
      </c>
      <c r="I258" t="s">
        <v>2977</v>
      </c>
      <c r="J258" t="s">
        <v>1024</v>
      </c>
    </row>
    <row r="259" spans="1:11" x14ac:dyDescent="0.3">
      <c r="A259" t="s">
        <v>2734</v>
      </c>
      <c r="B259" t="s">
        <v>1604</v>
      </c>
      <c r="C259" t="s">
        <v>94</v>
      </c>
      <c r="D259" t="s">
        <v>2107</v>
      </c>
      <c r="E259">
        <v>0</v>
      </c>
      <c r="F259">
        <v>100</v>
      </c>
      <c r="G259">
        <v>20</v>
      </c>
      <c r="I259" t="s">
        <v>1605</v>
      </c>
      <c r="J259" t="s">
        <v>1024</v>
      </c>
    </row>
    <row r="260" spans="1:11" x14ac:dyDescent="0.3">
      <c r="A260" t="s">
        <v>2735</v>
      </c>
      <c r="B260" t="s">
        <v>1692</v>
      </c>
      <c r="C260" t="s">
        <v>94</v>
      </c>
      <c r="D260" t="s">
        <v>2109</v>
      </c>
      <c r="E260">
        <v>0</v>
      </c>
      <c r="F260">
        <v>102</v>
      </c>
      <c r="G260">
        <v>10</v>
      </c>
      <c r="I260" t="s">
        <v>1693</v>
      </c>
      <c r="J260" t="s">
        <v>1024</v>
      </c>
    </row>
    <row r="261" spans="1:11" x14ac:dyDescent="0.3">
      <c r="A261" t="s">
        <v>2736</v>
      </c>
      <c r="B261" t="s">
        <v>1694</v>
      </c>
      <c r="C261" t="s">
        <v>94</v>
      </c>
      <c r="D261" t="s">
        <v>2109</v>
      </c>
      <c r="E261">
        <v>0</v>
      </c>
      <c r="F261">
        <v>102</v>
      </c>
      <c r="G261">
        <v>10</v>
      </c>
      <c r="I261" t="s">
        <v>1695</v>
      </c>
      <c r="J261" t="s">
        <v>1024</v>
      </c>
    </row>
    <row r="262" spans="1:11" x14ac:dyDescent="0.3">
      <c r="A262" t="s">
        <v>2737</v>
      </c>
      <c r="B262" t="s">
        <v>1696</v>
      </c>
      <c r="C262" t="s">
        <v>94</v>
      </c>
      <c r="D262" t="s">
        <v>2109</v>
      </c>
      <c r="E262">
        <v>0</v>
      </c>
      <c r="F262">
        <v>102</v>
      </c>
      <c r="G262">
        <v>10</v>
      </c>
      <c r="I262" t="s">
        <v>2978</v>
      </c>
      <c r="J262" t="s">
        <v>1024</v>
      </c>
    </row>
    <row r="263" spans="1:11" x14ac:dyDescent="0.3">
      <c r="A263" t="s">
        <v>2738</v>
      </c>
      <c r="B263" t="s">
        <v>1715</v>
      </c>
      <c r="C263" t="s">
        <v>94</v>
      </c>
      <c r="D263" t="s">
        <v>2109</v>
      </c>
      <c r="E263">
        <v>0</v>
      </c>
      <c r="F263">
        <v>102</v>
      </c>
      <c r="G263">
        <v>10</v>
      </c>
      <c r="I263" t="s">
        <v>1716</v>
      </c>
      <c r="J263" t="s">
        <v>1024</v>
      </c>
    </row>
    <row r="264" spans="1:11" x14ac:dyDescent="0.3">
      <c r="A264" t="s">
        <v>2739</v>
      </c>
      <c r="B264" t="s">
        <v>1719</v>
      </c>
      <c r="C264" t="s">
        <v>94</v>
      </c>
      <c r="D264" t="s">
        <v>2109</v>
      </c>
      <c r="E264">
        <v>0</v>
      </c>
      <c r="F264">
        <v>90</v>
      </c>
      <c r="G264">
        <v>10</v>
      </c>
      <c r="I264" t="s">
        <v>2979</v>
      </c>
      <c r="J264" t="s">
        <v>1024</v>
      </c>
    </row>
    <row r="265" spans="1:11" x14ac:dyDescent="0.3">
      <c r="A265" t="s">
        <v>2318</v>
      </c>
      <c r="B265" t="s">
        <v>1723</v>
      </c>
      <c r="C265" t="s">
        <v>94</v>
      </c>
      <c r="D265" t="s">
        <v>2107</v>
      </c>
      <c r="E265">
        <v>0</v>
      </c>
      <c r="F265">
        <v>80</v>
      </c>
      <c r="G265">
        <v>15</v>
      </c>
      <c r="I265" t="s">
        <v>2980</v>
      </c>
      <c r="J265" t="s">
        <v>1024</v>
      </c>
    </row>
    <row r="266" spans="1:11" x14ac:dyDescent="0.3">
      <c r="A266" t="s">
        <v>2319</v>
      </c>
      <c r="B266" t="s">
        <v>1750</v>
      </c>
      <c r="C266" t="s">
        <v>94</v>
      </c>
      <c r="D266" t="s">
        <v>2109</v>
      </c>
      <c r="E266">
        <v>0</v>
      </c>
      <c r="F266">
        <v>102</v>
      </c>
      <c r="G266">
        <v>20</v>
      </c>
      <c r="H266" t="s">
        <v>1751</v>
      </c>
      <c r="I266" t="s">
        <v>1752</v>
      </c>
      <c r="J266" t="s">
        <v>1024</v>
      </c>
    </row>
    <row r="267" spans="1:11" x14ac:dyDescent="0.3">
      <c r="A267" t="s">
        <v>2320</v>
      </c>
      <c r="B267" t="s">
        <v>1758</v>
      </c>
      <c r="C267" t="s">
        <v>94</v>
      </c>
      <c r="D267" t="s">
        <v>2109</v>
      </c>
      <c r="E267">
        <v>0</v>
      </c>
      <c r="F267">
        <v>102</v>
      </c>
      <c r="G267">
        <v>10</v>
      </c>
      <c r="H267" t="s">
        <v>1759</v>
      </c>
      <c r="I267" t="s">
        <v>1760</v>
      </c>
      <c r="J267" t="s">
        <v>1024</v>
      </c>
    </row>
    <row r="268" spans="1:11" x14ac:dyDescent="0.3">
      <c r="A268" t="s">
        <v>2740</v>
      </c>
      <c r="B268" t="s">
        <v>1783</v>
      </c>
      <c r="C268" t="s">
        <v>94</v>
      </c>
      <c r="D268" t="s">
        <v>2109</v>
      </c>
      <c r="E268">
        <v>0</v>
      </c>
      <c r="F268">
        <v>102</v>
      </c>
      <c r="G268">
        <v>15</v>
      </c>
      <c r="I268" t="s">
        <v>2981</v>
      </c>
      <c r="J268" t="s">
        <v>1024</v>
      </c>
    </row>
    <row r="269" spans="1:11" x14ac:dyDescent="0.3">
      <c r="A269" t="s">
        <v>2741</v>
      </c>
      <c r="B269" t="s">
        <v>1829</v>
      </c>
      <c r="C269" t="s">
        <v>94</v>
      </c>
      <c r="D269" t="s">
        <v>1024</v>
      </c>
      <c r="E269">
        <v>0</v>
      </c>
      <c r="F269">
        <v>102</v>
      </c>
      <c r="G269">
        <v>1</v>
      </c>
      <c r="I269" t="s">
        <v>1830</v>
      </c>
      <c r="K269">
        <v>1</v>
      </c>
    </row>
    <row r="270" spans="1:11" x14ac:dyDescent="0.3">
      <c r="A270" t="s">
        <v>2742</v>
      </c>
      <c r="B270" t="s">
        <v>1846</v>
      </c>
      <c r="C270" t="s">
        <v>94</v>
      </c>
      <c r="D270" t="s">
        <v>2109</v>
      </c>
      <c r="E270">
        <v>0</v>
      </c>
      <c r="F270">
        <v>102</v>
      </c>
      <c r="G270">
        <v>10</v>
      </c>
      <c r="I270" t="s">
        <v>1847</v>
      </c>
      <c r="J270" t="s">
        <v>1024</v>
      </c>
    </row>
    <row r="271" spans="1:11" x14ac:dyDescent="0.3">
      <c r="A271" t="s">
        <v>2743</v>
      </c>
      <c r="B271" t="s">
        <v>1898</v>
      </c>
      <c r="C271" t="s">
        <v>94</v>
      </c>
      <c r="D271" t="s">
        <v>2109</v>
      </c>
      <c r="E271">
        <v>0</v>
      </c>
      <c r="F271">
        <v>102</v>
      </c>
      <c r="G271">
        <v>10</v>
      </c>
      <c r="I271" t="s">
        <v>1899</v>
      </c>
    </row>
    <row r="272" spans="1:11" x14ac:dyDescent="0.3">
      <c r="A272" t="s">
        <v>2321</v>
      </c>
      <c r="B272" t="s">
        <v>1994</v>
      </c>
      <c r="C272" t="s">
        <v>94</v>
      </c>
      <c r="D272" t="s">
        <v>2109</v>
      </c>
      <c r="E272">
        <v>0</v>
      </c>
      <c r="F272">
        <v>102</v>
      </c>
      <c r="G272">
        <v>15</v>
      </c>
      <c r="I272" t="s">
        <v>2982</v>
      </c>
      <c r="J272" t="s">
        <v>1024</v>
      </c>
    </row>
    <row r="273" spans="1:11" x14ac:dyDescent="0.3">
      <c r="A273" t="s">
        <v>2322</v>
      </c>
      <c r="B273" t="s">
        <v>1995</v>
      </c>
      <c r="C273" t="s">
        <v>94</v>
      </c>
      <c r="D273" t="s">
        <v>2109</v>
      </c>
      <c r="E273">
        <v>0</v>
      </c>
      <c r="F273">
        <v>102</v>
      </c>
      <c r="G273">
        <v>20</v>
      </c>
      <c r="I273" t="s">
        <v>1996</v>
      </c>
      <c r="J273" t="s">
        <v>1024</v>
      </c>
    </row>
    <row r="274" spans="1:11" x14ac:dyDescent="0.3">
      <c r="A274" t="s">
        <v>2323</v>
      </c>
      <c r="B274" t="s">
        <v>2031</v>
      </c>
      <c r="C274" t="s">
        <v>94</v>
      </c>
      <c r="D274" t="s">
        <v>2109</v>
      </c>
      <c r="E274">
        <v>0</v>
      </c>
      <c r="F274">
        <v>100</v>
      </c>
      <c r="G274">
        <v>10</v>
      </c>
      <c r="I274" t="s">
        <v>1970</v>
      </c>
      <c r="J274" t="s">
        <v>1024</v>
      </c>
    </row>
    <row r="275" spans="1:11" x14ac:dyDescent="0.3">
      <c r="A275" t="s">
        <v>2744</v>
      </c>
      <c r="B275" t="s">
        <v>2032</v>
      </c>
      <c r="C275" t="s">
        <v>94</v>
      </c>
      <c r="D275" t="s">
        <v>2109</v>
      </c>
      <c r="E275">
        <v>0</v>
      </c>
      <c r="F275">
        <v>102</v>
      </c>
      <c r="G275">
        <v>5</v>
      </c>
      <c r="H275" t="s">
        <v>2033</v>
      </c>
      <c r="I275" t="s">
        <v>2034</v>
      </c>
      <c r="J275" t="s">
        <v>1024</v>
      </c>
    </row>
    <row r="276" spans="1:11" x14ac:dyDescent="0.3">
      <c r="A276" t="s">
        <v>2745</v>
      </c>
      <c r="B276" t="s">
        <v>2092</v>
      </c>
      <c r="C276" t="s">
        <v>94</v>
      </c>
      <c r="D276" t="s">
        <v>2109</v>
      </c>
      <c r="E276">
        <v>0</v>
      </c>
      <c r="F276">
        <v>102</v>
      </c>
      <c r="G276">
        <v>10</v>
      </c>
      <c r="I276" t="s">
        <v>2983</v>
      </c>
      <c r="J276" t="s">
        <v>1024</v>
      </c>
    </row>
    <row r="277" spans="1:11" x14ac:dyDescent="0.3">
      <c r="A277" t="s">
        <v>2761</v>
      </c>
      <c r="B277" t="s">
        <v>1184</v>
      </c>
      <c r="C277" t="s">
        <v>109</v>
      </c>
      <c r="D277" t="s">
        <v>1024</v>
      </c>
      <c r="E277">
        <v>0</v>
      </c>
      <c r="F277">
        <v>102</v>
      </c>
      <c r="G277">
        <v>1</v>
      </c>
      <c r="I277" t="s">
        <v>1185</v>
      </c>
      <c r="K277">
        <v>1</v>
      </c>
    </row>
    <row r="278" spans="1:11" x14ac:dyDescent="0.3">
      <c r="A278" t="s">
        <v>2762</v>
      </c>
      <c r="B278" t="s">
        <v>1774</v>
      </c>
      <c r="C278" t="s">
        <v>109</v>
      </c>
      <c r="D278" t="s">
        <v>2109</v>
      </c>
      <c r="E278">
        <v>0</v>
      </c>
      <c r="F278">
        <v>102</v>
      </c>
      <c r="G278">
        <v>20</v>
      </c>
      <c r="H278" t="s">
        <v>1775</v>
      </c>
      <c r="I278" t="s">
        <v>2973</v>
      </c>
      <c r="J278" t="s">
        <v>1024</v>
      </c>
    </row>
    <row r="279" spans="1:11" x14ac:dyDescent="0.3">
      <c r="A279" t="s">
        <v>2331</v>
      </c>
      <c r="B279" t="s">
        <v>1800</v>
      </c>
      <c r="C279" t="s">
        <v>109</v>
      </c>
      <c r="D279" t="s">
        <v>2109</v>
      </c>
      <c r="E279">
        <v>0</v>
      </c>
      <c r="F279">
        <v>102</v>
      </c>
      <c r="G279">
        <v>10</v>
      </c>
      <c r="H279" t="s">
        <v>1801</v>
      </c>
      <c r="I279" t="s">
        <v>1802</v>
      </c>
      <c r="J279" t="s">
        <v>1024</v>
      </c>
    </row>
    <row r="280" spans="1:11" x14ac:dyDescent="0.3">
      <c r="A280" t="s">
        <v>2763</v>
      </c>
      <c r="B280" t="s">
        <v>1917</v>
      </c>
      <c r="C280" t="s">
        <v>109</v>
      </c>
      <c r="D280" t="s">
        <v>2109</v>
      </c>
      <c r="E280">
        <v>0</v>
      </c>
      <c r="F280">
        <v>102</v>
      </c>
      <c r="G280">
        <v>20</v>
      </c>
      <c r="I280" t="s">
        <v>1918</v>
      </c>
      <c r="J280" t="s">
        <v>1024</v>
      </c>
    </row>
    <row r="281" spans="1:11" x14ac:dyDescent="0.3">
      <c r="A281" t="s">
        <v>2764</v>
      </c>
      <c r="B281" t="s">
        <v>2083</v>
      </c>
      <c r="C281" t="s">
        <v>109</v>
      </c>
      <c r="D281" t="s">
        <v>2109</v>
      </c>
      <c r="E281">
        <v>0</v>
      </c>
      <c r="F281">
        <v>102</v>
      </c>
      <c r="G281">
        <v>10</v>
      </c>
      <c r="I281" t="s">
        <v>2984</v>
      </c>
      <c r="J281" t="s">
        <v>1024</v>
      </c>
    </row>
    <row r="282" spans="1:11" x14ac:dyDescent="0.3">
      <c r="A282" t="s">
        <v>2334</v>
      </c>
      <c r="B282" t="s">
        <v>1081</v>
      </c>
      <c r="C282" t="s">
        <v>119</v>
      </c>
      <c r="D282" t="s">
        <v>2109</v>
      </c>
      <c r="E282">
        <v>0</v>
      </c>
      <c r="F282">
        <v>102</v>
      </c>
      <c r="G282">
        <v>15</v>
      </c>
      <c r="I282" t="s">
        <v>1082</v>
      </c>
      <c r="J282" t="s">
        <v>1024</v>
      </c>
    </row>
    <row r="283" spans="1:11" x14ac:dyDescent="0.3">
      <c r="A283" t="s">
        <v>2777</v>
      </c>
      <c r="B283" t="s">
        <v>1190</v>
      </c>
      <c r="C283" t="s">
        <v>119</v>
      </c>
      <c r="D283" t="s">
        <v>1024</v>
      </c>
      <c r="E283">
        <v>0</v>
      </c>
      <c r="F283">
        <v>102</v>
      </c>
      <c r="G283">
        <v>1</v>
      </c>
      <c r="I283" t="s">
        <v>1191</v>
      </c>
      <c r="K283">
        <v>1</v>
      </c>
    </row>
    <row r="284" spans="1:11" x14ac:dyDescent="0.3">
      <c r="A284" t="s">
        <v>2778</v>
      </c>
      <c r="B284" t="s">
        <v>1397</v>
      </c>
      <c r="C284" t="s">
        <v>119</v>
      </c>
      <c r="D284" t="s">
        <v>2109</v>
      </c>
      <c r="E284">
        <v>0</v>
      </c>
      <c r="F284">
        <v>102</v>
      </c>
      <c r="G284">
        <v>20</v>
      </c>
      <c r="I284" t="s">
        <v>1398</v>
      </c>
    </row>
    <row r="285" spans="1:11" x14ac:dyDescent="0.3">
      <c r="A285" t="s">
        <v>2779</v>
      </c>
      <c r="B285" t="s">
        <v>1433</v>
      </c>
      <c r="C285" t="s">
        <v>119</v>
      </c>
      <c r="D285" t="s">
        <v>2108</v>
      </c>
      <c r="E285">
        <v>0</v>
      </c>
      <c r="F285">
        <v>100</v>
      </c>
      <c r="G285">
        <v>5</v>
      </c>
      <c r="H285" t="s">
        <v>1434</v>
      </c>
      <c r="I285" t="s">
        <v>1435</v>
      </c>
      <c r="J285" t="s">
        <v>1024</v>
      </c>
    </row>
    <row r="286" spans="1:11" x14ac:dyDescent="0.3">
      <c r="A286" t="s">
        <v>2780</v>
      </c>
      <c r="B286" t="s">
        <v>1462</v>
      </c>
      <c r="C286" t="s">
        <v>119</v>
      </c>
      <c r="D286" t="s">
        <v>2108</v>
      </c>
      <c r="E286">
        <v>0</v>
      </c>
      <c r="F286">
        <v>100</v>
      </c>
      <c r="G286">
        <v>10</v>
      </c>
      <c r="I286" t="s">
        <v>1460</v>
      </c>
      <c r="J286" t="s">
        <v>1024</v>
      </c>
    </row>
    <row r="287" spans="1:11" x14ac:dyDescent="0.3">
      <c r="A287" t="s">
        <v>2781</v>
      </c>
      <c r="B287" t="s">
        <v>1523</v>
      </c>
      <c r="C287" t="s">
        <v>119</v>
      </c>
      <c r="D287" t="s">
        <v>2109</v>
      </c>
      <c r="E287">
        <v>0</v>
      </c>
      <c r="F287">
        <v>102</v>
      </c>
      <c r="G287">
        <v>15</v>
      </c>
      <c r="I287" t="s">
        <v>2969</v>
      </c>
      <c r="J287" t="s">
        <v>1024</v>
      </c>
    </row>
    <row r="288" spans="1:11" x14ac:dyDescent="0.3">
      <c r="A288" t="s">
        <v>2840</v>
      </c>
      <c r="B288" t="s">
        <v>2985</v>
      </c>
      <c r="C288" t="s">
        <v>119</v>
      </c>
      <c r="D288" t="s">
        <v>2109</v>
      </c>
      <c r="E288">
        <v>0</v>
      </c>
      <c r="F288">
        <v>102</v>
      </c>
      <c r="G288">
        <v>10</v>
      </c>
      <c r="I288" t="s">
        <v>2986</v>
      </c>
      <c r="J288" t="s">
        <v>1024</v>
      </c>
    </row>
    <row r="289" spans="1:11" x14ac:dyDescent="0.3">
      <c r="A289" t="s">
        <v>2782</v>
      </c>
      <c r="B289" t="s">
        <v>1592</v>
      </c>
      <c r="C289" t="s">
        <v>119</v>
      </c>
      <c r="D289" t="s">
        <v>2108</v>
      </c>
      <c r="E289">
        <v>0</v>
      </c>
      <c r="F289">
        <v>100</v>
      </c>
      <c r="G289">
        <v>10</v>
      </c>
      <c r="I289" t="s">
        <v>2987</v>
      </c>
      <c r="J289" t="s">
        <v>1024</v>
      </c>
    </row>
    <row r="290" spans="1:11" x14ac:dyDescent="0.3">
      <c r="A290" t="s">
        <v>2783</v>
      </c>
      <c r="B290" t="s">
        <v>1594</v>
      </c>
      <c r="C290" t="s">
        <v>119</v>
      </c>
      <c r="D290" t="s">
        <v>2109</v>
      </c>
      <c r="E290">
        <v>0</v>
      </c>
      <c r="F290">
        <v>85</v>
      </c>
      <c r="G290">
        <v>40</v>
      </c>
      <c r="I290" t="s">
        <v>2879</v>
      </c>
      <c r="J290" t="s">
        <v>1024</v>
      </c>
    </row>
    <row r="291" spans="1:11" x14ac:dyDescent="0.3">
      <c r="A291" t="s">
        <v>2784</v>
      </c>
      <c r="B291" t="s">
        <v>1835</v>
      </c>
      <c r="C291" t="s">
        <v>119</v>
      </c>
      <c r="D291" t="s">
        <v>2109</v>
      </c>
      <c r="E291">
        <v>0</v>
      </c>
      <c r="F291">
        <v>102</v>
      </c>
      <c r="G291">
        <v>10</v>
      </c>
      <c r="I291" t="s">
        <v>2988</v>
      </c>
      <c r="J291" t="s">
        <v>1024</v>
      </c>
    </row>
    <row r="292" spans="1:11" x14ac:dyDescent="0.3">
      <c r="A292" t="s">
        <v>2800</v>
      </c>
      <c r="B292" t="s">
        <v>1060</v>
      </c>
      <c r="C292" t="s">
        <v>15</v>
      </c>
      <c r="D292" t="s">
        <v>2109</v>
      </c>
      <c r="E292">
        <v>0</v>
      </c>
      <c r="F292">
        <v>102</v>
      </c>
      <c r="G292">
        <v>20</v>
      </c>
      <c r="I292" t="s">
        <v>1061</v>
      </c>
      <c r="J292" t="s">
        <v>1024</v>
      </c>
    </row>
    <row r="293" spans="1:11" x14ac:dyDescent="0.3">
      <c r="A293" t="s">
        <v>2801</v>
      </c>
      <c r="B293" t="s">
        <v>1483</v>
      </c>
      <c r="C293" t="s">
        <v>15</v>
      </c>
      <c r="D293" t="s">
        <v>1024</v>
      </c>
      <c r="E293">
        <v>0</v>
      </c>
      <c r="F293">
        <v>102</v>
      </c>
      <c r="G293">
        <v>1</v>
      </c>
      <c r="I293" t="s">
        <v>1484</v>
      </c>
      <c r="K293">
        <v>1</v>
      </c>
    </row>
    <row r="294" spans="1:11" x14ac:dyDescent="0.3">
      <c r="A294" t="s">
        <v>2802</v>
      </c>
      <c r="B294" t="s">
        <v>1739</v>
      </c>
      <c r="C294" t="s">
        <v>15</v>
      </c>
      <c r="D294" t="s">
        <v>2109</v>
      </c>
      <c r="E294">
        <v>0</v>
      </c>
      <c r="F294">
        <v>102</v>
      </c>
      <c r="G294">
        <v>5</v>
      </c>
      <c r="H294" t="s">
        <v>1740</v>
      </c>
      <c r="I294" t="s">
        <v>1741</v>
      </c>
      <c r="J294" t="s">
        <v>1024</v>
      </c>
    </row>
    <row r="295" spans="1:11" x14ac:dyDescent="0.3">
      <c r="A295" t="s">
        <v>2335</v>
      </c>
      <c r="B295" t="s">
        <v>1884</v>
      </c>
      <c r="C295" t="s">
        <v>15</v>
      </c>
      <c r="D295" t="s">
        <v>2109</v>
      </c>
      <c r="E295">
        <v>0</v>
      </c>
      <c r="F295">
        <v>100</v>
      </c>
      <c r="G295">
        <v>20</v>
      </c>
      <c r="I295" t="s">
        <v>2989</v>
      </c>
      <c r="J295" t="s">
        <v>1024</v>
      </c>
    </row>
    <row r="296" spans="1:11" x14ac:dyDescent="0.3">
      <c r="A296" t="s">
        <v>2803</v>
      </c>
      <c r="B296" t="s">
        <v>2075</v>
      </c>
      <c r="C296" t="s">
        <v>15</v>
      </c>
      <c r="D296" t="s">
        <v>2109</v>
      </c>
      <c r="E296">
        <v>0</v>
      </c>
      <c r="F296">
        <v>102</v>
      </c>
      <c r="G296">
        <v>15</v>
      </c>
      <c r="I296" t="s">
        <v>2076</v>
      </c>
      <c r="J296" t="s">
        <v>1024</v>
      </c>
    </row>
    <row r="297" spans="1:11" x14ac:dyDescent="0.3">
      <c r="A297" t="s">
        <v>2336</v>
      </c>
      <c r="B297" t="s">
        <v>2091</v>
      </c>
      <c r="C297" t="s">
        <v>15</v>
      </c>
      <c r="D297" t="s">
        <v>2109</v>
      </c>
      <c r="E297">
        <v>0</v>
      </c>
      <c r="F297">
        <v>102</v>
      </c>
      <c r="G297">
        <v>40</v>
      </c>
      <c r="I297" t="s">
        <v>2933</v>
      </c>
      <c r="J297" t="s">
        <v>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32"/>
  <sheetViews>
    <sheetView workbookViewId="0">
      <pane ySplit="2" topLeftCell="A12" activePane="bottomLeft" state="frozen"/>
      <selection pane="bottomLeft" activeCell="J6" sqref="J6"/>
    </sheetView>
  </sheetViews>
  <sheetFormatPr defaultRowHeight="35.1" customHeight="1" x14ac:dyDescent="0.3"/>
  <cols>
    <col min="1" max="3" width="7.109375" customWidth="1"/>
    <col min="4" max="4" width="13.109375" customWidth="1"/>
    <col min="6" max="8" width="7.109375" customWidth="1"/>
    <col min="9" max="9" width="13.109375" customWidth="1"/>
    <col min="10" max="10" width="47" customWidth="1"/>
  </cols>
  <sheetData>
    <row r="1" spans="1:16384" s="33" customFormat="1" ht="35.1" customHeight="1" thickBot="1" x14ac:dyDescent="0.3">
      <c r="A1" s="150" t="s">
        <v>871</v>
      </c>
      <c r="B1" s="162"/>
      <c r="C1" s="162"/>
      <c r="D1" s="151"/>
      <c r="E1" s="151"/>
      <c r="F1" s="151"/>
      <c r="G1" s="151"/>
      <c r="H1" s="151"/>
      <c r="I1" s="151"/>
      <c r="J1" s="152"/>
      <c r="K1" s="32"/>
      <c r="L1" s="32"/>
      <c r="M1" s="32"/>
      <c r="N1" s="32"/>
    </row>
    <row r="2" spans="1:16384" s="30" customFormat="1" ht="35.1" customHeight="1" thickBot="1" x14ac:dyDescent="0.35">
      <c r="A2" s="31" t="s">
        <v>850</v>
      </c>
      <c r="B2" s="13" t="s">
        <v>835</v>
      </c>
      <c r="C2" s="27" t="s">
        <v>836</v>
      </c>
      <c r="D2" s="35" t="s">
        <v>837</v>
      </c>
      <c r="E2" s="26" t="s">
        <v>872</v>
      </c>
      <c r="F2" s="26" t="s">
        <v>850</v>
      </c>
      <c r="G2" s="13" t="s">
        <v>835</v>
      </c>
      <c r="H2" s="27" t="s">
        <v>836</v>
      </c>
      <c r="I2" s="26" t="s">
        <v>837</v>
      </c>
      <c r="J2" s="26" t="s">
        <v>895</v>
      </c>
      <c r="K2" s="28"/>
      <c r="L2" s="28"/>
      <c r="M2" s="28"/>
      <c r="N2" s="29"/>
    </row>
    <row r="3" spans="1:16384" s="33" customFormat="1" ht="35.1" customHeight="1" thickBot="1" x14ac:dyDescent="0.3">
      <c r="A3" s="159" t="s">
        <v>873</v>
      </c>
      <c r="B3" s="163"/>
      <c r="C3" s="163"/>
      <c r="D3" s="160"/>
      <c r="E3" s="160"/>
      <c r="F3" s="160"/>
      <c r="G3" s="160"/>
      <c r="H3" s="160"/>
      <c r="I3" s="160"/>
      <c r="J3" s="161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  <c r="AMS3" s="34"/>
      <c r="AMT3" s="34"/>
      <c r="AMU3" s="34"/>
      <c r="AMV3" s="34"/>
      <c r="AMW3" s="34"/>
      <c r="AMX3" s="34"/>
      <c r="AMY3" s="34"/>
      <c r="AMZ3" s="34"/>
      <c r="ANA3" s="34"/>
      <c r="ANB3" s="34"/>
      <c r="ANC3" s="34"/>
      <c r="AND3" s="34"/>
      <c r="ANE3" s="34"/>
      <c r="ANF3" s="34"/>
      <c r="ANG3" s="34"/>
      <c r="ANH3" s="34"/>
      <c r="ANI3" s="34"/>
      <c r="ANJ3" s="34"/>
      <c r="ANK3" s="34"/>
      <c r="ANL3" s="34"/>
      <c r="ANM3" s="34"/>
      <c r="ANN3" s="34"/>
      <c r="ANO3" s="34"/>
      <c r="ANP3" s="34"/>
      <c r="ANQ3" s="34"/>
      <c r="ANR3" s="34"/>
      <c r="ANS3" s="34"/>
      <c r="ANT3" s="34"/>
      <c r="ANU3" s="34"/>
      <c r="ANV3" s="34"/>
      <c r="ANW3" s="34"/>
      <c r="ANX3" s="34"/>
      <c r="ANY3" s="34"/>
      <c r="ANZ3" s="34"/>
      <c r="AOA3" s="34"/>
      <c r="AOB3" s="34"/>
      <c r="AOC3" s="34"/>
      <c r="AOD3" s="34"/>
      <c r="AOE3" s="34"/>
      <c r="AOF3" s="34"/>
      <c r="AOG3" s="34"/>
      <c r="AOH3" s="34"/>
      <c r="AOI3" s="34"/>
      <c r="AOJ3" s="34"/>
      <c r="AOK3" s="34"/>
      <c r="AOL3" s="34"/>
      <c r="AOM3" s="34"/>
      <c r="AON3" s="34"/>
      <c r="AOO3" s="34"/>
      <c r="AOP3" s="34"/>
      <c r="AOQ3" s="34"/>
      <c r="AOR3" s="34"/>
      <c r="AOS3" s="34"/>
      <c r="AOT3" s="34"/>
      <c r="AOU3" s="34"/>
      <c r="AOV3" s="34"/>
      <c r="AOW3" s="34"/>
      <c r="AOX3" s="34"/>
      <c r="AOY3" s="34"/>
      <c r="AOZ3" s="34"/>
      <c r="APA3" s="34"/>
      <c r="APB3" s="34"/>
      <c r="APC3" s="34"/>
      <c r="APD3" s="34"/>
      <c r="APE3" s="34"/>
      <c r="APF3" s="34"/>
      <c r="APG3" s="34"/>
      <c r="APH3" s="34"/>
      <c r="API3" s="34"/>
      <c r="APJ3" s="34"/>
      <c r="APK3" s="34"/>
      <c r="APL3" s="34"/>
      <c r="APM3" s="34"/>
      <c r="APN3" s="34"/>
      <c r="APO3" s="34"/>
      <c r="APP3" s="34"/>
      <c r="APQ3" s="34"/>
      <c r="APR3" s="34"/>
      <c r="APS3" s="34"/>
      <c r="APT3" s="34"/>
      <c r="APU3" s="34"/>
      <c r="APV3" s="34"/>
      <c r="APW3" s="34"/>
      <c r="APX3" s="34"/>
      <c r="APY3" s="34"/>
      <c r="APZ3" s="34"/>
      <c r="AQA3" s="34"/>
      <c r="AQB3" s="34"/>
      <c r="AQC3" s="34"/>
      <c r="AQD3" s="34"/>
      <c r="AQE3" s="34"/>
      <c r="AQF3" s="34"/>
      <c r="AQG3" s="34"/>
      <c r="AQH3" s="34"/>
      <c r="AQI3" s="34"/>
      <c r="AQJ3" s="34"/>
      <c r="AQK3" s="34"/>
      <c r="AQL3" s="34"/>
      <c r="AQM3" s="34"/>
      <c r="AQN3" s="34"/>
      <c r="AQO3" s="34"/>
      <c r="AQP3" s="34"/>
      <c r="AQQ3" s="34"/>
      <c r="AQR3" s="34"/>
      <c r="AQS3" s="34"/>
      <c r="AQT3" s="34"/>
      <c r="AQU3" s="34"/>
      <c r="AQV3" s="34"/>
      <c r="AQW3" s="34"/>
      <c r="AQX3" s="34"/>
      <c r="AQY3" s="34"/>
      <c r="AQZ3" s="34"/>
      <c r="ARA3" s="34"/>
      <c r="ARB3" s="34"/>
      <c r="ARC3" s="34"/>
      <c r="ARD3" s="34"/>
      <c r="ARE3" s="34"/>
      <c r="ARF3" s="34"/>
      <c r="ARG3" s="34"/>
      <c r="ARH3" s="34"/>
      <c r="ARI3" s="34"/>
      <c r="ARJ3" s="34"/>
      <c r="ARK3" s="34"/>
      <c r="ARL3" s="34"/>
      <c r="ARM3" s="34"/>
      <c r="ARN3" s="34"/>
      <c r="ARO3" s="34"/>
      <c r="ARP3" s="34"/>
      <c r="ARQ3" s="34"/>
      <c r="ARR3" s="34"/>
      <c r="ARS3" s="34"/>
      <c r="ART3" s="34"/>
      <c r="ARU3" s="34"/>
      <c r="ARV3" s="34"/>
      <c r="ARW3" s="34"/>
      <c r="ARX3" s="34"/>
      <c r="ARY3" s="34"/>
      <c r="ARZ3" s="34"/>
      <c r="ASA3" s="34"/>
      <c r="ASB3" s="34"/>
      <c r="ASC3" s="34"/>
      <c r="ASD3" s="34"/>
      <c r="ASE3" s="34"/>
      <c r="ASF3" s="34"/>
      <c r="ASG3" s="34"/>
      <c r="ASH3" s="34"/>
      <c r="ASI3" s="34"/>
      <c r="ASJ3" s="34"/>
      <c r="ASK3" s="34"/>
      <c r="ASL3" s="34"/>
      <c r="ASM3" s="34"/>
      <c r="ASN3" s="34"/>
      <c r="ASO3" s="34"/>
      <c r="ASP3" s="34"/>
      <c r="ASQ3" s="34"/>
      <c r="ASR3" s="34"/>
      <c r="ASS3" s="34"/>
      <c r="AST3" s="34"/>
      <c r="ASU3" s="34"/>
      <c r="ASV3" s="34"/>
      <c r="ASW3" s="34"/>
      <c r="ASX3" s="34"/>
      <c r="ASY3" s="34"/>
      <c r="ASZ3" s="34"/>
      <c r="ATA3" s="34"/>
      <c r="ATB3" s="34"/>
      <c r="ATC3" s="34"/>
      <c r="ATD3" s="34"/>
      <c r="ATE3" s="34"/>
      <c r="ATF3" s="34"/>
      <c r="ATG3" s="34"/>
      <c r="ATH3" s="34"/>
      <c r="ATI3" s="34"/>
      <c r="ATJ3" s="34"/>
      <c r="ATK3" s="34"/>
      <c r="ATL3" s="34"/>
      <c r="ATM3" s="34"/>
      <c r="ATN3" s="34"/>
      <c r="ATO3" s="34"/>
      <c r="ATP3" s="34"/>
      <c r="ATQ3" s="34"/>
      <c r="ATR3" s="34"/>
      <c r="ATS3" s="34"/>
      <c r="ATT3" s="34"/>
      <c r="ATU3" s="34"/>
      <c r="ATV3" s="34"/>
      <c r="ATW3" s="34"/>
      <c r="ATX3" s="34"/>
      <c r="ATY3" s="34"/>
      <c r="ATZ3" s="34"/>
      <c r="AUA3" s="34"/>
      <c r="AUB3" s="34"/>
      <c r="AUC3" s="34"/>
      <c r="AUD3" s="34"/>
      <c r="AUE3" s="34"/>
      <c r="AUF3" s="34"/>
      <c r="AUG3" s="34"/>
      <c r="AUH3" s="34"/>
      <c r="AUI3" s="34"/>
      <c r="AUJ3" s="34"/>
      <c r="AUK3" s="34"/>
      <c r="AUL3" s="34"/>
      <c r="AUM3" s="34"/>
      <c r="AUN3" s="34"/>
      <c r="AUO3" s="34"/>
      <c r="AUP3" s="34"/>
      <c r="AUQ3" s="34"/>
      <c r="AUR3" s="34"/>
      <c r="AUS3" s="34"/>
      <c r="AUT3" s="34"/>
      <c r="AUU3" s="34"/>
      <c r="AUV3" s="34"/>
      <c r="AUW3" s="34"/>
      <c r="AUX3" s="34"/>
      <c r="AUY3" s="34"/>
      <c r="AUZ3" s="34"/>
      <c r="AVA3" s="34"/>
      <c r="AVB3" s="34"/>
      <c r="AVC3" s="34"/>
      <c r="AVD3" s="34"/>
      <c r="AVE3" s="34"/>
      <c r="AVF3" s="34"/>
      <c r="AVG3" s="34"/>
      <c r="AVH3" s="34"/>
      <c r="AVI3" s="34"/>
      <c r="AVJ3" s="34"/>
      <c r="AVK3" s="34"/>
      <c r="AVL3" s="34"/>
      <c r="AVM3" s="34"/>
      <c r="AVN3" s="34"/>
      <c r="AVO3" s="34"/>
      <c r="AVP3" s="34"/>
      <c r="AVQ3" s="34"/>
      <c r="AVR3" s="34"/>
      <c r="AVS3" s="34"/>
      <c r="AVT3" s="34"/>
      <c r="AVU3" s="34"/>
      <c r="AVV3" s="34"/>
      <c r="AVW3" s="34"/>
      <c r="AVX3" s="34"/>
      <c r="AVY3" s="34"/>
      <c r="AVZ3" s="34"/>
      <c r="AWA3" s="34"/>
      <c r="AWB3" s="34"/>
      <c r="AWC3" s="34"/>
      <c r="AWD3" s="34"/>
      <c r="AWE3" s="34"/>
      <c r="AWF3" s="34"/>
      <c r="AWG3" s="34"/>
      <c r="AWH3" s="34"/>
      <c r="AWI3" s="34"/>
      <c r="AWJ3" s="34"/>
      <c r="AWK3" s="34"/>
      <c r="AWL3" s="34"/>
      <c r="AWM3" s="34"/>
      <c r="AWN3" s="34"/>
      <c r="AWO3" s="34"/>
      <c r="AWP3" s="34"/>
      <c r="AWQ3" s="34"/>
      <c r="AWR3" s="34"/>
      <c r="AWS3" s="34"/>
      <c r="AWT3" s="34"/>
      <c r="AWU3" s="34"/>
      <c r="AWV3" s="34"/>
      <c r="AWW3" s="34"/>
      <c r="AWX3" s="34"/>
      <c r="AWY3" s="34"/>
      <c r="AWZ3" s="34"/>
      <c r="AXA3" s="34"/>
      <c r="AXB3" s="34"/>
      <c r="AXC3" s="34"/>
      <c r="AXD3" s="34"/>
      <c r="AXE3" s="34"/>
      <c r="AXF3" s="34"/>
      <c r="AXG3" s="34"/>
      <c r="AXH3" s="34"/>
      <c r="AXI3" s="34"/>
      <c r="AXJ3" s="34"/>
      <c r="AXK3" s="34"/>
      <c r="AXL3" s="34"/>
      <c r="AXM3" s="34"/>
      <c r="AXN3" s="34"/>
      <c r="AXO3" s="34"/>
      <c r="AXP3" s="34"/>
      <c r="AXQ3" s="34"/>
      <c r="AXR3" s="34"/>
      <c r="AXS3" s="34"/>
      <c r="AXT3" s="34"/>
      <c r="AXU3" s="34"/>
      <c r="AXV3" s="34"/>
      <c r="AXW3" s="34"/>
      <c r="AXX3" s="34"/>
      <c r="AXY3" s="34"/>
      <c r="AXZ3" s="34"/>
      <c r="AYA3" s="34"/>
      <c r="AYB3" s="34"/>
      <c r="AYC3" s="34"/>
      <c r="AYD3" s="34"/>
      <c r="AYE3" s="34"/>
      <c r="AYF3" s="34"/>
      <c r="AYG3" s="34"/>
      <c r="AYH3" s="34"/>
      <c r="AYI3" s="34"/>
      <c r="AYJ3" s="34"/>
      <c r="AYK3" s="34"/>
      <c r="AYL3" s="34"/>
      <c r="AYM3" s="34"/>
      <c r="AYN3" s="34"/>
      <c r="AYO3" s="34"/>
      <c r="AYP3" s="34"/>
      <c r="AYQ3" s="34"/>
      <c r="AYR3" s="34"/>
      <c r="AYS3" s="34"/>
      <c r="AYT3" s="34"/>
      <c r="AYU3" s="34"/>
      <c r="AYV3" s="34"/>
      <c r="AYW3" s="34"/>
      <c r="AYX3" s="34"/>
      <c r="AYY3" s="34"/>
      <c r="AYZ3" s="34"/>
      <c r="AZA3" s="34"/>
      <c r="AZB3" s="34"/>
      <c r="AZC3" s="34"/>
      <c r="AZD3" s="34"/>
      <c r="AZE3" s="34"/>
      <c r="AZF3" s="34"/>
      <c r="AZG3" s="34"/>
      <c r="AZH3" s="34"/>
      <c r="AZI3" s="34"/>
      <c r="AZJ3" s="34"/>
      <c r="AZK3" s="34"/>
      <c r="AZL3" s="34"/>
      <c r="AZM3" s="34"/>
      <c r="AZN3" s="34"/>
      <c r="AZO3" s="34"/>
      <c r="AZP3" s="34"/>
      <c r="AZQ3" s="34"/>
      <c r="AZR3" s="34"/>
      <c r="AZS3" s="34"/>
      <c r="AZT3" s="34"/>
      <c r="AZU3" s="34"/>
      <c r="AZV3" s="34"/>
      <c r="AZW3" s="34"/>
      <c r="AZX3" s="34"/>
      <c r="AZY3" s="34"/>
      <c r="AZZ3" s="34"/>
      <c r="BAA3" s="34"/>
      <c r="BAB3" s="34"/>
      <c r="BAC3" s="34"/>
      <c r="BAD3" s="34"/>
      <c r="BAE3" s="34"/>
      <c r="BAF3" s="34"/>
      <c r="BAG3" s="34"/>
      <c r="BAH3" s="34"/>
      <c r="BAI3" s="34"/>
      <c r="BAJ3" s="34"/>
      <c r="BAK3" s="34"/>
      <c r="BAL3" s="34"/>
      <c r="BAM3" s="34"/>
      <c r="BAN3" s="34"/>
      <c r="BAO3" s="34"/>
      <c r="BAP3" s="34"/>
      <c r="BAQ3" s="34"/>
      <c r="BAR3" s="34"/>
      <c r="BAS3" s="34"/>
      <c r="BAT3" s="34"/>
      <c r="BAU3" s="34"/>
      <c r="BAV3" s="34"/>
      <c r="BAW3" s="34"/>
      <c r="BAX3" s="34"/>
      <c r="BAY3" s="34"/>
      <c r="BAZ3" s="34"/>
      <c r="BBA3" s="34"/>
      <c r="BBB3" s="34"/>
      <c r="BBC3" s="34"/>
      <c r="BBD3" s="34"/>
      <c r="BBE3" s="34"/>
      <c r="BBF3" s="34"/>
      <c r="BBG3" s="34"/>
      <c r="BBH3" s="34"/>
      <c r="BBI3" s="34"/>
      <c r="BBJ3" s="34"/>
      <c r="BBK3" s="34"/>
      <c r="BBL3" s="34"/>
      <c r="BBM3" s="34"/>
      <c r="BBN3" s="34"/>
      <c r="BBO3" s="34"/>
      <c r="BBP3" s="34"/>
      <c r="BBQ3" s="34"/>
      <c r="BBR3" s="34"/>
      <c r="BBS3" s="34"/>
      <c r="BBT3" s="34"/>
      <c r="BBU3" s="34"/>
      <c r="BBV3" s="34"/>
      <c r="BBW3" s="34"/>
      <c r="BBX3" s="34"/>
      <c r="BBY3" s="34"/>
      <c r="BBZ3" s="34"/>
      <c r="BCA3" s="34"/>
      <c r="BCB3" s="34"/>
      <c r="BCC3" s="34"/>
      <c r="BCD3" s="34"/>
      <c r="BCE3" s="34"/>
      <c r="BCF3" s="34"/>
      <c r="BCG3" s="34"/>
      <c r="BCH3" s="34"/>
      <c r="BCI3" s="34"/>
      <c r="BCJ3" s="34"/>
      <c r="BCK3" s="34"/>
      <c r="BCL3" s="34"/>
      <c r="BCM3" s="34"/>
      <c r="BCN3" s="34"/>
      <c r="BCO3" s="34"/>
      <c r="BCP3" s="34"/>
      <c r="BCQ3" s="34"/>
      <c r="BCR3" s="34"/>
      <c r="BCS3" s="34"/>
      <c r="BCT3" s="34"/>
      <c r="BCU3" s="34"/>
      <c r="BCV3" s="34"/>
      <c r="BCW3" s="34"/>
      <c r="BCX3" s="34"/>
      <c r="BCY3" s="34"/>
      <c r="BCZ3" s="34"/>
      <c r="BDA3" s="34"/>
      <c r="BDB3" s="34"/>
      <c r="BDC3" s="34"/>
      <c r="BDD3" s="34"/>
      <c r="BDE3" s="34"/>
      <c r="BDF3" s="34"/>
      <c r="BDG3" s="34"/>
      <c r="BDH3" s="34"/>
      <c r="BDI3" s="34"/>
      <c r="BDJ3" s="34"/>
      <c r="BDK3" s="34"/>
      <c r="BDL3" s="34"/>
      <c r="BDM3" s="34"/>
      <c r="BDN3" s="34"/>
      <c r="BDO3" s="34"/>
      <c r="BDP3" s="34"/>
      <c r="BDQ3" s="34"/>
      <c r="BDR3" s="34"/>
      <c r="BDS3" s="34"/>
      <c r="BDT3" s="34"/>
      <c r="BDU3" s="34"/>
      <c r="BDV3" s="34"/>
      <c r="BDW3" s="34"/>
      <c r="BDX3" s="34"/>
      <c r="BDY3" s="34"/>
      <c r="BDZ3" s="34"/>
      <c r="BEA3" s="34"/>
      <c r="BEB3" s="34"/>
      <c r="BEC3" s="34"/>
      <c r="BED3" s="34"/>
      <c r="BEE3" s="34"/>
      <c r="BEF3" s="34"/>
      <c r="BEG3" s="34"/>
      <c r="BEH3" s="34"/>
      <c r="BEI3" s="34"/>
      <c r="BEJ3" s="34"/>
      <c r="BEK3" s="34"/>
      <c r="BEL3" s="34"/>
      <c r="BEM3" s="34"/>
      <c r="BEN3" s="34"/>
      <c r="BEO3" s="34"/>
      <c r="BEP3" s="34"/>
      <c r="BEQ3" s="34"/>
      <c r="BER3" s="34"/>
      <c r="BES3" s="34"/>
      <c r="BET3" s="34"/>
      <c r="BEU3" s="34"/>
      <c r="BEV3" s="34"/>
      <c r="BEW3" s="34"/>
      <c r="BEX3" s="34"/>
      <c r="BEY3" s="34"/>
      <c r="BEZ3" s="34"/>
      <c r="BFA3" s="34"/>
      <c r="BFB3" s="34"/>
      <c r="BFC3" s="34"/>
      <c r="BFD3" s="34"/>
      <c r="BFE3" s="34"/>
      <c r="BFF3" s="34"/>
      <c r="BFG3" s="34"/>
      <c r="BFH3" s="34"/>
      <c r="BFI3" s="34"/>
      <c r="BFJ3" s="34"/>
      <c r="BFK3" s="34"/>
      <c r="BFL3" s="34"/>
      <c r="BFM3" s="34"/>
      <c r="BFN3" s="34"/>
      <c r="BFO3" s="34"/>
      <c r="BFP3" s="34"/>
      <c r="BFQ3" s="34"/>
      <c r="BFR3" s="34"/>
      <c r="BFS3" s="34"/>
      <c r="BFT3" s="34"/>
      <c r="BFU3" s="34"/>
      <c r="BFV3" s="34"/>
      <c r="BFW3" s="34"/>
      <c r="BFX3" s="34"/>
      <c r="BFY3" s="34"/>
      <c r="BFZ3" s="34"/>
      <c r="BGA3" s="34"/>
      <c r="BGB3" s="34"/>
      <c r="BGC3" s="34"/>
      <c r="BGD3" s="34"/>
      <c r="BGE3" s="34"/>
      <c r="BGF3" s="34"/>
      <c r="BGG3" s="34"/>
      <c r="BGH3" s="34"/>
      <c r="BGI3" s="34"/>
      <c r="BGJ3" s="34"/>
      <c r="BGK3" s="34"/>
      <c r="BGL3" s="34"/>
      <c r="BGM3" s="34"/>
      <c r="BGN3" s="34"/>
      <c r="BGO3" s="34"/>
      <c r="BGP3" s="34"/>
      <c r="BGQ3" s="34"/>
      <c r="BGR3" s="34"/>
      <c r="BGS3" s="34"/>
      <c r="BGT3" s="34"/>
      <c r="BGU3" s="34"/>
      <c r="BGV3" s="34"/>
      <c r="BGW3" s="34"/>
      <c r="BGX3" s="34"/>
      <c r="BGY3" s="34"/>
      <c r="BGZ3" s="34"/>
      <c r="BHA3" s="34"/>
      <c r="BHB3" s="34"/>
      <c r="BHC3" s="34"/>
      <c r="BHD3" s="34"/>
      <c r="BHE3" s="34"/>
      <c r="BHF3" s="34"/>
      <c r="BHG3" s="34"/>
      <c r="BHH3" s="34"/>
      <c r="BHI3" s="34"/>
      <c r="BHJ3" s="34"/>
      <c r="BHK3" s="34"/>
      <c r="BHL3" s="34"/>
      <c r="BHM3" s="34"/>
      <c r="BHN3" s="34"/>
      <c r="BHO3" s="34"/>
      <c r="BHP3" s="34"/>
      <c r="BHQ3" s="34"/>
      <c r="BHR3" s="34"/>
      <c r="BHS3" s="34"/>
      <c r="BHT3" s="34"/>
      <c r="BHU3" s="34"/>
      <c r="BHV3" s="34"/>
      <c r="BHW3" s="34"/>
      <c r="BHX3" s="34"/>
      <c r="BHY3" s="34"/>
      <c r="BHZ3" s="34"/>
      <c r="BIA3" s="34"/>
      <c r="BIB3" s="34"/>
      <c r="BIC3" s="34"/>
      <c r="BID3" s="34"/>
      <c r="BIE3" s="34"/>
      <c r="BIF3" s="34"/>
      <c r="BIG3" s="34"/>
      <c r="BIH3" s="34"/>
      <c r="BII3" s="34"/>
      <c r="BIJ3" s="34"/>
      <c r="BIK3" s="34"/>
      <c r="BIL3" s="34"/>
      <c r="BIM3" s="34"/>
      <c r="BIN3" s="34"/>
      <c r="BIO3" s="34"/>
      <c r="BIP3" s="34"/>
      <c r="BIQ3" s="34"/>
      <c r="BIR3" s="34"/>
      <c r="BIS3" s="34"/>
      <c r="BIT3" s="34"/>
      <c r="BIU3" s="34"/>
      <c r="BIV3" s="34"/>
      <c r="BIW3" s="34"/>
      <c r="BIX3" s="34"/>
      <c r="BIY3" s="34"/>
      <c r="BIZ3" s="34"/>
      <c r="BJA3" s="34"/>
      <c r="BJB3" s="34"/>
      <c r="BJC3" s="34"/>
      <c r="BJD3" s="34"/>
      <c r="BJE3" s="34"/>
      <c r="BJF3" s="34"/>
      <c r="BJG3" s="34"/>
      <c r="BJH3" s="34"/>
      <c r="BJI3" s="34"/>
      <c r="BJJ3" s="34"/>
      <c r="BJK3" s="34"/>
      <c r="BJL3" s="34"/>
      <c r="BJM3" s="34"/>
      <c r="BJN3" s="34"/>
      <c r="BJO3" s="34"/>
      <c r="BJP3" s="34"/>
      <c r="BJQ3" s="34"/>
      <c r="BJR3" s="34"/>
      <c r="BJS3" s="34"/>
      <c r="BJT3" s="34"/>
      <c r="BJU3" s="34"/>
      <c r="BJV3" s="34"/>
      <c r="BJW3" s="34"/>
      <c r="BJX3" s="34"/>
      <c r="BJY3" s="34"/>
      <c r="BJZ3" s="34"/>
      <c r="BKA3" s="34"/>
      <c r="BKB3" s="34"/>
      <c r="BKC3" s="34"/>
      <c r="BKD3" s="34"/>
      <c r="BKE3" s="34"/>
      <c r="BKF3" s="34"/>
      <c r="BKG3" s="34"/>
      <c r="BKH3" s="34"/>
      <c r="BKI3" s="34"/>
      <c r="BKJ3" s="34"/>
      <c r="BKK3" s="34"/>
      <c r="BKL3" s="34"/>
      <c r="BKM3" s="34"/>
      <c r="BKN3" s="34"/>
      <c r="BKO3" s="34"/>
      <c r="BKP3" s="34"/>
      <c r="BKQ3" s="34"/>
      <c r="BKR3" s="34"/>
      <c r="BKS3" s="34"/>
      <c r="BKT3" s="34"/>
      <c r="BKU3" s="34"/>
      <c r="BKV3" s="34"/>
      <c r="BKW3" s="34"/>
      <c r="BKX3" s="34"/>
      <c r="BKY3" s="34"/>
      <c r="BKZ3" s="34"/>
      <c r="BLA3" s="34"/>
      <c r="BLB3" s="34"/>
      <c r="BLC3" s="34"/>
      <c r="BLD3" s="34"/>
      <c r="BLE3" s="34"/>
      <c r="BLF3" s="34"/>
      <c r="BLG3" s="34"/>
      <c r="BLH3" s="34"/>
      <c r="BLI3" s="34"/>
      <c r="BLJ3" s="34"/>
      <c r="BLK3" s="34"/>
      <c r="BLL3" s="34"/>
      <c r="BLM3" s="34"/>
      <c r="BLN3" s="34"/>
      <c r="BLO3" s="34"/>
      <c r="BLP3" s="34"/>
      <c r="BLQ3" s="34"/>
      <c r="BLR3" s="34"/>
      <c r="BLS3" s="34"/>
      <c r="BLT3" s="34"/>
      <c r="BLU3" s="34"/>
      <c r="BLV3" s="34"/>
      <c r="BLW3" s="34"/>
      <c r="BLX3" s="34"/>
      <c r="BLY3" s="34"/>
      <c r="BLZ3" s="34"/>
      <c r="BMA3" s="34"/>
      <c r="BMB3" s="34"/>
      <c r="BMC3" s="34"/>
      <c r="BMD3" s="34"/>
      <c r="BME3" s="34"/>
      <c r="BMF3" s="34"/>
      <c r="BMG3" s="34"/>
      <c r="BMH3" s="34"/>
      <c r="BMI3" s="34"/>
      <c r="BMJ3" s="34"/>
      <c r="BMK3" s="34"/>
      <c r="BML3" s="34"/>
      <c r="BMM3" s="34"/>
      <c r="BMN3" s="34"/>
      <c r="BMO3" s="34"/>
      <c r="BMP3" s="34"/>
      <c r="BMQ3" s="34"/>
      <c r="BMR3" s="34"/>
      <c r="BMS3" s="34"/>
      <c r="BMT3" s="34"/>
      <c r="BMU3" s="34"/>
      <c r="BMV3" s="34"/>
      <c r="BMW3" s="34"/>
      <c r="BMX3" s="34"/>
      <c r="BMY3" s="34"/>
      <c r="BMZ3" s="34"/>
      <c r="BNA3" s="34"/>
      <c r="BNB3" s="34"/>
      <c r="BNC3" s="34"/>
      <c r="BND3" s="34"/>
      <c r="BNE3" s="34"/>
      <c r="BNF3" s="34"/>
      <c r="BNG3" s="34"/>
      <c r="BNH3" s="34"/>
      <c r="BNI3" s="34"/>
      <c r="BNJ3" s="34"/>
      <c r="BNK3" s="34"/>
      <c r="BNL3" s="34"/>
      <c r="BNM3" s="34"/>
      <c r="BNN3" s="34"/>
      <c r="BNO3" s="34"/>
      <c r="BNP3" s="34"/>
      <c r="BNQ3" s="34"/>
      <c r="BNR3" s="34"/>
      <c r="BNS3" s="34"/>
      <c r="BNT3" s="34"/>
      <c r="BNU3" s="34"/>
      <c r="BNV3" s="34"/>
      <c r="BNW3" s="34"/>
      <c r="BNX3" s="34"/>
      <c r="BNY3" s="34"/>
      <c r="BNZ3" s="34"/>
      <c r="BOA3" s="34"/>
      <c r="BOB3" s="34"/>
      <c r="BOC3" s="34"/>
      <c r="BOD3" s="34"/>
      <c r="BOE3" s="34"/>
      <c r="BOF3" s="34"/>
      <c r="BOG3" s="34"/>
      <c r="BOH3" s="34"/>
      <c r="BOI3" s="34"/>
      <c r="BOJ3" s="34"/>
      <c r="BOK3" s="34"/>
      <c r="BOL3" s="34"/>
      <c r="BOM3" s="34"/>
      <c r="BON3" s="34"/>
      <c r="BOO3" s="34"/>
      <c r="BOP3" s="34"/>
      <c r="BOQ3" s="34"/>
      <c r="BOR3" s="34"/>
      <c r="BOS3" s="34"/>
      <c r="BOT3" s="34"/>
      <c r="BOU3" s="34"/>
      <c r="BOV3" s="34"/>
      <c r="BOW3" s="34"/>
      <c r="BOX3" s="34"/>
      <c r="BOY3" s="34"/>
      <c r="BOZ3" s="34"/>
      <c r="BPA3" s="34"/>
      <c r="BPB3" s="34"/>
      <c r="BPC3" s="34"/>
      <c r="BPD3" s="34"/>
      <c r="BPE3" s="34"/>
      <c r="BPF3" s="34"/>
      <c r="BPG3" s="34"/>
      <c r="BPH3" s="34"/>
      <c r="BPI3" s="34"/>
      <c r="BPJ3" s="34"/>
      <c r="BPK3" s="34"/>
      <c r="BPL3" s="34"/>
      <c r="BPM3" s="34"/>
      <c r="BPN3" s="34"/>
      <c r="BPO3" s="34"/>
      <c r="BPP3" s="34"/>
      <c r="BPQ3" s="34"/>
      <c r="BPR3" s="34"/>
      <c r="BPS3" s="34"/>
      <c r="BPT3" s="34"/>
      <c r="BPU3" s="34"/>
      <c r="BPV3" s="34"/>
      <c r="BPW3" s="34"/>
      <c r="BPX3" s="34"/>
      <c r="BPY3" s="34"/>
      <c r="BPZ3" s="34"/>
      <c r="BQA3" s="34"/>
      <c r="BQB3" s="34"/>
      <c r="BQC3" s="34"/>
      <c r="BQD3" s="34"/>
      <c r="BQE3" s="34"/>
      <c r="BQF3" s="34"/>
      <c r="BQG3" s="34"/>
      <c r="BQH3" s="34"/>
      <c r="BQI3" s="34"/>
      <c r="BQJ3" s="34"/>
      <c r="BQK3" s="34"/>
      <c r="BQL3" s="34"/>
      <c r="BQM3" s="34"/>
      <c r="BQN3" s="34"/>
      <c r="BQO3" s="34"/>
      <c r="BQP3" s="34"/>
      <c r="BQQ3" s="34"/>
      <c r="BQR3" s="34"/>
      <c r="BQS3" s="34"/>
      <c r="BQT3" s="34"/>
      <c r="BQU3" s="34"/>
      <c r="BQV3" s="34"/>
      <c r="BQW3" s="34"/>
      <c r="BQX3" s="34"/>
      <c r="BQY3" s="34"/>
      <c r="BQZ3" s="34"/>
      <c r="BRA3" s="34"/>
      <c r="BRB3" s="34"/>
      <c r="BRC3" s="34"/>
      <c r="BRD3" s="34"/>
      <c r="BRE3" s="34"/>
      <c r="BRF3" s="34"/>
      <c r="BRG3" s="34"/>
      <c r="BRH3" s="34"/>
      <c r="BRI3" s="34"/>
      <c r="BRJ3" s="34"/>
      <c r="BRK3" s="34"/>
      <c r="BRL3" s="34"/>
      <c r="BRM3" s="34"/>
      <c r="BRN3" s="34"/>
      <c r="BRO3" s="34"/>
      <c r="BRP3" s="34"/>
      <c r="BRQ3" s="34"/>
      <c r="BRR3" s="34"/>
      <c r="BRS3" s="34"/>
      <c r="BRT3" s="34"/>
      <c r="BRU3" s="34"/>
      <c r="BRV3" s="34"/>
      <c r="BRW3" s="34"/>
      <c r="BRX3" s="34"/>
      <c r="BRY3" s="34"/>
      <c r="BRZ3" s="34"/>
      <c r="BSA3" s="34"/>
      <c r="BSB3" s="34"/>
      <c r="BSC3" s="34"/>
      <c r="BSD3" s="34"/>
      <c r="BSE3" s="34"/>
      <c r="BSF3" s="34"/>
      <c r="BSG3" s="34"/>
      <c r="BSH3" s="34"/>
      <c r="BSI3" s="34"/>
      <c r="BSJ3" s="34"/>
      <c r="BSK3" s="34"/>
      <c r="BSL3" s="34"/>
      <c r="BSM3" s="34"/>
      <c r="BSN3" s="34"/>
      <c r="BSO3" s="34"/>
      <c r="BSP3" s="34"/>
      <c r="BSQ3" s="34"/>
      <c r="BSR3" s="34"/>
      <c r="BSS3" s="34"/>
      <c r="BST3" s="34"/>
      <c r="BSU3" s="34"/>
      <c r="BSV3" s="34"/>
      <c r="BSW3" s="34"/>
      <c r="BSX3" s="34"/>
      <c r="BSY3" s="34"/>
      <c r="BSZ3" s="34"/>
      <c r="BTA3" s="34"/>
      <c r="BTB3" s="34"/>
      <c r="BTC3" s="34"/>
      <c r="BTD3" s="34"/>
      <c r="BTE3" s="34"/>
      <c r="BTF3" s="34"/>
      <c r="BTG3" s="34"/>
      <c r="BTH3" s="34"/>
      <c r="BTI3" s="34"/>
      <c r="BTJ3" s="34"/>
      <c r="BTK3" s="34"/>
      <c r="BTL3" s="34"/>
      <c r="BTM3" s="34"/>
      <c r="BTN3" s="34"/>
      <c r="BTO3" s="34"/>
      <c r="BTP3" s="34"/>
      <c r="BTQ3" s="34"/>
      <c r="BTR3" s="34"/>
      <c r="BTS3" s="34"/>
      <c r="BTT3" s="34"/>
      <c r="BTU3" s="34"/>
      <c r="BTV3" s="34"/>
      <c r="BTW3" s="34"/>
      <c r="BTX3" s="34"/>
      <c r="BTY3" s="34"/>
      <c r="BTZ3" s="34"/>
      <c r="BUA3" s="34"/>
      <c r="BUB3" s="34"/>
      <c r="BUC3" s="34"/>
      <c r="BUD3" s="34"/>
      <c r="BUE3" s="34"/>
      <c r="BUF3" s="34"/>
      <c r="BUG3" s="34"/>
      <c r="BUH3" s="34"/>
      <c r="BUI3" s="34"/>
      <c r="BUJ3" s="34"/>
      <c r="BUK3" s="34"/>
      <c r="BUL3" s="34"/>
      <c r="BUM3" s="34"/>
      <c r="BUN3" s="34"/>
      <c r="BUO3" s="34"/>
      <c r="BUP3" s="34"/>
      <c r="BUQ3" s="34"/>
      <c r="BUR3" s="34"/>
      <c r="BUS3" s="34"/>
      <c r="BUT3" s="34"/>
      <c r="BUU3" s="34"/>
      <c r="BUV3" s="34"/>
      <c r="BUW3" s="34"/>
      <c r="BUX3" s="34"/>
      <c r="BUY3" s="34"/>
      <c r="BUZ3" s="34"/>
      <c r="BVA3" s="34"/>
      <c r="BVB3" s="34"/>
      <c r="BVC3" s="34"/>
      <c r="BVD3" s="34"/>
      <c r="BVE3" s="34"/>
      <c r="BVF3" s="34"/>
      <c r="BVG3" s="34"/>
      <c r="BVH3" s="34"/>
      <c r="BVI3" s="34"/>
      <c r="BVJ3" s="34"/>
      <c r="BVK3" s="34"/>
      <c r="BVL3" s="34"/>
      <c r="BVM3" s="34"/>
      <c r="BVN3" s="34"/>
      <c r="BVO3" s="34"/>
      <c r="BVP3" s="34"/>
      <c r="BVQ3" s="34"/>
      <c r="BVR3" s="34"/>
      <c r="BVS3" s="34"/>
      <c r="BVT3" s="34"/>
      <c r="BVU3" s="34"/>
      <c r="BVV3" s="34"/>
      <c r="BVW3" s="34"/>
      <c r="BVX3" s="34"/>
      <c r="BVY3" s="34"/>
      <c r="BVZ3" s="34"/>
      <c r="BWA3" s="34"/>
      <c r="BWB3" s="34"/>
      <c r="BWC3" s="34"/>
      <c r="BWD3" s="34"/>
      <c r="BWE3" s="34"/>
      <c r="BWF3" s="34"/>
      <c r="BWG3" s="34"/>
      <c r="BWH3" s="34"/>
      <c r="BWI3" s="34"/>
      <c r="BWJ3" s="34"/>
      <c r="BWK3" s="34"/>
      <c r="BWL3" s="34"/>
      <c r="BWM3" s="34"/>
      <c r="BWN3" s="34"/>
      <c r="BWO3" s="34"/>
      <c r="BWP3" s="34"/>
      <c r="BWQ3" s="34"/>
      <c r="BWR3" s="34"/>
      <c r="BWS3" s="34"/>
      <c r="BWT3" s="34"/>
      <c r="BWU3" s="34"/>
      <c r="BWV3" s="34"/>
      <c r="BWW3" s="34"/>
      <c r="BWX3" s="34"/>
      <c r="BWY3" s="34"/>
      <c r="BWZ3" s="34"/>
      <c r="BXA3" s="34"/>
      <c r="BXB3" s="34"/>
      <c r="BXC3" s="34"/>
      <c r="BXD3" s="34"/>
      <c r="BXE3" s="34"/>
      <c r="BXF3" s="34"/>
      <c r="BXG3" s="34"/>
      <c r="BXH3" s="34"/>
      <c r="BXI3" s="34"/>
      <c r="BXJ3" s="34"/>
      <c r="BXK3" s="34"/>
      <c r="BXL3" s="34"/>
      <c r="BXM3" s="34"/>
      <c r="BXN3" s="34"/>
      <c r="BXO3" s="34"/>
      <c r="BXP3" s="34"/>
      <c r="BXQ3" s="34"/>
      <c r="BXR3" s="34"/>
      <c r="BXS3" s="34"/>
      <c r="BXT3" s="34"/>
      <c r="BXU3" s="34"/>
      <c r="BXV3" s="34"/>
      <c r="BXW3" s="34"/>
      <c r="BXX3" s="34"/>
      <c r="BXY3" s="34"/>
      <c r="BXZ3" s="34"/>
      <c r="BYA3" s="34"/>
      <c r="BYB3" s="34"/>
      <c r="BYC3" s="34"/>
      <c r="BYD3" s="34"/>
      <c r="BYE3" s="34"/>
      <c r="BYF3" s="34"/>
      <c r="BYG3" s="34"/>
      <c r="BYH3" s="34"/>
      <c r="BYI3" s="34"/>
      <c r="BYJ3" s="34"/>
      <c r="BYK3" s="34"/>
      <c r="BYL3" s="34"/>
      <c r="BYM3" s="34"/>
      <c r="BYN3" s="34"/>
      <c r="BYO3" s="34"/>
      <c r="BYP3" s="34"/>
      <c r="BYQ3" s="34"/>
      <c r="BYR3" s="34"/>
      <c r="BYS3" s="34"/>
      <c r="BYT3" s="34"/>
      <c r="BYU3" s="34"/>
      <c r="BYV3" s="34"/>
      <c r="BYW3" s="34"/>
      <c r="BYX3" s="34"/>
      <c r="BYY3" s="34"/>
      <c r="BYZ3" s="34"/>
      <c r="BZA3" s="34"/>
      <c r="BZB3" s="34"/>
      <c r="BZC3" s="34"/>
      <c r="BZD3" s="34"/>
      <c r="BZE3" s="34"/>
      <c r="BZF3" s="34"/>
      <c r="BZG3" s="34"/>
      <c r="BZH3" s="34"/>
      <c r="BZI3" s="34"/>
      <c r="BZJ3" s="34"/>
      <c r="BZK3" s="34"/>
      <c r="BZL3" s="34"/>
      <c r="BZM3" s="34"/>
      <c r="BZN3" s="34"/>
      <c r="BZO3" s="34"/>
      <c r="BZP3" s="34"/>
      <c r="BZQ3" s="34"/>
      <c r="BZR3" s="34"/>
      <c r="BZS3" s="34"/>
      <c r="BZT3" s="34"/>
      <c r="BZU3" s="34"/>
      <c r="BZV3" s="34"/>
      <c r="BZW3" s="34"/>
      <c r="BZX3" s="34"/>
      <c r="BZY3" s="34"/>
      <c r="BZZ3" s="34"/>
      <c r="CAA3" s="34"/>
      <c r="CAB3" s="34"/>
      <c r="CAC3" s="34"/>
      <c r="CAD3" s="34"/>
      <c r="CAE3" s="34"/>
      <c r="CAF3" s="34"/>
      <c r="CAG3" s="34"/>
      <c r="CAH3" s="34"/>
      <c r="CAI3" s="34"/>
      <c r="CAJ3" s="34"/>
      <c r="CAK3" s="34"/>
      <c r="CAL3" s="34"/>
      <c r="CAM3" s="34"/>
      <c r="CAN3" s="34"/>
      <c r="CAO3" s="34"/>
      <c r="CAP3" s="34"/>
      <c r="CAQ3" s="34"/>
      <c r="CAR3" s="34"/>
      <c r="CAS3" s="34"/>
      <c r="CAT3" s="34"/>
      <c r="CAU3" s="34"/>
      <c r="CAV3" s="34"/>
      <c r="CAW3" s="34"/>
      <c r="CAX3" s="34"/>
      <c r="CAY3" s="34"/>
      <c r="CAZ3" s="34"/>
      <c r="CBA3" s="34"/>
      <c r="CBB3" s="34"/>
      <c r="CBC3" s="34"/>
      <c r="CBD3" s="34"/>
      <c r="CBE3" s="34"/>
      <c r="CBF3" s="34"/>
      <c r="CBG3" s="34"/>
      <c r="CBH3" s="34"/>
      <c r="CBI3" s="34"/>
      <c r="CBJ3" s="34"/>
      <c r="CBK3" s="34"/>
      <c r="CBL3" s="34"/>
      <c r="CBM3" s="34"/>
      <c r="CBN3" s="34"/>
      <c r="CBO3" s="34"/>
      <c r="CBP3" s="34"/>
      <c r="CBQ3" s="34"/>
      <c r="CBR3" s="34"/>
      <c r="CBS3" s="34"/>
      <c r="CBT3" s="34"/>
      <c r="CBU3" s="34"/>
      <c r="CBV3" s="34"/>
      <c r="CBW3" s="34"/>
      <c r="CBX3" s="34"/>
      <c r="CBY3" s="34"/>
      <c r="CBZ3" s="34"/>
      <c r="CCA3" s="34"/>
      <c r="CCB3" s="34"/>
      <c r="CCC3" s="34"/>
      <c r="CCD3" s="34"/>
      <c r="CCE3" s="34"/>
      <c r="CCF3" s="34"/>
      <c r="CCG3" s="34"/>
      <c r="CCH3" s="34"/>
      <c r="CCI3" s="34"/>
      <c r="CCJ3" s="34"/>
      <c r="CCK3" s="34"/>
      <c r="CCL3" s="34"/>
      <c r="CCM3" s="34"/>
      <c r="CCN3" s="34"/>
      <c r="CCO3" s="34"/>
      <c r="CCP3" s="34"/>
      <c r="CCQ3" s="34"/>
      <c r="CCR3" s="34"/>
      <c r="CCS3" s="34"/>
      <c r="CCT3" s="34"/>
      <c r="CCU3" s="34"/>
      <c r="CCV3" s="34"/>
      <c r="CCW3" s="34"/>
      <c r="CCX3" s="34"/>
      <c r="CCY3" s="34"/>
      <c r="CCZ3" s="34"/>
      <c r="CDA3" s="34"/>
      <c r="CDB3" s="34"/>
      <c r="CDC3" s="34"/>
      <c r="CDD3" s="34"/>
      <c r="CDE3" s="34"/>
      <c r="CDF3" s="34"/>
      <c r="CDG3" s="34"/>
      <c r="CDH3" s="34"/>
      <c r="CDI3" s="34"/>
      <c r="CDJ3" s="34"/>
      <c r="CDK3" s="34"/>
      <c r="CDL3" s="34"/>
      <c r="CDM3" s="34"/>
      <c r="CDN3" s="34"/>
      <c r="CDO3" s="34"/>
      <c r="CDP3" s="34"/>
      <c r="CDQ3" s="34"/>
      <c r="CDR3" s="34"/>
      <c r="CDS3" s="34"/>
      <c r="CDT3" s="34"/>
      <c r="CDU3" s="34"/>
      <c r="CDV3" s="34"/>
      <c r="CDW3" s="34"/>
      <c r="CDX3" s="34"/>
      <c r="CDY3" s="34"/>
      <c r="CDZ3" s="34"/>
      <c r="CEA3" s="34"/>
      <c r="CEB3" s="34"/>
      <c r="CEC3" s="34"/>
      <c r="CED3" s="34"/>
      <c r="CEE3" s="34"/>
      <c r="CEF3" s="34"/>
      <c r="CEG3" s="34"/>
      <c r="CEH3" s="34"/>
      <c r="CEI3" s="34"/>
      <c r="CEJ3" s="34"/>
      <c r="CEK3" s="34"/>
      <c r="CEL3" s="34"/>
      <c r="CEM3" s="34"/>
      <c r="CEN3" s="34"/>
      <c r="CEO3" s="34"/>
      <c r="CEP3" s="34"/>
      <c r="CEQ3" s="34"/>
      <c r="CER3" s="34"/>
      <c r="CES3" s="34"/>
      <c r="CET3" s="34"/>
      <c r="CEU3" s="34"/>
      <c r="CEV3" s="34"/>
      <c r="CEW3" s="34"/>
      <c r="CEX3" s="34"/>
      <c r="CEY3" s="34"/>
      <c r="CEZ3" s="34"/>
      <c r="CFA3" s="34"/>
      <c r="CFB3" s="34"/>
      <c r="CFC3" s="34"/>
      <c r="CFD3" s="34"/>
      <c r="CFE3" s="34"/>
      <c r="CFF3" s="34"/>
      <c r="CFG3" s="34"/>
      <c r="CFH3" s="34"/>
      <c r="CFI3" s="34"/>
      <c r="CFJ3" s="34"/>
      <c r="CFK3" s="34"/>
      <c r="CFL3" s="34"/>
      <c r="CFM3" s="34"/>
      <c r="CFN3" s="34"/>
      <c r="CFO3" s="34"/>
      <c r="CFP3" s="34"/>
      <c r="CFQ3" s="34"/>
      <c r="CFR3" s="34"/>
      <c r="CFS3" s="34"/>
      <c r="CFT3" s="34"/>
      <c r="CFU3" s="34"/>
      <c r="CFV3" s="34"/>
      <c r="CFW3" s="34"/>
      <c r="CFX3" s="34"/>
      <c r="CFY3" s="34"/>
      <c r="CFZ3" s="34"/>
      <c r="CGA3" s="34"/>
      <c r="CGB3" s="34"/>
      <c r="CGC3" s="34"/>
      <c r="CGD3" s="34"/>
      <c r="CGE3" s="34"/>
      <c r="CGF3" s="34"/>
      <c r="CGG3" s="34"/>
      <c r="CGH3" s="34"/>
      <c r="CGI3" s="34"/>
      <c r="CGJ3" s="34"/>
      <c r="CGK3" s="34"/>
      <c r="CGL3" s="34"/>
      <c r="CGM3" s="34"/>
      <c r="CGN3" s="34"/>
      <c r="CGO3" s="34"/>
      <c r="CGP3" s="34"/>
      <c r="CGQ3" s="34"/>
      <c r="CGR3" s="34"/>
      <c r="CGS3" s="34"/>
      <c r="CGT3" s="34"/>
      <c r="CGU3" s="34"/>
      <c r="CGV3" s="34"/>
      <c r="CGW3" s="34"/>
      <c r="CGX3" s="34"/>
      <c r="CGY3" s="34"/>
      <c r="CGZ3" s="34"/>
      <c r="CHA3" s="34"/>
      <c r="CHB3" s="34"/>
      <c r="CHC3" s="34"/>
      <c r="CHD3" s="34"/>
      <c r="CHE3" s="34"/>
      <c r="CHF3" s="34"/>
      <c r="CHG3" s="34"/>
      <c r="CHH3" s="34"/>
      <c r="CHI3" s="34"/>
      <c r="CHJ3" s="34"/>
      <c r="CHK3" s="34"/>
      <c r="CHL3" s="34"/>
      <c r="CHM3" s="34"/>
      <c r="CHN3" s="34"/>
      <c r="CHO3" s="34"/>
      <c r="CHP3" s="34"/>
      <c r="CHQ3" s="34"/>
      <c r="CHR3" s="34"/>
      <c r="CHS3" s="34"/>
      <c r="CHT3" s="34"/>
      <c r="CHU3" s="34"/>
      <c r="CHV3" s="34"/>
      <c r="CHW3" s="34"/>
      <c r="CHX3" s="34"/>
      <c r="CHY3" s="34"/>
      <c r="CHZ3" s="34"/>
      <c r="CIA3" s="34"/>
      <c r="CIB3" s="34"/>
      <c r="CIC3" s="34"/>
      <c r="CID3" s="34"/>
      <c r="CIE3" s="34"/>
      <c r="CIF3" s="34"/>
      <c r="CIG3" s="34"/>
      <c r="CIH3" s="34"/>
      <c r="CII3" s="34"/>
      <c r="CIJ3" s="34"/>
      <c r="CIK3" s="34"/>
      <c r="CIL3" s="34"/>
      <c r="CIM3" s="34"/>
      <c r="CIN3" s="34"/>
      <c r="CIO3" s="34"/>
      <c r="CIP3" s="34"/>
      <c r="CIQ3" s="34"/>
      <c r="CIR3" s="34"/>
      <c r="CIS3" s="34"/>
      <c r="CIT3" s="34"/>
      <c r="CIU3" s="34"/>
      <c r="CIV3" s="34"/>
      <c r="CIW3" s="34"/>
      <c r="CIX3" s="34"/>
      <c r="CIY3" s="34"/>
      <c r="CIZ3" s="34"/>
      <c r="CJA3" s="34"/>
      <c r="CJB3" s="34"/>
      <c r="CJC3" s="34"/>
      <c r="CJD3" s="34"/>
      <c r="CJE3" s="34"/>
      <c r="CJF3" s="34"/>
      <c r="CJG3" s="34"/>
      <c r="CJH3" s="34"/>
      <c r="CJI3" s="34"/>
      <c r="CJJ3" s="34"/>
      <c r="CJK3" s="34"/>
      <c r="CJL3" s="34"/>
      <c r="CJM3" s="34"/>
      <c r="CJN3" s="34"/>
      <c r="CJO3" s="34"/>
      <c r="CJP3" s="34"/>
      <c r="CJQ3" s="34"/>
      <c r="CJR3" s="34"/>
      <c r="CJS3" s="34"/>
      <c r="CJT3" s="34"/>
      <c r="CJU3" s="34"/>
      <c r="CJV3" s="34"/>
      <c r="CJW3" s="34"/>
      <c r="CJX3" s="34"/>
      <c r="CJY3" s="34"/>
      <c r="CJZ3" s="34"/>
      <c r="CKA3" s="34"/>
      <c r="CKB3" s="34"/>
      <c r="CKC3" s="34"/>
      <c r="CKD3" s="34"/>
      <c r="CKE3" s="34"/>
      <c r="CKF3" s="34"/>
      <c r="CKG3" s="34"/>
      <c r="CKH3" s="34"/>
      <c r="CKI3" s="34"/>
      <c r="CKJ3" s="34"/>
      <c r="CKK3" s="34"/>
      <c r="CKL3" s="34"/>
      <c r="CKM3" s="34"/>
      <c r="CKN3" s="34"/>
      <c r="CKO3" s="34"/>
      <c r="CKP3" s="34"/>
      <c r="CKQ3" s="34"/>
      <c r="CKR3" s="34"/>
      <c r="CKS3" s="34"/>
      <c r="CKT3" s="34"/>
      <c r="CKU3" s="34"/>
      <c r="CKV3" s="34"/>
      <c r="CKW3" s="34"/>
      <c r="CKX3" s="34"/>
      <c r="CKY3" s="34"/>
      <c r="CKZ3" s="34"/>
      <c r="CLA3" s="34"/>
      <c r="CLB3" s="34"/>
      <c r="CLC3" s="34"/>
      <c r="CLD3" s="34"/>
      <c r="CLE3" s="34"/>
      <c r="CLF3" s="34"/>
      <c r="CLG3" s="34"/>
      <c r="CLH3" s="34"/>
      <c r="CLI3" s="34"/>
      <c r="CLJ3" s="34"/>
      <c r="CLK3" s="34"/>
      <c r="CLL3" s="34"/>
      <c r="CLM3" s="34"/>
      <c r="CLN3" s="34"/>
      <c r="CLO3" s="34"/>
      <c r="CLP3" s="34"/>
      <c r="CLQ3" s="34"/>
      <c r="CLR3" s="34"/>
      <c r="CLS3" s="34"/>
      <c r="CLT3" s="34"/>
      <c r="CLU3" s="34"/>
      <c r="CLV3" s="34"/>
      <c r="CLW3" s="34"/>
      <c r="CLX3" s="34"/>
      <c r="CLY3" s="34"/>
      <c r="CLZ3" s="34"/>
      <c r="CMA3" s="34"/>
      <c r="CMB3" s="34"/>
      <c r="CMC3" s="34"/>
      <c r="CMD3" s="34"/>
      <c r="CME3" s="34"/>
      <c r="CMF3" s="34"/>
      <c r="CMG3" s="34"/>
      <c r="CMH3" s="34"/>
      <c r="CMI3" s="34"/>
      <c r="CMJ3" s="34"/>
      <c r="CMK3" s="34"/>
      <c r="CML3" s="34"/>
      <c r="CMM3" s="34"/>
      <c r="CMN3" s="34"/>
      <c r="CMO3" s="34"/>
      <c r="CMP3" s="34"/>
      <c r="CMQ3" s="34"/>
      <c r="CMR3" s="34"/>
      <c r="CMS3" s="34"/>
      <c r="CMT3" s="34"/>
      <c r="CMU3" s="34"/>
      <c r="CMV3" s="34"/>
      <c r="CMW3" s="34"/>
      <c r="CMX3" s="34"/>
      <c r="CMY3" s="34"/>
      <c r="CMZ3" s="34"/>
      <c r="CNA3" s="34"/>
      <c r="CNB3" s="34"/>
      <c r="CNC3" s="34"/>
      <c r="CND3" s="34"/>
      <c r="CNE3" s="34"/>
      <c r="CNF3" s="34"/>
      <c r="CNG3" s="34"/>
      <c r="CNH3" s="34"/>
      <c r="CNI3" s="34"/>
      <c r="CNJ3" s="34"/>
      <c r="CNK3" s="34"/>
      <c r="CNL3" s="34"/>
      <c r="CNM3" s="34"/>
      <c r="CNN3" s="34"/>
      <c r="CNO3" s="34"/>
      <c r="CNP3" s="34"/>
      <c r="CNQ3" s="34"/>
      <c r="CNR3" s="34"/>
      <c r="CNS3" s="34"/>
      <c r="CNT3" s="34"/>
      <c r="CNU3" s="34"/>
      <c r="CNV3" s="34"/>
      <c r="CNW3" s="34"/>
      <c r="CNX3" s="34"/>
      <c r="CNY3" s="34"/>
      <c r="CNZ3" s="34"/>
      <c r="COA3" s="34"/>
      <c r="COB3" s="34"/>
      <c r="COC3" s="34"/>
      <c r="COD3" s="34"/>
      <c r="COE3" s="34"/>
      <c r="COF3" s="34"/>
      <c r="COG3" s="34"/>
      <c r="COH3" s="34"/>
      <c r="COI3" s="34"/>
      <c r="COJ3" s="34"/>
      <c r="COK3" s="34"/>
      <c r="COL3" s="34"/>
      <c r="COM3" s="34"/>
      <c r="CON3" s="34"/>
      <c r="COO3" s="34"/>
      <c r="COP3" s="34"/>
      <c r="COQ3" s="34"/>
      <c r="COR3" s="34"/>
      <c r="COS3" s="34"/>
      <c r="COT3" s="34"/>
      <c r="COU3" s="34"/>
      <c r="COV3" s="34"/>
      <c r="COW3" s="34"/>
      <c r="COX3" s="34"/>
      <c r="COY3" s="34"/>
      <c r="COZ3" s="34"/>
      <c r="CPA3" s="34"/>
      <c r="CPB3" s="34"/>
      <c r="CPC3" s="34"/>
      <c r="CPD3" s="34"/>
      <c r="CPE3" s="34"/>
      <c r="CPF3" s="34"/>
      <c r="CPG3" s="34"/>
      <c r="CPH3" s="34"/>
      <c r="CPI3" s="34"/>
      <c r="CPJ3" s="34"/>
      <c r="CPK3" s="34"/>
      <c r="CPL3" s="34"/>
      <c r="CPM3" s="34"/>
      <c r="CPN3" s="34"/>
      <c r="CPO3" s="34"/>
      <c r="CPP3" s="34"/>
      <c r="CPQ3" s="34"/>
      <c r="CPR3" s="34"/>
      <c r="CPS3" s="34"/>
      <c r="CPT3" s="34"/>
      <c r="CPU3" s="34"/>
      <c r="CPV3" s="34"/>
      <c r="CPW3" s="34"/>
      <c r="CPX3" s="34"/>
      <c r="CPY3" s="34"/>
      <c r="CPZ3" s="34"/>
      <c r="CQA3" s="34"/>
      <c r="CQB3" s="34"/>
      <c r="CQC3" s="34"/>
      <c r="CQD3" s="34"/>
      <c r="CQE3" s="34"/>
      <c r="CQF3" s="34"/>
      <c r="CQG3" s="34"/>
      <c r="CQH3" s="34"/>
      <c r="CQI3" s="34"/>
      <c r="CQJ3" s="34"/>
      <c r="CQK3" s="34"/>
      <c r="CQL3" s="34"/>
      <c r="CQM3" s="34"/>
      <c r="CQN3" s="34"/>
      <c r="CQO3" s="34"/>
      <c r="CQP3" s="34"/>
      <c r="CQQ3" s="34"/>
      <c r="CQR3" s="34"/>
      <c r="CQS3" s="34"/>
      <c r="CQT3" s="34"/>
      <c r="CQU3" s="34"/>
      <c r="CQV3" s="34"/>
      <c r="CQW3" s="34"/>
      <c r="CQX3" s="34"/>
      <c r="CQY3" s="34"/>
      <c r="CQZ3" s="34"/>
      <c r="CRA3" s="34"/>
      <c r="CRB3" s="34"/>
      <c r="CRC3" s="34"/>
      <c r="CRD3" s="34"/>
      <c r="CRE3" s="34"/>
      <c r="CRF3" s="34"/>
      <c r="CRG3" s="34"/>
      <c r="CRH3" s="34"/>
      <c r="CRI3" s="34"/>
      <c r="CRJ3" s="34"/>
      <c r="CRK3" s="34"/>
      <c r="CRL3" s="34"/>
      <c r="CRM3" s="34"/>
      <c r="CRN3" s="34"/>
      <c r="CRO3" s="34"/>
      <c r="CRP3" s="34"/>
      <c r="CRQ3" s="34"/>
      <c r="CRR3" s="34"/>
      <c r="CRS3" s="34"/>
      <c r="CRT3" s="34"/>
      <c r="CRU3" s="34"/>
      <c r="CRV3" s="34"/>
      <c r="CRW3" s="34"/>
      <c r="CRX3" s="34"/>
      <c r="CRY3" s="34"/>
      <c r="CRZ3" s="34"/>
      <c r="CSA3" s="34"/>
      <c r="CSB3" s="34"/>
      <c r="CSC3" s="34"/>
      <c r="CSD3" s="34"/>
      <c r="CSE3" s="34"/>
      <c r="CSF3" s="34"/>
      <c r="CSG3" s="34"/>
      <c r="CSH3" s="34"/>
      <c r="CSI3" s="34"/>
      <c r="CSJ3" s="34"/>
      <c r="CSK3" s="34"/>
      <c r="CSL3" s="34"/>
      <c r="CSM3" s="34"/>
      <c r="CSN3" s="34"/>
      <c r="CSO3" s="34"/>
      <c r="CSP3" s="34"/>
      <c r="CSQ3" s="34"/>
      <c r="CSR3" s="34"/>
      <c r="CSS3" s="34"/>
      <c r="CST3" s="34"/>
      <c r="CSU3" s="34"/>
      <c r="CSV3" s="34"/>
      <c r="CSW3" s="34"/>
      <c r="CSX3" s="34"/>
      <c r="CSY3" s="34"/>
      <c r="CSZ3" s="34"/>
      <c r="CTA3" s="34"/>
      <c r="CTB3" s="34"/>
      <c r="CTC3" s="34"/>
      <c r="CTD3" s="34"/>
      <c r="CTE3" s="34"/>
      <c r="CTF3" s="34"/>
      <c r="CTG3" s="34"/>
      <c r="CTH3" s="34"/>
      <c r="CTI3" s="34"/>
      <c r="CTJ3" s="34"/>
      <c r="CTK3" s="34"/>
      <c r="CTL3" s="34"/>
      <c r="CTM3" s="34"/>
      <c r="CTN3" s="34"/>
      <c r="CTO3" s="34"/>
      <c r="CTP3" s="34"/>
      <c r="CTQ3" s="34"/>
      <c r="CTR3" s="34"/>
      <c r="CTS3" s="34"/>
      <c r="CTT3" s="34"/>
      <c r="CTU3" s="34"/>
      <c r="CTV3" s="34"/>
      <c r="CTW3" s="34"/>
      <c r="CTX3" s="34"/>
      <c r="CTY3" s="34"/>
      <c r="CTZ3" s="34"/>
      <c r="CUA3" s="34"/>
      <c r="CUB3" s="34"/>
      <c r="CUC3" s="34"/>
      <c r="CUD3" s="34"/>
      <c r="CUE3" s="34"/>
      <c r="CUF3" s="34"/>
      <c r="CUG3" s="34"/>
      <c r="CUH3" s="34"/>
      <c r="CUI3" s="34"/>
      <c r="CUJ3" s="34"/>
      <c r="CUK3" s="34"/>
      <c r="CUL3" s="34"/>
      <c r="CUM3" s="34"/>
      <c r="CUN3" s="34"/>
      <c r="CUO3" s="34"/>
      <c r="CUP3" s="34"/>
      <c r="CUQ3" s="34"/>
      <c r="CUR3" s="34"/>
      <c r="CUS3" s="34"/>
      <c r="CUT3" s="34"/>
      <c r="CUU3" s="34"/>
      <c r="CUV3" s="34"/>
      <c r="CUW3" s="34"/>
      <c r="CUX3" s="34"/>
      <c r="CUY3" s="34"/>
      <c r="CUZ3" s="34"/>
      <c r="CVA3" s="34"/>
      <c r="CVB3" s="34"/>
      <c r="CVC3" s="34"/>
      <c r="CVD3" s="34"/>
      <c r="CVE3" s="34"/>
      <c r="CVF3" s="34"/>
      <c r="CVG3" s="34"/>
      <c r="CVH3" s="34"/>
      <c r="CVI3" s="34"/>
      <c r="CVJ3" s="34"/>
      <c r="CVK3" s="34"/>
      <c r="CVL3" s="34"/>
      <c r="CVM3" s="34"/>
      <c r="CVN3" s="34"/>
      <c r="CVO3" s="34"/>
      <c r="CVP3" s="34"/>
      <c r="CVQ3" s="34"/>
      <c r="CVR3" s="34"/>
      <c r="CVS3" s="34"/>
      <c r="CVT3" s="34"/>
      <c r="CVU3" s="34"/>
      <c r="CVV3" s="34"/>
      <c r="CVW3" s="34"/>
      <c r="CVX3" s="34"/>
      <c r="CVY3" s="34"/>
      <c r="CVZ3" s="34"/>
      <c r="CWA3" s="34"/>
      <c r="CWB3" s="34"/>
      <c r="CWC3" s="34"/>
      <c r="CWD3" s="34"/>
      <c r="CWE3" s="34"/>
      <c r="CWF3" s="34"/>
      <c r="CWG3" s="34"/>
      <c r="CWH3" s="34"/>
      <c r="CWI3" s="34"/>
      <c r="CWJ3" s="34"/>
      <c r="CWK3" s="34"/>
      <c r="CWL3" s="34"/>
      <c r="CWM3" s="34"/>
      <c r="CWN3" s="34"/>
      <c r="CWO3" s="34"/>
      <c r="CWP3" s="34"/>
      <c r="CWQ3" s="34"/>
      <c r="CWR3" s="34"/>
      <c r="CWS3" s="34"/>
      <c r="CWT3" s="34"/>
      <c r="CWU3" s="34"/>
      <c r="CWV3" s="34"/>
      <c r="CWW3" s="34"/>
      <c r="CWX3" s="34"/>
      <c r="CWY3" s="34"/>
      <c r="CWZ3" s="34"/>
      <c r="CXA3" s="34"/>
      <c r="CXB3" s="34"/>
      <c r="CXC3" s="34"/>
      <c r="CXD3" s="34"/>
      <c r="CXE3" s="34"/>
      <c r="CXF3" s="34"/>
      <c r="CXG3" s="34"/>
      <c r="CXH3" s="34"/>
      <c r="CXI3" s="34"/>
      <c r="CXJ3" s="34"/>
      <c r="CXK3" s="34"/>
      <c r="CXL3" s="34"/>
      <c r="CXM3" s="34"/>
      <c r="CXN3" s="34"/>
      <c r="CXO3" s="34"/>
      <c r="CXP3" s="34"/>
      <c r="CXQ3" s="34"/>
      <c r="CXR3" s="34"/>
      <c r="CXS3" s="34"/>
      <c r="CXT3" s="34"/>
      <c r="CXU3" s="34"/>
      <c r="CXV3" s="34"/>
      <c r="CXW3" s="34"/>
      <c r="CXX3" s="34"/>
      <c r="CXY3" s="34"/>
      <c r="CXZ3" s="34"/>
      <c r="CYA3" s="34"/>
      <c r="CYB3" s="34"/>
      <c r="CYC3" s="34"/>
      <c r="CYD3" s="34"/>
      <c r="CYE3" s="34"/>
      <c r="CYF3" s="34"/>
      <c r="CYG3" s="34"/>
      <c r="CYH3" s="34"/>
      <c r="CYI3" s="34"/>
      <c r="CYJ3" s="34"/>
      <c r="CYK3" s="34"/>
      <c r="CYL3" s="34"/>
      <c r="CYM3" s="34"/>
      <c r="CYN3" s="34"/>
      <c r="CYO3" s="34"/>
      <c r="CYP3" s="34"/>
      <c r="CYQ3" s="34"/>
      <c r="CYR3" s="34"/>
      <c r="CYS3" s="34"/>
      <c r="CYT3" s="34"/>
      <c r="CYU3" s="34"/>
      <c r="CYV3" s="34"/>
      <c r="CYW3" s="34"/>
      <c r="CYX3" s="34"/>
      <c r="CYY3" s="34"/>
      <c r="CYZ3" s="34"/>
      <c r="CZA3" s="34"/>
      <c r="CZB3" s="34"/>
      <c r="CZC3" s="34"/>
      <c r="CZD3" s="34"/>
      <c r="CZE3" s="34"/>
      <c r="CZF3" s="34"/>
      <c r="CZG3" s="34"/>
      <c r="CZH3" s="34"/>
      <c r="CZI3" s="34"/>
      <c r="CZJ3" s="34"/>
      <c r="CZK3" s="34"/>
      <c r="CZL3" s="34"/>
      <c r="CZM3" s="34"/>
      <c r="CZN3" s="34"/>
      <c r="CZO3" s="34"/>
      <c r="CZP3" s="34"/>
      <c r="CZQ3" s="34"/>
      <c r="CZR3" s="34"/>
      <c r="CZS3" s="34"/>
      <c r="CZT3" s="34"/>
      <c r="CZU3" s="34"/>
      <c r="CZV3" s="34"/>
      <c r="CZW3" s="34"/>
      <c r="CZX3" s="34"/>
      <c r="CZY3" s="34"/>
      <c r="CZZ3" s="34"/>
      <c r="DAA3" s="34"/>
      <c r="DAB3" s="34"/>
      <c r="DAC3" s="34"/>
      <c r="DAD3" s="34"/>
      <c r="DAE3" s="34"/>
      <c r="DAF3" s="34"/>
      <c r="DAG3" s="34"/>
      <c r="DAH3" s="34"/>
      <c r="DAI3" s="34"/>
      <c r="DAJ3" s="34"/>
      <c r="DAK3" s="34"/>
      <c r="DAL3" s="34"/>
      <c r="DAM3" s="34"/>
      <c r="DAN3" s="34"/>
      <c r="DAO3" s="34"/>
      <c r="DAP3" s="34"/>
      <c r="DAQ3" s="34"/>
      <c r="DAR3" s="34"/>
      <c r="DAS3" s="34"/>
      <c r="DAT3" s="34"/>
      <c r="DAU3" s="34"/>
      <c r="DAV3" s="34"/>
      <c r="DAW3" s="34"/>
      <c r="DAX3" s="34"/>
      <c r="DAY3" s="34"/>
      <c r="DAZ3" s="34"/>
      <c r="DBA3" s="34"/>
      <c r="DBB3" s="34"/>
      <c r="DBC3" s="34"/>
      <c r="DBD3" s="34"/>
      <c r="DBE3" s="34"/>
      <c r="DBF3" s="34"/>
      <c r="DBG3" s="34"/>
      <c r="DBH3" s="34"/>
      <c r="DBI3" s="34"/>
      <c r="DBJ3" s="34"/>
      <c r="DBK3" s="34"/>
      <c r="DBL3" s="34"/>
      <c r="DBM3" s="34"/>
      <c r="DBN3" s="34"/>
      <c r="DBO3" s="34"/>
      <c r="DBP3" s="34"/>
      <c r="DBQ3" s="34"/>
      <c r="DBR3" s="34"/>
      <c r="DBS3" s="34"/>
      <c r="DBT3" s="34"/>
      <c r="DBU3" s="34"/>
      <c r="DBV3" s="34"/>
      <c r="DBW3" s="34"/>
      <c r="DBX3" s="34"/>
      <c r="DBY3" s="34"/>
      <c r="DBZ3" s="34"/>
      <c r="DCA3" s="34"/>
      <c r="DCB3" s="34"/>
      <c r="DCC3" s="34"/>
      <c r="DCD3" s="34"/>
      <c r="DCE3" s="34"/>
      <c r="DCF3" s="34"/>
      <c r="DCG3" s="34"/>
      <c r="DCH3" s="34"/>
      <c r="DCI3" s="34"/>
      <c r="DCJ3" s="34"/>
      <c r="DCK3" s="34"/>
      <c r="DCL3" s="34"/>
      <c r="DCM3" s="34"/>
      <c r="DCN3" s="34"/>
      <c r="DCO3" s="34"/>
      <c r="DCP3" s="34"/>
      <c r="DCQ3" s="34"/>
      <c r="DCR3" s="34"/>
      <c r="DCS3" s="34"/>
      <c r="DCT3" s="34"/>
      <c r="DCU3" s="34"/>
      <c r="DCV3" s="34"/>
      <c r="DCW3" s="34"/>
      <c r="DCX3" s="34"/>
      <c r="DCY3" s="34"/>
      <c r="DCZ3" s="34"/>
      <c r="DDA3" s="34"/>
      <c r="DDB3" s="34"/>
      <c r="DDC3" s="34"/>
      <c r="DDD3" s="34"/>
      <c r="DDE3" s="34"/>
      <c r="DDF3" s="34"/>
      <c r="DDG3" s="34"/>
      <c r="DDH3" s="34"/>
      <c r="DDI3" s="34"/>
      <c r="DDJ3" s="34"/>
      <c r="DDK3" s="34"/>
      <c r="DDL3" s="34"/>
      <c r="DDM3" s="34"/>
      <c r="DDN3" s="34"/>
      <c r="DDO3" s="34"/>
      <c r="DDP3" s="34"/>
      <c r="DDQ3" s="34"/>
      <c r="DDR3" s="34"/>
      <c r="DDS3" s="34"/>
      <c r="DDT3" s="34"/>
      <c r="DDU3" s="34"/>
      <c r="DDV3" s="34"/>
      <c r="DDW3" s="34"/>
      <c r="DDX3" s="34"/>
      <c r="DDY3" s="34"/>
      <c r="DDZ3" s="34"/>
      <c r="DEA3" s="34"/>
      <c r="DEB3" s="34"/>
      <c r="DEC3" s="34"/>
      <c r="DED3" s="34"/>
      <c r="DEE3" s="34"/>
      <c r="DEF3" s="34"/>
      <c r="DEG3" s="34"/>
      <c r="DEH3" s="34"/>
      <c r="DEI3" s="34"/>
      <c r="DEJ3" s="34"/>
      <c r="DEK3" s="34"/>
      <c r="DEL3" s="34"/>
      <c r="DEM3" s="34"/>
      <c r="DEN3" s="34"/>
      <c r="DEO3" s="34"/>
      <c r="DEP3" s="34"/>
      <c r="DEQ3" s="34"/>
      <c r="DER3" s="34"/>
      <c r="DES3" s="34"/>
      <c r="DET3" s="34"/>
      <c r="DEU3" s="34"/>
      <c r="DEV3" s="34"/>
      <c r="DEW3" s="34"/>
      <c r="DEX3" s="34"/>
      <c r="DEY3" s="34"/>
      <c r="DEZ3" s="34"/>
      <c r="DFA3" s="34"/>
      <c r="DFB3" s="34"/>
      <c r="DFC3" s="34"/>
      <c r="DFD3" s="34"/>
      <c r="DFE3" s="34"/>
      <c r="DFF3" s="34"/>
      <c r="DFG3" s="34"/>
      <c r="DFH3" s="34"/>
      <c r="DFI3" s="34"/>
      <c r="DFJ3" s="34"/>
      <c r="DFK3" s="34"/>
      <c r="DFL3" s="34"/>
      <c r="DFM3" s="34"/>
      <c r="DFN3" s="34"/>
      <c r="DFO3" s="34"/>
      <c r="DFP3" s="34"/>
      <c r="DFQ3" s="34"/>
      <c r="DFR3" s="34"/>
      <c r="DFS3" s="34"/>
      <c r="DFT3" s="34"/>
      <c r="DFU3" s="34"/>
      <c r="DFV3" s="34"/>
      <c r="DFW3" s="34"/>
      <c r="DFX3" s="34"/>
      <c r="DFY3" s="34"/>
      <c r="DFZ3" s="34"/>
      <c r="DGA3" s="34"/>
      <c r="DGB3" s="34"/>
      <c r="DGC3" s="34"/>
      <c r="DGD3" s="34"/>
      <c r="DGE3" s="34"/>
      <c r="DGF3" s="34"/>
      <c r="DGG3" s="34"/>
      <c r="DGH3" s="34"/>
      <c r="DGI3" s="34"/>
      <c r="DGJ3" s="34"/>
      <c r="DGK3" s="34"/>
      <c r="DGL3" s="34"/>
      <c r="DGM3" s="34"/>
      <c r="DGN3" s="34"/>
      <c r="DGO3" s="34"/>
      <c r="DGP3" s="34"/>
      <c r="DGQ3" s="34"/>
      <c r="DGR3" s="34"/>
      <c r="DGS3" s="34"/>
      <c r="DGT3" s="34"/>
      <c r="DGU3" s="34"/>
      <c r="DGV3" s="34"/>
      <c r="DGW3" s="34"/>
      <c r="DGX3" s="34"/>
      <c r="DGY3" s="34"/>
      <c r="DGZ3" s="34"/>
      <c r="DHA3" s="34"/>
      <c r="DHB3" s="34"/>
      <c r="DHC3" s="34"/>
      <c r="DHD3" s="34"/>
      <c r="DHE3" s="34"/>
      <c r="DHF3" s="34"/>
      <c r="DHG3" s="34"/>
      <c r="DHH3" s="34"/>
      <c r="DHI3" s="34"/>
      <c r="DHJ3" s="34"/>
      <c r="DHK3" s="34"/>
      <c r="DHL3" s="34"/>
      <c r="DHM3" s="34"/>
      <c r="DHN3" s="34"/>
      <c r="DHO3" s="34"/>
      <c r="DHP3" s="34"/>
      <c r="DHQ3" s="34"/>
      <c r="DHR3" s="34"/>
      <c r="DHS3" s="34"/>
      <c r="DHT3" s="34"/>
      <c r="DHU3" s="34"/>
      <c r="DHV3" s="34"/>
      <c r="DHW3" s="34"/>
      <c r="DHX3" s="34"/>
      <c r="DHY3" s="34"/>
      <c r="DHZ3" s="34"/>
      <c r="DIA3" s="34"/>
      <c r="DIB3" s="34"/>
      <c r="DIC3" s="34"/>
      <c r="DID3" s="34"/>
      <c r="DIE3" s="34"/>
      <c r="DIF3" s="34"/>
      <c r="DIG3" s="34"/>
      <c r="DIH3" s="34"/>
      <c r="DII3" s="34"/>
      <c r="DIJ3" s="34"/>
      <c r="DIK3" s="34"/>
      <c r="DIL3" s="34"/>
      <c r="DIM3" s="34"/>
      <c r="DIN3" s="34"/>
      <c r="DIO3" s="34"/>
      <c r="DIP3" s="34"/>
      <c r="DIQ3" s="34"/>
      <c r="DIR3" s="34"/>
      <c r="DIS3" s="34"/>
      <c r="DIT3" s="34"/>
      <c r="DIU3" s="34"/>
      <c r="DIV3" s="34"/>
      <c r="DIW3" s="34"/>
      <c r="DIX3" s="34"/>
      <c r="DIY3" s="34"/>
      <c r="DIZ3" s="34"/>
      <c r="DJA3" s="34"/>
      <c r="DJB3" s="34"/>
      <c r="DJC3" s="34"/>
      <c r="DJD3" s="34"/>
      <c r="DJE3" s="34"/>
      <c r="DJF3" s="34"/>
      <c r="DJG3" s="34"/>
      <c r="DJH3" s="34"/>
      <c r="DJI3" s="34"/>
      <c r="DJJ3" s="34"/>
      <c r="DJK3" s="34"/>
      <c r="DJL3" s="34"/>
      <c r="DJM3" s="34"/>
      <c r="DJN3" s="34"/>
      <c r="DJO3" s="34"/>
      <c r="DJP3" s="34"/>
      <c r="DJQ3" s="34"/>
      <c r="DJR3" s="34"/>
      <c r="DJS3" s="34"/>
      <c r="DJT3" s="34"/>
      <c r="DJU3" s="34"/>
      <c r="DJV3" s="34"/>
      <c r="DJW3" s="34"/>
      <c r="DJX3" s="34"/>
      <c r="DJY3" s="34"/>
      <c r="DJZ3" s="34"/>
      <c r="DKA3" s="34"/>
      <c r="DKB3" s="34"/>
      <c r="DKC3" s="34"/>
      <c r="DKD3" s="34"/>
      <c r="DKE3" s="34"/>
      <c r="DKF3" s="34"/>
      <c r="DKG3" s="34"/>
      <c r="DKH3" s="34"/>
      <c r="DKI3" s="34"/>
      <c r="DKJ3" s="34"/>
      <c r="DKK3" s="34"/>
      <c r="DKL3" s="34"/>
      <c r="DKM3" s="34"/>
      <c r="DKN3" s="34"/>
      <c r="DKO3" s="34"/>
      <c r="DKP3" s="34"/>
      <c r="DKQ3" s="34"/>
      <c r="DKR3" s="34"/>
      <c r="DKS3" s="34"/>
      <c r="DKT3" s="34"/>
      <c r="DKU3" s="34"/>
      <c r="DKV3" s="34"/>
      <c r="DKW3" s="34"/>
      <c r="DKX3" s="34"/>
      <c r="DKY3" s="34"/>
      <c r="DKZ3" s="34"/>
      <c r="DLA3" s="34"/>
      <c r="DLB3" s="34"/>
      <c r="DLC3" s="34"/>
      <c r="DLD3" s="34"/>
      <c r="DLE3" s="34"/>
      <c r="DLF3" s="34"/>
      <c r="DLG3" s="34"/>
      <c r="DLH3" s="34"/>
      <c r="DLI3" s="34"/>
      <c r="DLJ3" s="34"/>
      <c r="DLK3" s="34"/>
      <c r="DLL3" s="34"/>
      <c r="DLM3" s="34"/>
      <c r="DLN3" s="34"/>
      <c r="DLO3" s="34"/>
      <c r="DLP3" s="34"/>
      <c r="DLQ3" s="34"/>
      <c r="DLR3" s="34"/>
      <c r="DLS3" s="34"/>
      <c r="DLT3" s="34"/>
      <c r="DLU3" s="34"/>
      <c r="DLV3" s="34"/>
      <c r="DLW3" s="34"/>
      <c r="DLX3" s="34"/>
      <c r="DLY3" s="34"/>
      <c r="DLZ3" s="34"/>
      <c r="DMA3" s="34"/>
      <c r="DMB3" s="34"/>
      <c r="DMC3" s="34"/>
      <c r="DMD3" s="34"/>
      <c r="DME3" s="34"/>
      <c r="DMF3" s="34"/>
      <c r="DMG3" s="34"/>
      <c r="DMH3" s="34"/>
      <c r="DMI3" s="34"/>
      <c r="DMJ3" s="34"/>
      <c r="DMK3" s="34"/>
      <c r="DML3" s="34"/>
      <c r="DMM3" s="34"/>
      <c r="DMN3" s="34"/>
      <c r="DMO3" s="34"/>
      <c r="DMP3" s="34"/>
      <c r="DMQ3" s="34"/>
      <c r="DMR3" s="34"/>
      <c r="DMS3" s="34"/>
      <c r="DMT3" s="34"/>
      <c r="DMU3" s="34"/>
      <c r="DMV3" s="34"/>
      <c r="DMW3" s="34"/>
      <c r="DMX3" s="34"/>
      <c r="DMY3" s="34"/>
      <c r="DMZ3" s="34"/>
      <c r="DNA3" s="34"/>
      <c r="DNB3" s="34"/>
      <c r="DNC3" s="34"/>
      <c r="DND3" s="34"/>
      <c r="DNE3" s="34"/>
      <c r="DNF3" s="34"/>
      <c r="DNG3" s="34"/>
      <c r="DNH3" s="34"/>
      <c r="DNI3" s="34"/>
      <c r="DNJ3" s="34"/>
      <c r="DNK3" s="34"/>
      <c r="DNL3" s="34"/>
      <c r="DNM3" s="34"/>
      <c r="DNN3" s="34"/>
      <c r="DNO3" s="34"/>
      <c r="DNP3" s="34"/>
      <c r="DNQ3" s="34"/>
      <c r="DNR3" s="34"/>
      <c r="DNS3" s="34"/>
      <c r="DNT3" s="34"/>
      <c r="DNU3" s="34"/>
      <c r="DNV3" s="34"/>
      <c r="DNW3" s="34"/>
      <c r="DNX3" s="34"/>
      <c r="DNY3" s="34"/>
      <c r="DNZ3" s="34"/>
      <c r="DOA3" s="34"/>
      <c r="DOB3" s="34"/>
      <c r="DOC3" s="34"/>
      <c r="DOD3" s="34"/>
      <c r="DOE3" s="34"/>
      <c r="DOF3" s="34"/>
      <c r="DOG3" s="34"/>
      <c r="DOH3" s="34"/>
      <c r="DOI3" s="34"/>
      <c r="DOJ3" s="34"/>
      <c r="DOK3" s="34"/>
      <c r="DOL3" s="34"/>
      <c r="DOM3" s="34"/>
      <c r="DON3" s="34"/>
      <c r="DOO3" s="34"/>
      <c r="DOP3" s="34"/>
      <c r="DOQ3" s="34"/>
      <c r="DOR3" s="34"/>
      <c r="DOS3" s="34"/>
      <c r="DOT3" s="34"/>
      <c r="DOU3" s="34"/>
      <c r="DOV3" s="34"/>
      <c r="DOW3" s="34"/>
      <c r="DOX3" s="34"/>
      <c r="DOY3" s="34"/>
      <c r="DOZ3" s="34"/>
      <c r="DPA3" s="34"/>
      <c r="DPB3" s="34"/>
      <c r="DPC3" s="34"/>
      <c r="DPD3" s="34"/>
      <c r="DPE3" s="34"/>
      <c r="DPF3" s="34"/>
      <c r="DPG3" s="34"/>
      <c r="DPH3" s="34"/>
      <c r="DPI3" s="34"/>
      <c r="DPJ3" s="34"/>
      <c r="DPK3" s="34"/>
      <c r="DPL3" s="34"/>
      <c r="DPM3" s="34"/>
      <c r="DPN3" s="34"/>
      <c r="DPO3" s="34"/>
      <c r="DPP3" s="34"/>
      <c r="DPQ3" s="34"/>
      <c r="DPR3" s="34"/>
      <c r="DPS3" s="34"/>
      <c r="DPT3" s="34"/>
      <c r="DPU3" s="34"/>
      <c r="DPV3" s="34"/>
      <c r="DPW3" s="34"/>
      <c r="DPX3" s="34"/>
      <c r="DPY3" s="34"/>
      <c r="DPZ3" s="34"/>
      <c r="DQA3" s="34"/>
      <c r="DQB3" s="34"/>
      <c r="DQC3" s="34"/>
      <c r="DQD3" s="34"/>
      <c r="DQE3" s="34"/>
      <c r="DQF3" s="34"/>
      <c r="DQG3" s="34"/>
      <c r="DQH3" s="34"/>
      <c r="DQI3" s="34"/>
      <c r="DQJ3" s="34"/>
      <c r="DQK3" s="34"/>
      <c r="DQL3" s="34"/>
      <c r="DQM3" s="34"/>
      <c r="DQN3" s="34"/>
      <c r="DQO3" s="34"/>
      <c r="DQP3" s="34"/>
      <c r="DQQ3" s="34"/>
      <c r="DQR3" s="34"/>
      <c r="DQS3" s="34"/>
      <c r="DQT3" s="34"/>
      <c r="DQU3" s="34"/>
      <c r="DQV3" s="34"/>
      <c r="DQW3" s="34"/>
      <c r="DQX3" s="34"/>
      <c r="DQY3" s="34"/>
      <c r="DQZ3" s="34"/>
      <c r="DRA3" s="34"/>
      <c r="DRB3" s="34"/>
      <c r="DRC3" s="34"/>
      <c r="DRD3" s="34"/>
      <c r="DRE3" s="34"/>
      <c r="DRF3" s="34"/>
      <c r="DRG3" s="34"/>
      <c r="DRH3" s="34"/>
      <c r="DRI3" s="34"/>
      <c r="DRJ3" s="34"/>
      <c r="DRK3" s="34"/>
      <c r="DRL3" s="34"/>
      <c r="DRM3" s="34"/>
      <c r="DRN3" s="34"/>
      <c r="DRO3" s="34"/>
      <c r="DRP3" s="34"/>
      <c r="DRQ3" s="34"/>
      <c r="DRR3" s="34"/>
      <c r="DRS3" s="34"/>
      <c r="DRT3" s="34"/>
      <c r="DRU3" s="34"/>
      <c r="DRV3" s="34"/>
      <c r="DRW3" s="34"/>
      <c r="DRX3" s="34"/>
      <c r="DRY3" s="34"/>
      <c r="DRZ3" s="34"/>
      <c r="DSA3" s="34"/>
      <c r="DSB3" s="34"/>
      <c r="DSC3" s="34"/>
      <c r="DSD3" s="34"/>
      <c r="DSE3" s="34"/>
      <c r="DSF3" s="34"/>
      <c r="DSG3" s="34"/>
      <c r="DSH3" s="34"/>
      <c r="DSI3" s="34"/>
      <c r="DSJ3" s="34"/>
      <c r="DSK3" s="34"/>
      <c r="DSL3" s="34"/>
      <c r="DSM3" s="34"/>
      <c r="DSN3" s="34"/>
      <c r="DSO3" s="34"/>
      <c r="DSP3" s="34"/>
      <c r="DSQ3" s="34"/>
      <c r="DSR3" s="34"/>
      <c r="DSS3" s="34"/>
      <c r="DST3" s="34"/>
      <c r="DSU3" s="34"/>
      <c r="DSV3" s="34"/>
      <c r="DSW3" s="34"/>
      <c r="DSX3" s="34"/>
      <c r="DSY3" s="34"/>
      <c r="DSZ3" s="34"/>
      <c r="DTA3" s="34"/>
      <c r="DTB3" s="34"/>
      <c r="DTC3" s="34"/>
      <c r="DTD3" s="34"/>
      <c r="DTE3" s="34"/>
      <c r="DTF3" s="34"/>
      <c r="DTG3" s="34"/>
      <c r="DTH3" s="34"/>
      <c r="DTI3" s="34"/>
      <c r="DTJ3" s="34"/>
      <c r="DTK3" s="34"/>
      <c r="DTL3" s="34"/>
      <c r="DTM3" s="34"/>
      <c r="DTN3" s="34"/>
      <c r="DTO3" s="34"/>
      <c r="DTP3" s="34"/>
      <c r="DTQ3" s="34"/>
      <c r="DTR3" s="34"/>
      <c r="DTS3" s="34"/>
      <c r="DTT3" s="34"/>
      <c r="DTU3" s="34"/>
      <c r="DTV3" s="34"/>
      <c r="DTW3" s="34"/>
      <c r="DTX3" s="34"/>
      <c r="DTY3" s="34"/>
      <c r="DTZ3" s="34"/>
      <c r="DUA3" s="34"/>
      <c r="DUB3" s="34"/>
      <c r="DUC3" s="34"/>
      <c r="DUD3" s="34"/>
      <c r="DUE3" s="34"/>
      <c r="DUF3" s="34"/>
      <c r="DUG3" s="34"/>
      <c r="DUH3" s="34"/>
      <c r="DUI3" s="34"/>
      <c r="DUJ3" s="34"/>
      <c r="DUK3" s="34"/>
      <c r="DUL3" s="34"/>
      <c r="DUM3" s="34"/>
      <c r="DUN3" s="34"/>
      <c r="DUO3" s="34"/>
      <c r="DUP3" s="34"/>
      <c r="DUQ3" s="34"/>
      <c r="DUR3" s="34"/>
      <c r="DUS3" s="34"/>
      <c r="DUT3" s="34"/>
      <c r="DUU3" s="34"/>
      <c r="DUV3" s="34"/>
      <c r="DUW3" s="34"/>
      <c r="DUX3" s="34"/>
      <c r="DUY3" s="34"/>
      <c r="DUZ3" s="34"/>
      <c r="DVA3" s="34"/>
      <c r="DVB3" s="34"/>
      <c r="DVC3" s="34"/>
      <c r="DVD3" s="34"/>
      <c r="DVE3" s="34"/>
      <c r="DVF3" s="34"/>
      <c r="DVG3" s="34"/>
      <c r="DVH3" s="34"/>
      <c r="DVI3" s="34"/>
      <c r="DVJ3" s="34"/>
      <c r="DVK3" s="34"/>
      <c r="DVL3" s="34"/>
      <c r="DVM3" s="34"/>
      <c r="DVN3" s="34"/>
      <c r="DVO3" s="34"/>
      <c r="DVP3" s="34"/>
      <c r="DVQ3" s="34"/>
      <c r="DVR3" s="34"/>
      <c r="DVS3" s="34"/>
      <c r="DVT3" s="34"/>
      <c r="DVU3" s="34"/>
      <c r="DVV3" s="34"/>
      <c r="DVW3" s="34"/>
      <c r="DVX3" s="34"/>
      <c r="DVY3" s="34"/>
      <c r="DVZ3" s="34"/>
      <c r="DWA3" s="34"/>
      <c r="DWB3" s="34"/>
      <c r="DWC3" s="34"/>
      <c r="DWD3" s="34"/>
      <c r="DWE3" s="34"/>
      <c r="DWF3" s="34"/>
      <c r="DWG3" s="34"/>
      <c r="DWH3" s="34"/>
      <c r="DWI3" s="34"/>
      <c r="DWJ3" s="34"/>
      <c r="DWK3" s="34"/>
      <c r="DWL3" s="34"/>
      <c r="DWM3" s="34"/>
      <c r="DWN3" s="34"/>
      <c r="DWO3" s="34"/>
      <c r="DWP3" s="34"/>
      <c r="DWQ3" s="34"/>
      <c r="DWR3" s="34"/>
      <c r="DWS3" s="34"/>
      <c r="DWT3" s="34"/>
      <c r="DWU3" s="34"/>
      <c r="DWV3" s="34"/>
      <c r="DWW3" s="34"/>
      <c r="DWX3" s="34"/>
      <c r="DWY3" s="34"/>
      <c r="DWZ3" s="34"/>
      <c r="DXA3" s="34"/>
      <c r="DXB3" s="34"/>
      <c r="DXC3" s="34"/>
      <c r="DXD3" s="34"/>
      <c r="DXE3" s="34"/>
      <c r="DXF3" s="34"/>
      <c r="DXG3" s="34"/>
      <c r="DXH3" s="34"/>
      <c r="DXI3" s="34"/>
      <c r="DXJ3" s="34"/>
      <c r="DXK3" s="34"/>
      <c r="DXL3" s="34"/>
      <c r="DXM3" s="34"/>
      <c r="DXN3" s="34"/>
      <c r="DXO3" s="34"/>
      <c r="DXP3" s="34"/>
      <c r="DXQ3" s="34"/>
      <c r="DXR3" s="34"/>
      <c r="DXS3" s="34"/>
      <c r="DXT3" s="34"/>
      <c r="DXU3" s="34"/>
      <c r="DXV3" s="34"/>
      <c r="DXW3" s="34"/>
      <c r="DXX3" s="34"/>
      <c r="DXY3" s="34"/>
      <c r="DXZ3" s="34"/>
      <c r="DYA3" s="34"/>
      <c r="DYB3" s="34"/>
      <c r="DYC3" s="34"/>
      <c r="DYD3" s="34"/>
      <c r="DYE3" s="34"/>
      <c r="DYF3" s="34"/>
      <c r="DYG3" s="34"/>
      <c r="DYH3" s="34"/>
      <c r="DYI3" s="34"/>
      <c r="DYJ3" s="34"/>
      <c r="DYK3" s="34"/>
      <c r="DYL3" s="34"/>
      <c r="DYM3" s="34"/>
      <c r="DYN3" s="34"/>
      <c r="DYO3" s="34"/>
      <c r="DYP3" s="34"/>
      <c r="DYQ3" s="34"/>
      <c r="DYR3" s="34"/>
      <c r="DYS3" s="34"/>
      <c r="DYT3" s="34"/>
      <c r="DYU3" s="34"/>
      <c r="DYV3" s="34"/>
      <c r="DYW3" s="34"/>
      <c r="DYX3" s="34"/>
      <c r="DYY3" s="34"/>
      <c r="DYZ3" s="34"/>
      <c r="DZA3" s="34"/>
      <c r="DZB3" s="34"/>
      <c r="DZC3" s="34"/>
      <c r="DZD3" s="34"/>
      <c r="DZE3" s="34"/>
      <c r="DZF3" s="34"/>
      <c r="DZG3" s="34"/>
      <c r="DZH3" s="34"/>
      <c r="DZI3" s="34"/>
      <c r="DZJ3" s="34"/>
      <c r="DZK3" s="34"/>
      <c r="DZL3" s="34"/>
      <c r="DZM3" s="34"/>
      <c r="DZN3" s="34"/>
      <c r="DZO3" s="34"/>
      <c r="DZP3" s="34"/>
      <c r="DZQ3" s="34"/>
      <c r="DZR3" s="34"/>
      <c r="DZS3" s="34"/>
      <c r="DZT3" s="34"/>
      <c r="DZU3" s="34"/>
      <c r="DZV3" s="34"/>
      <c r="DZW3" s="34"/>
      <c r="DZX3" s="34"/>
      <c r="DZY3" s="34"/>
      <c r="DZZ3" s="34"/>
      <c r="EAA3" s="34"/>
      <c r="EAB3" s="34"/>
      <c r="EAC3" s="34"/>
      <c r="EAD3" s="34"/>
      <c r="EAE3" s="34"/>
      <c r="EAF3" s="34"/>
      <c r="EAG3" s="34"/>
      <c r="EAH3" s="34"/>
      <c r="EAI3" s="34"/>
      <c r="EAJ3" s="34"/>
      <c r="EAK3" s="34"/>
      <c r="EAL3" s="34"/>
      <c r="EAM3" s="34"/>
      <c r="EAN3" s="34"/>
      <c r="EAO3" s="34"/>
      <c r="EAP3" s="34"/>
      <c r="EAQ3" s="34"/>
      <c r="EAR3" s="34"/>
      <c r="EAS3" s="34"/>
      <c r="EAT3" s="34"/>
      <c r="EAU3" s="34"/>
      <c r="EAV3" s="34"/>
      <c r="EAW3" s="34"/>
      <c r="EAX3" s="34"/>
      <c r="EAY3" s="34"/>
      <c r="EAZ3" s="34"/>
      <c r="EBA3" s="34"/>
      <c r="EBB3" s="34"/>
      <c r="EBC3" s="34"/>
      <c r="EBD3" s="34"/>
      <c r="EBE3" s="34"/>
      <c r="EBF3" s="34"/>
      <c r="EBG3" s="34"/>
      <c r="EBH3" s="34"/>
      <c r="EBI3" s="34"/>
      <c r="EBJ3" s="34"/>
      <c r="EBK3" s="34"/>
      <c r="EBL3" s="34"/>
      <c r="EBM3" s="34"/>
      <c r="EBN3" s="34"/>
      <c r="EBO3" s="34"/>
      <c r="EBP3" s="34"/>
      <c r="EBQ3" s="34"/>
      <c r="EBR3" s="34"/>
      <c r="EBS3" s="34"/>
      <c r="EBT3" s="34"/>
      <c r="EBU3" s="34"/>
      <c r="EBV3" s="34"/>
      <c r="EBW3" s="34"/>
      <c r="EBX3" s="34"/>
      <c r="EBY3" s="34"/>
      <c r="EBZ3" s="34"/>
      <c r="ECA3" s="34"/>
      <c r="ECB3" s="34"/>
      <c r="ECC3" s="34"/>
      <c r="ECD3" s="34"/>
      <c r="ECE3" s="34"/>
      <c r="ECF3" s="34"/>
      <c r="ECG3" s="34"/>
      <c r="ECH3" s="34"/>
      <c r="ECI3" s="34"/>
      <c r="ECJ3" s="34"/>
      <c r="ECK3" s="34"/>
      <c r="ECL3" s="34"/>
      <c r="ECM3" s="34"/>
      <c r="ECN3" s="34"/>
      <c r="ECO3" s="34"/>
      <c r="ECP3" s="34"/>
      <c r="ECQ3" s="34"/>
      <c r="ECR3" s="34"/>
      <c r="ECS3" s="34"/>
      <c r="ECT3" s="34"/>
      <c r="ECU3" s="34"/>
      <c r="ECV3" s="34"/>
      <c r="ECW3" s="34"/>
      <c r="ECX3" s="34"/>
      <c r="ECY3" s="34"/>
      <c r="ECZ3" s="34"/>
      <c r="EDA3" s="34"/>
      <c r="EDB3" s="34"/>
      <c r="EDC3" s="34"/>
      <c r="EDD3" s="34"/>
      <c r="EDE3" s="34"/>
      <c r="EDF3" s="34"/>
      <c r="EDG3" s="34"/>
      <c r="EDH3" s="34"/>
      <c r="EDI3" s="34"/>
      <c r="EDJ3" s="34"/>
      <c r="EDK3" s="34"/>
      <c r="EDL3" s="34"/>
      <c r="EDM3" s="34"/>
      <c r="EDN3" s="34"/>
      <c r="EDO3" s="34"/>
      <c r="EDP3" s="34"/>
      <c r="EDQ3" s="34"/>
      <c r="EDR3" s="34"/>
      <c r="EDS3" s="34"/>
      <c r="EDT3" s="34"/>
      <c r="EDU3" s="34"/>
      <c r="EDV3" s="34"/>
      <c r="EDW3" s="34"/>
      <c r="EDX3" s="34"/>
      <c r="EDY3" s="34"/>
      <c r="EDZ3" s="34"/>
      <c r="EEA3" s="34"/>
      <c r="EEB3" s="34"/>
      <c r="EEC3" s="34"/>
      <c r="EED3" s="34"/>
      <c r="EEE3" s="34"/>
      <c r="EEF3" s="34"/>
      <c r="EEG3" s="34"/>
      <c r="EEH3" s="34"/>
      <c r="EEI3" s="34"/>
      <c r="EEJ3" s="34"/>
      <c r="EEK3" s="34"/>
      <c r="EEL3" s="34"/>
      <c r="EEM3" s="34"/>
      <c r="EEN3" s="34"/>
      <c r="EEO3" s="34"/>
      <c r="EEP3" s="34"/>
      <c r="EEQ3" s="34"/>
      <c r="EER3" s="34"/>
      <c r="EES3" s="34"/>
      <c r="EET3" s="34"/>
      <c r="EEU3" s="34"/>
      <c r="EEV3" s="34"/>
      <c r="EEW3" s="34"/>
      <c r="EEX3" s="34"/>
      <c r="EEY3" s="34"/>
      <c r="EEZ3" s="34"/>
      <c r="EFA3" s="34"/>
      <c r="EFB3" s="34"/>
      <c r="EFC3" s="34"/>
      <c r="EFD3" s="34"/>
      <c r="EFE3" s="34"/>
      <c r="EFF3" s="34"/>
      <c r="EFG3" s="34"/>
      <c r="EFH3" s="34"/>
      <c r="EFI3" s="34"/>
      <c r="EFJ3" s="34"/>
      <c r="EFK3" s="34"/>
      <c r="EFL3" s="34"/>
      <c r="EFM3" s="34"/>
      <c r="EFN3" s="34"/>
      <c r="EFO3" s="34"/>
      <c r="EFP3" s="34"/>
      <c r="EFQ3" s="34"/>
      <c r="EFR3" s="34"/>
      <c r="EFS3" s="34"/>
      <c r="EFT3" s="34"/>
      <c r="EFU3" s="34"/>
      <c r="EFV3" s="34"/>
      <c r="EFW3" s="34"/>
      <c r="EFX3" s="34"/>
      <c r="EFY3" s="34"/>
      <c r="EFZ3" s="34"/>
      <c r="EGA3" s="34"/>
      <c r="EGB3" s="34"/>
      <c r="EGC3" s="34"/>
      <c r="EGD3" s="34"/>
      <c r="EGE3" s="34"/>
      <c r="EGF3" s="34"/>
      <c r="EGG3" s="34"/>
      <c r="EGH3" s="34"/>
      <c r="EGI3" s="34"/>
      <c r="EGJ3" s="34"/>
      <c r="EGK3" s="34"/>
      <c r="EGL3" s="34"/>
      <c r="EGM3" s="34"/>
      <c r="EGN3" s="34"/>
      <c r="EGO3" s="34"/>
      <c r="EGP3" s="34"/>
      <c r="EGQ3" s="34"/>
      <c r="EGR3" s="34"/>
      <c r="EGS3" s="34"/>
      <c r="EGT3" s="34"/>
      <c r="EGU3" s="34"/>
      <c r="EGV3" s="34"/>
      <c r="EGW3" s="34"/>
      <c r="EGX3" s="34"/>
      <c r="EGY3" s="34"/>
      <c r="EGZ3" s="34"/>
      <c r="EHA3" s="34"/>
      <c r="EHB3" s="34"/>
      <c r="EHC3" s="34"/>
      <c r="EHD3" s="34"/>
      <c r="EHE3" s="34"/>
      <c r="EHF3" s="34"/>
      <c r="EHG3" s="34"/>
      <c r="EHH3" s="34"/>
      <c r="EHI3" s="34"/>
      <c r="EHJ3" s="34"/>
      <c r="EHK3" s="34"/>
      <c r="EHL3" s="34"/>
      <c r="EHM3" s="34"/>
      <c r="EHN3" s="34"/>
      <c r="EHO3" s="34"/>
      <c r="EHP3" s="34"/>
      <c r="EHQ3" s="34"/>
      <c r="EHR3" s="34"/>
      <c r="EHS3" s="34"/>
      <c r="EHT3" s="34"/>
      <c r="EHU3" s="34"/>
      <c r="EHV3" s="34"/>
      <c r="EHW3" s="34"/>
      <c r="EHX3" s="34"/>
      <c r="EHY3" s="34"/>
      <c r="EHZ3" s="34"/>
      <c r="EIA3" s="34"/>
      <c r="EIB3" s="34"/>
      <c r="EIC3" s="34"/>
      <c r="EID3" s="34"/>
      <c r="EIE3" s="34"/>
      <c r="EIF3" s="34"/>
      <c r="EIG3" s="34"/>
      <c r="EIH3" s="34"/>
      <c r="EII3" s="34"/>
      <c r="EIJ3" s="34"/>
      <c r="EIK3" s="34"/>
      <c r="EIL3" s="34"/>
      <c r="EIM3" s="34"/>
      <c r="EIN3" s="34"/>
      <c r="EIO3" s="34"/>
      <c r="EIP3" s="34"/>
      <c r="EIQ3" s="34"/>
      <c r="EIR3" s="34"/>
      <c r="EIS3" s="34"/>
      <c r="EIT3" s="34"/>
      <c r="EIU3" s="34"/>
      <c r="EIV3" s="34"/>
      <c r="EIW3" s="34"/>
      <c r="EIX3" s="34"/>
      <c r="EIY3" s="34"/>
      <c r="EIZ3" s="34"/>
      <c r="EJA3" s="34"/>
      <c r="EJB3" s="34"/>
      <c r="EJC3" s="34"/>
      <c r="EJD3" s="34"/>
      <c r="EJE3" s="34"/>
      <c r="EJF3" s="34"/>
      <c r="EJG3" s="34"/>
      <c r="EJH3" s="34"/>
      <c r="EJI3" s="34"/>
      <c r="EJJ3" s="34"/>
      <c r="EJK3" s="34"/>
      <c r="EJL3" s="34"/>
      <c r="EJM3" s="34"/>
      <c r="EJN3" s="34"/>
      <c r="EJO3" s="34"/>
      <c r="EJP3" s="34"/>
      <c r="EJQ3" s="34"/>
      <c r="EJR3" s="34"/>
      <c r="EJS3" s="34"/>
      <c r="EJT3" s="34"/>
      <c r="EJU3" s="34"/>
      <c r="EJV3" s="34"/>
      <c r="EJW3" s="34"/>
      <c r="EJX3" s="34"/>
      <c r="EJY3" s="34"/>
      <c r="EJZ3" s="34"/>
      <c r="EKA3" s="34"/>
      <c r="EKB3" s="34"/>
      <c r="EKC3" s="34"/>
      <c r="EKD3" s="34"/>
      <c r="EKE3" s="34"/>
      <c r="EKF3" s="34"/>
      <c r="EKG3" s="34"/>
      <c r="EKH3" s="34"/>
      <c r="EKI3" s="34"/>
      <c r="EKJ3" s="34"/>
      <c r="EKK3" s="34"/>
      <c r="EKL3" s="34"/>
      <c r="EKM3" s="34"/>
      <c r="EKN3" s="34"/>
      <c r="EKO3" s="34"/>
      <c r="EKP3" s="34"/>
      <c r="EKQ3" s="34"/>
      <c r="EKR3" s="34"/>
      <c r="EKS3" s="34"/>
      <c r="EKT3" s="34"/>
      <c r="EKU3" s="34"/>
      <c r="EKV3" s="34"/>
      <c r="EKW3" s="34"/>
      <c r="EKX3" s="34"/>
      <c r="EKY3" s="34"/>
      <c r="EKZ3" s="34"/>
      <c r="ELA3" s="34"/>
      <c r="ELB3" s="34"/>
      <c r="ELC3" s="34"/>
      <c r="ELD3" s="34"/>
      <c r="ELE3" s="34"/>
      <c r="ELF3" s="34"/>
      <c r="ELG3" s="34"/>
      <c r="ELH3" s="34"/>
      <c r="ELI3" s="34"/>
      <c r="ELJ3" s="34"/>
      <c r="ELK3" s="34"/>
      <c r="ELL3" s="34"/>
      <c r="ELM3" s="34"/>
      <c r="ELN3" s="34"/>
      <c r="ELO3" s="34"/>
      <c r="ELP3" s="34"/>
      <c r="ELQ3" s="34"/>
      <c r="ELR3" s="34"/>
      <c r="ELS3" s="34"/>
      <c r="ELT3" s="34"/>
      <c r="ELU3" s="34"/>
      <c r="ELV3" s="34"/>
      <c r="ELW3" s="34"/>
      <c r="ELX3" s="34"/>
      <c r="ELY3" s="34"/>
      <c r="ELZ3" s="34"/>
      <c r="EMA3" s="34"/>
      <c r="EMB3" s="34"/>
      <c r="EMC3" s="34"/>
      <c r="EMD3" s="34"/>
      <c r="EME3" s="34"/>
      <c r="EMF3" s="34"/>
      <c r="EMG3" s="34"/>
      <c r="EMH3" s="34"/>
      <c r="EMI3" s="34"/>
      <c r="EMJ3" s="34"/>
      <c r="EMK3" s="34"/>
      <c r="EML3" s="34"/>
      <c r="EMM3" s="34"/>
      <c r="EMN3" s="34"/>
      <c r="EMO3" s="34"/>
      <c r="EMP3" s="34"/>
      <c r="EMQ3" s="34"/>
      <c r="EMR3" s="34"/>
      <c r="EMS3" s="34"/>
      <c r="EMT3" s="34"/>
      <c r="EMU3" s="34"/>
      <c r="EMV3" s="34"/>
      <c r="EMW3" s="34"/>
      <c r="EMX3" s="34"/>
      <c r="EMY3" s="34"/>
      <c r="EMZ3" s="34"/>
      <c r="ENA3" s="34"/>
      <c r="ENB3" s="34"/>
      <c r="ENC3" s="34"/>
      <c r="END3" s="34"/>
      <c r="ENE3" s="34"/>
      <c r="ENF3" s="34"/>
      <c r="ENG3" s="34"/>
      <c r="ENH3" s="34"/>
      <c r="ENI3" s="34"/>
      <c r="ENJ3" s="34"/>
      <c r="ENK3" s="34"/>
      <c r="ENL3" s="34"/>
      <c r="ENM3" s="34"/>
      <c r="ENN3" s="34"/>
      <c r="ENO3" s="34"/>
      <c r="ENP3" s="34"/>
      <c r="ENQ3" s="34"/>
      <c r="ENR3" s="34"/>
      <c r="ENS3" s="34"/>
      <c r="ENT3" s="34"/>
      <c r="ENU3" s="34"/>
      <c r="ENV3" s="34"/>
      <c r="ENW3" s="34"/>
      <c r="ENX3" s="34"/>
      <c r="ENY3" s="34"/>
      <c r="ENZ3" s="34"/>
      <c r="EOA3" s="34"/>
      <c r="EOB3" s="34"/>
      <c r="EOC3" s="34"/>
      <c r="EOD3" s="34"/>
      <c r="EOE3" s="34"/>
      <c r="EOF3" s="34"/>
      <c r="EOG3" s="34"/>
      <c r="EOH3" s="34"/>
      <c r="EOI3" s="34"/>
      <c r="EOJ3" s="34"/>
      <c r="EOK3" s="34"/>
      <c r="EOL3" s="34"/>
      <c r="EOM3" s="34"/>
      <c r="EON3" s="34"/>
      <c r="EOO3" s="34"/>
      <c r="EOP3" s="34"/>
      <c r="EOQ3" s="34"/>
      <c r="EOR3" s="34"/>
      <c r="EOS3" s="34"/>
      <c r="EOT3" s="34"/>
      <c r="EOU3" s="34"/>
      <c r="EOV3" s="34"/>
      <c r="EOW3" s="34"/>
      <c r="EOX3" s="34"/>
      <c r="EOY3" s="34"/>
      <c r="EOZ3" s="34"/>
      <c r="EPA3" s="34"/>
      <c r="EPB3" s="34"/>
      <c r="EPC3" s="34"/>
      <c r="EPD3" s="34"/>
      <c r="EPE3" s="34"/>
      <c r="EPF3" s="34"/>
      <c r="EPG3" s="34"/>
      <c r="EPH3" s="34"/>
      <c r="EPI3" s="34"/>
      <c r="EPJ3" s="34"/>
      <c r="EPK3" s="34"/>
      <c r="EPL3" s="34"/>
      <c r="EPM3" s="34"/>
      <c r="EPN3" s="34"/>
      <c r="EPO3" s="34"/>
      <c r="EPP3" s="34"/>
      <c r="EPQ3" s="34"/>
      <c r="EPR3" s="34"/>
      <c r="EPS3" s="34"/>
      <c r="EPT3" s="34"/>
      <c r="EPU3" s="34"/>
      <c r="EPV3" s="34"/>
      <c r="EPW3" s="34"/>
      <c r="EPX3" s="34"/>
      <c r="EPY3" s="34"/>
      <c r="EPZ3" s="34"/>
      <c r="EQA3" s="34"/>
      <c r="EQB3" s="34"/>
      <c r="EQC3" s="34"/>
      <c r="EQD3" s="34"/>
      <c r="EQE3" s="34"/>
      <c r="EQF3" s="34"/>
      <c r="EQG3" s="34"/>
      <c r="EQH3" s="34"/>
      <c r="EQI3" s="34"/>
      <c r="EQJ3" s="34"/>
      <c r="EQK3" s="34"/>
      <c r="EQL3" s="34"/>
      <c r="EQM3" s="34"/>
      <c r="EQN3" s="34"/>
      <c r="EQO3" s="34"/>
      <c r="EQP3" s="34"/>
      <c r="EQQ3" s="34"/>
      <c r="EQR3" s="34"/>
      <c r="EQS3" s="34"/>
      <c r="EQT3" s="34"/>
      <c r="EQU3" s="34"/>
      <c r="EQV3" s="34"/>
      <c r="EQW3" s="34"/>
      <c r="EQX3" s="34"/>
      <c r="EQY3" s="34"/>
      <c r="EQZ3" s="34"/>
      <c r="ERA3" s="34"/>
      <c r="ERB3" s="34"/>
      <c r="ERC3" s="34"/>
      <c r="ERD3" s="34"/>
      <c r="ERE3" s="34"/>
      <c r="ERF3" s="34"/>
      <c r="ERG3" s="34"/>
      <c r="ERH3" s="34"/>
      <c r="ERI3" s="34"/>
      <c r="ERJ3" s="34"/>
      <c r="ERK3" s="34"/>
      <c r="ERL3" s="34"/>
      <c r="ERM3" s="34"/>
      <c r="ERN3" s="34"/>
      <c r="ERO3" s="34"/>
      <c r="ERP3" s="34"/>
      <c r="ERQ3" s="34"/>
      <c r="ERR3" s="34"/>
      <c r="ERS3" s="34"/>
      <c r="ERT3" s="34"/>
      <c r="ERU3" s="34"/>
      <c r="ERV3" s="34"/>
      <c r="ERW3" s="34"/>
      <c r="ERX3" s="34"/>
      <c r="ERY3" s="34"/>
      <c r="ERZ3" s="34"/>
      <c r="ESA3" s="34"/>
      <c r="ESB3" s="34"/>
      <c r="ESC3" s="34"/>
      <c r="ESD3" s="34"/>
      <c r="ESE3" s="34"/>
      <c r="ESF3" s="34"/>
      <c r="ESG3" s="34"/>
      <c r="ESH3" s="34"/>
      <c r="ESI3" s="34"/>
      <c r="ESJ3" s="34"/>
      <c r="ESK3" s="34"/>
      <c r="ESL3" s="34"/>
      <c r="ESM3" s="34"/>
      <c r="ESN3" s="34"/>
      <c r="ESO3" s="34"/>
      <c r="ESP3" s="34"/>
      <c r="ESQ3" s="34"/>
      <c r="ESR3" s="34"/>
      <c r="ESS3" s="34"/>
      <c r="EST3" s="34"/>
      <c r="ESU3" s="34"/>
      <c r="ESV3" s="34"/>
      <c r="ESW3" s="34"/>
      <c r="ESX3" s="34"/>
      <c r="ESY3" s="34"/>
      <c r="ESZ3" s="34"/>
      <c r="ETA3" s="34"/>
      <c r="ETB3" s="34"/>
      <c r="ETC3" s="34"/>
      <c r="ETD3" s="34"/>
      <c r="ETE3" s="34"/>
      <c r="ETF3" s="34"/>
      <c r="ETG3" s="34"/>
      <c r="ETH3" s="34"/>
      <c r="ETI3" s="34"/>
      <c r="ETJ3" s="34"/>
      <c r="ETK3" s="34"/>
      <c r="ETL3" s="34"/>
      <c r="ETM3" s="34"/>
      <c r="ETN3" s="34"/>
      <c r="ETO3" s="34"/>
      <c r="ETP3" s="34"/>
      <c r="ETQ3" s="34"/>
      <c r="ETR3" s="34"/>
      <c r="ETS3" s="34"/>
      <c r="ETT3" s="34"/>
      <c r="ETU3" s="34"/>
      <c r="ETV3" s="34"/>
      <c r="ETW3" s="34"/>
      <c r="ETX3" s="34"/>
      <c r="ETY3" s="34"/>
      <c r="ETZ3" s="34"/>
      <c r="EUA3" s="34"/>
      <c r="EUB3" s="34"/>
      <c r="EUC3" s="34"/>
      <c r="EUD3" s="34"/>
      <c r="EUE3" s="34"/>
      <c r="EUF3" s="34"/>
      <c r="EUG3" s="34"/>
      <c r="EUH3" s="34"/>
      <c r="EUI3" s="34"/>
      <c r="EUJ3" s="34"/>
      <c r="EUK3" s="34"/>
      <c r="EUL3" s="34"/>
      <c r="EUM3" s="34"/>
      <c r="EUN3" s="34"/>
      <c r="EUO3" s="34"/>
      <c r="EUP3" s="34"/>
      <c r="EUQ3" s="34"/>
      <c r="EUR3" s="34"/>
      <c r="EUS3" s="34"/>
      <c r="EUT3" s="34"/>
      <c r="EUU3" s="34"/>
      <c r="EUV3" s="34"/>
      <c r="EUW3" s="34"/>
      <c r="EUX3" s="34"/>
      <c r="EUY3" s="34"/>
      <c r="EUZ3" s="34"/>
      <c r="EVA3" s="34"/>
      <c r="EVB3" s="34"/>
      <c r="EVC3" s="34"/>
      <c r="EVD3" s="34"/>
      <c r="EVE3" s="34"/>
      <c r="EVF3" s="34"/>
      <c r="EVG3" s="34"/>
      <c r="EVH3" s="34"/>
      <c r="EVI3" s="34"/>
      <c r="EVJ3" s="34"/>
      <c r="EVK3" s="34"/>
      <c r="EVL3" s="34"/>
      <c r="EVM3" s="34"/>
      <c r="EVN3" s="34"/>
      <c r="EVO3" s="34"/>
      <c r="EVP3" s="34"/>
      <c r="EVQ3" s="34"/>
      <c r="EVR3" s="34"/>
      <c r="EVS3" s="34"/>
      <c r="EVT3" s="34"/>
      <c r="EVU3" s="34"/>
      <c r="EVV3" s="34"/>
      <c r="EVW3" s="34"/>
      <c r="EVX3" s="34"/>
      <c r="EVY3" s="34"/>
      <c r="EVZ3" s="34"/>
      <c r="EWA3" s="34"/>
      <c r="EWB3" s="34"/>
      <c r="EWC3" s="34"/>
      <c r="EWD3" s="34"/>
      <c r="EWE3" s="34"/>
      <c r="EWF3" s="34"/>
      <c r="EWG3" s="34"/>
      <c r="EWH3" s="34"/>
      <c r="EWI3" s="34"/>
      <c r="EWJ3" s="34"/>
      <c r="EWK3" s="34"/>
      <c r="EWL3" s="34"/>
      <c r="EWM3" s="34"/>
      <c r="EWN3" s="34"/>
      <c r="EWO3" s="34"/>
      <c r="EWP3" s="34"/>
      <c r="EWQ3" s="34"/>
      <c r="EWR3" s="34"/>
      <c r="EWS3" s="34"/>
      <c r="EWT3" s="34"/>
      <c r="EWU3" s="34"/>
      <c r="EWV3" s="34"/>
      <c r="EWW3" s="34"/>
      <c r="EWX3" s="34"/>
      <c r="EWY3" s="34"/>
      <c r="EWZ3" s="34"/>
      <c r="EXA3" s="34"/>
      <c r="EXB3" s="34"/>
      <c r="EXC3" s="34"/>
      <c r="EXD3" s="34"/>
      <c r="EXE3" s="34"/>
      <c r="EXF3" s="34"/>
      <c r="EXG3" s="34"/>
      <c r="EXH3" s="34"/>
      <c r="EXI3" s="34"/>
      <c r="EXJ3" s="34"/>
      <c r="EXK3" s="34"/>
      <c r="EXL3" s="34"/>
      <c r="EXM3" s="34"/>
      <c r="EXN3" s="34"/>
      <c r="EXO3" s="34"/>
      <c r="EXP3" s="34"/>
      <c r="EXQ3" s="34"/>
      <c r="EXR3" s="34"/>
      <c r="EXS3" s="34"/>
      <c r="EXT3" s="34"/>
      <c r="EXU3" s="34"/>
      <c r="EXV3" s="34"/>
      <c r="EXW3" s="34"/>
      <c r="EXX3" s="34"/>
      <c r="EXY3" s="34"/>
      <c r="EXZ3" s="34"/>
      <c r="EYA3" s="34"/>
      <c r="EYB3" s="34"/>
      <c r="EYC3" s="34"/>
      <c r="EYD3" s="34"/>
      <c r="EYE3" s="34"/>
      <c r="EYF3" s="34"/>
      <c r="EYG3" s="34"/>
      <c r="EYH3" s="34"/>
      <c r="EYI3" s="34"/>
      <c r="EYJ3" s="34"/>
      <c r="EYK3" s="34"/>
      <c r="EYL3" s="34"/>
      <c r="EYM3" s="34"/>
      <c r="EYN3" s="34"/>
      <c r="EYO3" s="34"/>
      <c r="EYP3" s="34"/>
      <c r="EYQ3" s="34"/>
      <c r="EYR3" s="34"/>
      <c r="EYS3" s="34"/>
      <c r="EYT3" s="34"/>
      <c r="EYU3" s="34"/>
      <c r="EYV3" s="34"/>
      <c r="EYW3" s="34"/>
      <c r="EYX3" s="34"/>
      <c r="EYY3" s="34"/>
      <c r="EYZ3" s="34"/>
      <c r="EZA3" s="34"/>
      <c r="EZB3" s="34"/>
      <c r="EZC3" s="34"/>
      <c r="EZD3" s="34"/>
      <c r="EZE3" s="34"/>
      <c r="EZF3" s="34"/>
      <c r="EZG3" s="34"/>
      <c r="EZH3" s="34"/>
      <c r="EZI3" s="34"/>
      <c r="EZJ3" s="34"/>
      <c r="EZK3" s="34"/>
      <c r="EZL3" s="34"/>
      <c r="EZM3" s="34"/>
      <c r="EZN3" s="34"/>
      <c r="EZO3" s="34"/>
      <c r="EZP3" s="34"/>
      <c r="EZQ3" s="34"/>
      <c r="EZR3" s="34"/>
      <c r="EZS3" s="34"/>
      <c r="EZT3" s="34"/>
      <c r="EZU3" s="34"/>
      <c r="EZV3" s="34"/>
      <c r="EZW3" s="34"/>
      <c r="EZX3" s="34"/>
      <c r="EZY3" s="34"/>
      <c r="EZZ3" s="34"/>
      <c r="FAA3" s="34"/>
      <c r="FAB3" s="34"/>
      <c r="FAC3" s="34"/>
      <c r="FAD3" s="34"/>
      <c r="FAE3" s="34"/>
      <c r="FAF3" s="34"/>
      <c r="FAG3" s="34"/>
      <c r="FAH3" s="34"/>
      <c r="FAI3" s="34"/>
      <c r="FAJ3" s="34"/>
      <c r="FAK3" s="34"/>
      <c r="FAL3" s="34"/>
      <c r="FAM3" s="34"/>
      <c r="FAN3" s="34"/>
      <c r="FAO3" s="34"/>
      <c r="FAP3" s="34"/>
      <c r="FAQ3" s="34"/>
      <c r="FAR3" s="34"/>
      <c r="FAS3" s="34"/>
      <c r="FAT3" s="34"/>
      <c r="FAU3" s="34"/>
      <c r="FAV3" s="34"/>
      <c r="FAW3" s="34"/>
      <c r="FAX3" s="34"/>
      <c r="FAY3" s="34"/>
      <c r="FAZ3" s="34"/>
      <c r="FBA3" s="34"/>
      <c r="FBB3" s="34"/>
      <c r="FBC3" s="34"/>
      <c r="FBD3" s="34"/>
      <c r="FBE3" s="34"/>
      <c r="FBF3" s="34"/>
      <c r="FBG3" s="34"/>
      <c r="FBH3" s="34"/>
      <c r="FBI3" s="34"/>
      <c r="FBJ3" s="34"/>
      <c r="FBK3" s="34"/>
      <c r="FBL3" s="34"/>
      <c r="FBM3" s="34"/>
      <c r="FBN3" s="34"/>
      <c r="FBO3" s="34"/>
      <c r="FBP3" s="34"/>
      <c r="FBQ3" s="34"/>
      <c r="FBR3" s="34"/>
      <c r="FBS3" s="34"/>
      <c r="FBT3" s="34"/>
      <c r="FBU3" s="34"/>
      <c r="FBV3" s="34"/>
      <c r="FBW3" s="34"/>
      <c r="FBX3" s="34"/>
      <c r="FBY3" s="34"/>
      <c r="FBZ3" s="34"/>
      <c r="FCA3" s="34"/>
      <c r="FCB3" s="34"/>
      <c r="FCC3" s="34"/>
      <c r="FCD3" s="34"/>
      <c r="FCE3" s="34"/>
      <c r="FCF3" s="34"/>
      <c r="FCG3" s="34"/>
      <c r="FCH3" s="34"/>
      <c r="FCI3" s="34"/>
      <c r="FCJ3" s="34"/>
      <c r="FCK3" s="34"/>
      <c r="FCL3" s="34"/>
      <c r="FCM3" s="34"/>
      <c r="FCN3" s="34"/>
      <c r="FCO3" s="34"/>
      <c r="FCP3" s="34"/>
      <c r="FCQ3" s="34"/>
      <c r="FCR3" s="34"/>
      <c r="FCS3" s="34"/>
      <c r="FCT3" s="34"/>
      <c r="FCU3" s="34"/>
      <c r="FCV3" s="34"/>
      <c r="FCW3" s="34"/>
      <c r="FCX3" s="34"/>
      <c r="FCY3" s="34"/>
      <c r="FCZ3" s="34"/>
      <c r="FDA3" s="34"/>
      <c r="FDB3" s="34"/>
      <c r="FDC3" s="34"/>
      <c r="FDD3" s="34"/>
      <c r="FDE3" s="34"/>
      <c r="FDF3" s="34"/>
      <c r="FDG3" s="34"/>
      <c r="FDH3" s="34"/>
      <c r="FDI3" s="34"/>
      <c r="FDJ3" s="34"/>
      <c r="FDK3" s="34"/>
      <c r="FDL3" s="34"/>
      <c r="FDM3" s="34"/>
      <c r="FDN3" s="34"/>
      <c r="FDO3" s="34"/>
      <c r="FDP3" s="34"/>
      <c r="FDQ3" s="34"/>
      <c r="FDR3" s="34"/>
      <c r="FDS3" s="34"/>
      <c r="FDT3" s="34"/>
      <c r="FDU3" s="34"/>
      <c r="FDV3" s="34"/>
      <c r="FDW3" s="34"/>
      <c r="FDX3" s="34"/>
      <c r="FDY3" s="34"/>
      <c r="FDZ3" s="34"/>
      <c r="FEA3" s="34"/>
      <c r="FEB3" s="34"/>
      <c r="FEC3" s="34"/>
      <c r="FED3" s="34"/>
      <c r="FEE3" s="34"/>
      <c r="FEF3" s="34"/>
      <c r="FEG3" s="34"/>
      <c r="FEH3" s="34"/>
      <c r="FEI3" s="34"/>
      <c r="FEJ3" s="34"/>
      <c r="FEK3" s="34"/>
      <c r="FEL3" s="34"/>
      <c r="FEM3" s="34"/>
      <c r="FEN3" s="34"/>
      <c r="FEO3" s="34"/>
      <c r="FEP3" s="34"/>
      <c r="FEQ3" s="34"/>
      <c r="FER3" s="34"/>
      <c r="FES3" s="34"/>
      <c r="FET3" s="34"/>
      <c r="FEU3" s="34"/>
      <c r="FEV3" s="34"/>
      <c r="FEW3" s="34"/>
      <c r="FEX3" s="34"/>
      <c r="FEY3" s="34"/>
      <c r="FEZ3" s="34"/>
      <c r="FFA3" s="34"/>
      <c r="FFB3" s="34"/>
      <c r="FFC3" s="34"/>
      <c r="FFD3" s="34"/>
      <c r="FFE3" s="34"/>
      <c r="FFF3" s="34"/>
      <c r="FFG3" s="34"/>
      <c r="FFH3" s="34"/>
      <c r="FFI3" s="34"/>
      <c r="FFJ3" s="34"/>
      <c r="FFK3" s="34"/>
      <c r="FFL3" s="34"/>
      <c r="FFM3" s="34"/>
      <c r="FFN3" s="34"/>
      <c r="FFO3" s="34"/>
      <c r="FFP3" s="34"/>
      <c r="FFQ3" s="34"/>
      <c r="FFR3" s="34"/>
      <c r="FFS3" s="34"/>
      <c r="FFT3" s="34"/>
      <c r="FFU3" s="34"/>
      <c r="FFV3" s="34"/>
      <c r="FFW3" s="34"/>
      <c r="FFX3" s="34"/>
      <c r="FFY3" s="34"/>
      <c r="FFZ3" s="34"/>
      <c r="FGA3" s="34"/>
      <c r="FGB3" s="34"/>
      <c r="FGC3" s="34"/>
      <c r="FGD3" s="34"/>
      <c r="FGE3" s="34"/>
      <c r="FGF3" s="34"/>
      <c r="FGG3" s="34"/>
      <c r="FGH3" s="34"/>
      <c r="FGI3" s="34"/>
      <c r="FGJ3" s="34"/>
      <c r="FGK3" s="34"/>
      <c r="FGL3" s="34"/>
      <c r="FGM3" s="34"/>
      <c r="FGN3" s="34"/>
      <c r="FGO3" s="34"/>
      <c r="FGP3" s="34"/>
      <c r="FGQ3" s="34"/>
      <c r="FGR3" s="34"/>
      <c r="FGS3" s="34"/>
      <c r="FGT3" s="34"/>
      <c r="FGU3" s="34"/>
      <c r="FGV3" s="34"/>
      <c r="FGW3" s="34"/>
      <c r="FGX3" s="34"/>
      <c r="FGY3" s="34"/>
      <c r="FGZ3" s="34"/>
      <c r="FHA3" s="34"/>
      <c r="FHB3" s="34"/>
      <c r="FHC3" s="34"/>
      <c r="FHD3" s="34"/>
      <c r="FHE3" s="34"/>
      <c r="FHF3" s="34"/>
      <c r="FHG3" s="34"/>
      <c r="FHH3" s="34"/>
      <c r="FHI3" s="34"/>
      <c r="FHJ3" s="34"/>
      <c r="FHK3" s="34"/>
      <c r="FHL3" s="34"/>
      <c r="FHM3" s="34"/>
      <c r="FHN3" s="34"/>
      <c r="FHO3" s="34"/>
      <c r="FHP3" s="34"/>
      <c r="FHQ3" s="34"/>
      <c r="FHR3" s="34"/>
      <c r="FHS3" s="34"/>
      <c r="FHT3" s="34"/>
      <c r="FHU3" s="34"/>
      <c r="FHV3" s="34"/>
      <c r="FHW3" s="34"/>
      <c r="FHX3" s="34"/>
      <c r="FHY3" s="34"/>
      <c r="FHZ3" s="34"/>
      <c r="FIA3" s="34"/>
      <c r="FIB3" s="34"/>
      <c r="FIC3" s="34"/>
      <c r="FID3" s="34"/>
      <c r="FIE3" s="34"/>
      <c r="FIF3" s="34"/>
      <c r="FIG3" s="34"/>
      <c r="FIH3" s="34"/>
      <c r="FII3" s="34"/>
      <c r="FIJ3" s="34"/>
      <c r="FIK3" s="34"/>
      <c r="FIL3" s="34"/>
      <c r="FIM3" s="34"/>
      <c r="FIN3" s="34"/>
      <c r="FIO3" s="34"/>
      <c r="FIP3" s="34"/>
      <c r="FIQ3" s="34"/>
      <c r="FIR3" s="34"/>
      <c r="FIS3" s="34"/>
      <c r="FIT3" s="34"/>
      <c r="FIU3" s="34"/>
      <c r="FIV3" s="34"/>
      <c r="FIW3" s="34"/>
      <c r="FIX3" s="34"/>
      <c r="FIY3" s="34"/>
      <c r="FIZ3" s="34"/>
      <c r="FJA3" s="34"/>
      <c r="FJB3" s="34"/>
      <c r="FJC3" s="34"/>
      <c r="FJD3" s="34"/>
      <c r="FJE3" s="34"/>
      <c r="FJF3" s="34"/>
      <c r="FJG3" s="34"/>
      <c r="FJH3" s="34"/>
      <c r="FJI3" s="34"/>
      <c r="FJJ3" s="34"/>
      <c r="FJK3" s="34"/>
      <c r="FJL3" s="34"/>
      <c r="FJM3" s="34"/>
      <c r="FJN3" s="34"/>
      <c r="FJO3" s="34"/>
      <c r="FJP3" s="34"/>
      <c r="FJQ3" s="34"/>
      <c r="FJR3" s="34"/>
      <c r="FJS3" s="34"/>
      <c r="FJT3" s="34"/>
      <c r="FJU3" s="34"/>
      <c r="FJV3" s="34"/>
      <c r="FJW3" s="34"/>
      <c r="FJX3" s="34"/>
      <c r="FJY3" s="34"/>
      <c r="FJZ3" s="34"/>
      <c r="FKA3" s="34"/>
      <c r="FKB3" s="34"/>
      <c r="FKC3" s="34"/>
      <c r="FKD3" s="34"/>
      <c r="FKE3" s="34"/>
      <c r="FKF3" s="34"/>
      <c r="FKG3" s="34"/>
      <c r="FKH3" s="34"/>
      <c r="FKI3" s="34"/>
      <c r="FKJ3" s="34"/>
      <c r="FKK3" s="34"/>
      <c r="FKL3" s="34"/>
      <c r="FKM3" s="34"/>
      <c r="FKN3" s="34"/>
      <c r="FKO3" s="34"/>
      <c r="FKP3" s="34"/>
      <c r="FKQ3" s="34"/>
      <c r="FKR3" s="34"/>
      <c r="FKS3" s="34"/>
      <c r="FKT3" s="34"/>
      <c r="FKU3" s="34"/>
      <c r="FKV3" s="34"/>
      <c r="FKW3" s="34"/>
      <c r="FKX3" s="34"/>
      <c r="FKY3" s="34"/>
      <c r="FKZ3" s="34"/>
      <c r="FLA3" s="34"/>
      <c r="FLB3" s="34"/>
      <c r="FLC3" s="34"/>
      <c r="FLD3" s="34"/>
      <c r="FLE3" s="34"/>
      <c r="FLF3" s="34"/>
      <c r="FLG3" s="34"/>
      <c r="FLH3" s="34"/>
      <c r="FLI3" s="34"/>
      <c r="FLJ3" s="34"/>
      <c r="FLK3" s="34"/>
      <c r="FLL3" s="34"/>
      <c r="FLM3" s="34"/>
      <c r="FLN3" s="34"/>
      <c r="FLO3" s="34"/>
      <c r="FLP3" s="34"/>
      <c r="FLQ3" s="34"/>
      <c r="FLR3" s="34"/>
      <c r="FLS3" s="34"/>
      <c r="FLT3" s="34"/>
      <c r="FLU3" s="34"/>
      <c r="FLV3" s="34"/>
      <c r="FLW3" s="34"/>
      <c r="FLX3" s="34"/>
      <c r="FLY3" s="34"/>
      <c r="FLZ3" s="34"/>
      <c r="FMA3" s="34"/>
      <c r="FMB3" s="34"/>
      <c r="FMC3" s="34"/>
      <c r="FMD3" s="34"/>
      <c r="FME3" s="34"/>
      <c r="FMF3" s="34"/>
      <c r="FMG3" s="34"/>
      <c r="FMH3" s="34"/>
      <c r="FMI3" s="34"/>
      <c r="FMJ3" s="34"/>
      <c r="FMK3" s="34"/>
      <c r="FML3" s="34"/>
      <c r="FMM3" s="34"/>
      <c r="FMN3" s="34"/>
      <c r="FMO3" s="34"/>
      <c r="FMP3" s="34"/>
      <c r="FMQ3" s="34"/>
      <c r="FMR3" s="34"/>
      <c r="FMS3" s="34"/>
      <c r="FMT3" s="34"/>
      <c r="FMU3" s="34"/>
      <c r="FMV3" s="34"/>
      <c r="FMW3" s="34"/>
      <c r="FMX3" s="34"/>
      <c r="FMY3" s="34"/>
      <c r="FMZ3" s="34"/>
      <c r="FNA3" s="34"/>
      <c r="FNB3" s="34"/>
      <c r="FNC3" s="34"/>
      <c r="FND3" s="34"/>
      <c r="FNE3" s="34"/>
      <c r="FNF3" s="34"/>
      <c r="FNG3" s="34"/>
      <c r="FNH3" s="34"/>
      <c r="FNI3" s="34"/>
      <c r="FNJ3" s="34"/>
      <c r="FNK3" s="34"/>
      <c r="FNL3" s="34"/>
      <c r="FNM3" s="34"/>
      <c r="FNN3" s="34"/>
      <c r="FNO3" s="34"/>
      <c r="FNP3" s="34"/>
      <c r="FNQ3" s="34"/>
      <c r="FNR3" s="34"/>
      <c r="FNS3" s="34"/>
      <c r="FNT3" s="34"/>
      <c r="FNU3" s="34"/>
      <c r="FNV3" s="34"/>
      <c r="FNW3" s="34"/>
      <c r="FNX3" s="34"/>
      <c r="FNY3" s="34"/>
      <c r="FNZ3" s="34"/>
      <c r="FOA3" s="34"/>
      <c r="FOB3" s="34"/>
      <c r="FOC3" s="34"/>
      <c r="FOD3" s="34"/>
      <c r="FOE3" s="34"/>
      <c r="FOF3" s="34"/>
      <c r="FOG3" s="34"/>
      <c r="FOH3" s="34"/>
      <c r="FOI3" s="34"/>
      <c r="FOJ3" s="34"/>
      <c r="FOK3" s="34"/>
      <c r="FOL3" s="34"/>
      <c r="FOM3" s="34"/>
      <c r="FON3" s="34"/>
      <c r="FOO3" s="34"/>
      <c r="FOP3" s="34"/>
      <c r="FOQ3" s="34"/>
      <c r="FOR3" s="34"/>
      <c r="FOS3" s="34"/>
      <c r="FOT3" s="34"/>
      <c r="FOU3" s="34"/>
      <c r="FOV3" s="34"/>
      <c r="FOW3" s="34"/>
      <c r="FOX3" s="34"/>
      <c r="FOY3" s="34"/>
      <c r="FOZ3" s="34"/>
      <c r="FPA3" s="34"/>
      <c r="FPB3" s="34"/>
      <c r="FPC3" s="34"/>
      <c r="FPD3" s="34"/>
      <c r="FPE3" s="34"/>
      <c r="FPF3" s="34"/>
      <c r="FPG3" s="34"/>
      <c r="FPH3" s="34"/>
      <c r="FPI3" s="34"/>
      <c r="FPJ3" s="34"/>
      <c r="FPK3" s="34"/>
      <c r="FPL3" s="34"/>
      <c r="FPM3" s="34"/>
      <c r="FPN3" s="34"/>
      <c r="FPO3" s="34"/>
      <c r="FPP3" s="34"/>
      <c r="FPQ3" s="34"/>
      <c r="FPR3" s="34"/>
      <c r="FPS3" s="34"/>
      <c r="FPT3" s="34"/>
      <c r="FPU3" s="34"/>
      <c r="FPV3" s="34"/>
      <c r="FPW3" s="34"/>
      <c r="FPX3" s="34"/>
      <c r="FPY3" s="34"/>
      <c r="FPZ3" s="34"/>
      <c r="FQA3" s="34"/>
      <c r="FQB3" s="34"/>
      <c r="FQC3" s="34"/>
      <c r="FQD3" s="34"/>
      <c r="FQE3" s="34"/>
      <c r="FQF3" s="34"/>
      <c r="FQG3" s="34"/>
      <c r="FQH3" s="34"/>
      <c r="FQI3" s="34"/>
      <c r="FQJ3" s="34"/>
      <c r="FQK3" s="34"/>
      <c r="FQL3" s="34"/>
      <c r="FQM3" s="34"/>
      <c r="FQN3" s="34"/>
      <c r="FQO3" s="34"/>
      <c r="FQP3" s="34"/>
      <c r="FQQ3" s="34"/>
      <c r="FQR3" s="34"/>
      <c r="FQS3" s="34"/>
      <c r="FQT3" s="34"/>
      <c r="FQU3" s="34"/>
      <c r="FQV3" s="34"/>
      <c r="FQW3" s="34"/>
      <c r="FQX3" s="34"/>
      <c r="FQY3" s="34"/>
      <c r="FQZ3" s="34"/>
      <c r="FRA3" s="34"/>
      <c r="FRB3" s="34"/>
      <c r="FRC3" s="34"/>
      <c r="FRD3" s="34"/>
      <c r="FRE3" s="34"/>
      <c r="FRF3" s="34"/>
      <c r="FRG3" s="34"/>
      <c r="FRH3" s="34"/>
      <c r="FRI3" s="34"/>
      <c r="FRJ3" s="34"/>
      <c r="FRK3" s="34"/>
      <c r="FRL3" s="34"/>
      <c r="FRM3" s="34"/>
      <c r="FRN3" s="34"/>
      <c r="FRO3" s="34"/>
      <c r="FRP3" s="34"/>
      <c r="FRQ3" s="34"/>
      <c r="FRR3" s="34"/>
      <c r="FRS3" s="34"/>
      <c r="FRT3" s="34"/>
      <c r="FRU3" s="34"/>
      <c r="FRV3" s="34"/>
      <c r="FRW3" s="34"/>
      <c r="FRX3" s="34"/>
      <c r="FRY3" s="34"/>
      <c r="FRZ3" s="34"/>
      <c r="FSA3" s="34"/>
      <c r="FSB3" s="34"/>
      <c r="FSC3" s="34"/>
      <c r="FSD3" s="34"/>
      <c r="FSE3" s="34"/>
      <c r="FSF3" s="34"/>
      <c r="FSG3" s="34"/>
      <c r="FSH3" s="34"/>
      <c r="FSI3" s="34"/>
      <c r="FSJ3" s="34"/>
      <c r="FSK3" s="34"/>
      <c r="FSL3" s="34"/>
      <c r="FSM3" s="34"/>
      <c r="FSN3" s="34"/>
      <c r="FSO3" s="34"/>
      <c r="FSP3" s="34"/>
      <c r="FSQ3" s="34"/>
      <c r="FSR3" s="34"/>
      <c r="FSS3" s="34"/>
      <c r="FST3" s="34"/>
      <c r="FSU3" s="34"/>
      <c r="FSV3" s="34"/>
      <c r="FSW3" s="34"/>
      <c r="FSX3" s="34"/>
      <c r="FSY3" s="34"/>
      <c r="FSZ3" s="34"/>
      <c r="FTA3" s="34"/>
      <c r="FTB3" s="34"/>
      <c r="FTC3" s="34"/>
      <c r="FTD3" s="34"/>
      <c r="FTE3" s="34"/>
      <c r="FTF3" s="34"/>
      <c r="FTG3" s="34"/>
      <c r="FTH3" s="34"/>
      <c r="FTI3" s="34"/>
      <c r="FTJ3" s="34"/>
      <c r="FTK3" s="34"/>
      <c r="FTL3" s="34"/>
      <c r="FTM3" s="34"/>
      <c r="FTN3" s="34"/>
      <c r="FTO3" s="34"/>
      <c r="FTP3" s="34"/>
      <c r="FTQ3" s="34"/>
      <c r="FTR3" s="34"/>
      <c r="FTS3" s="34"/>
      <c r="FTT3" s="34"/>
      <c r="FTU3" s="34"/>
      <c r="FTV3" s="34"/>
      <c r="FTW3" s="34"/>
      <c r="FTX3" s="34"/>
      <c r="FTY3" s="34"/>
      <c r="FTZ3" s="34"/>
      <c r="FUA3" s="34"/>
      <c r="FUB3" s="34"/>
      <c r="FUC3" s="34"/>
      <c r="FUD3" s="34"/>
      <c r="FUE3" s="34"/>
      <c r="FUF3" s="34"/>
      <c r="FUG3" s="34"/>
      <c r="FUH3" s="34"/>
      <c r="FUI3" s="34"/>
      <c r="FUJ3" s="34"/>
      <c r="FUK3" s="34"/>
      <c r="FUL3" s="34"/>
      <c r="FUM3" s="34"/>
      <c r="FUN3" s="34"/>
      <c r="FUO3" s="34"/>
      <c r="FUP3" s="34"/>
      <c r="FUQ3" s="34"/>
      <c r="FUR3" s="34"/>
      <c r="FUS3" s="34"/>
      <c r="FUT3" s="34"/>
      <c r="FUU3" s="34"/>
      <c r="FUV3" s="34"/>
      <c r="FUW3" s="34"/>
      <c r="FUX3" s="34"/>
      <c r="FUY3" s="34"/>
      <c r="FUZ3" s="34"/>
      <c r="FVA3" s="34"/>
      <c r="FVB3" s="34"/>
      <c r="FVC3" s="34"/>
      <c r="FVD3" s="34"/>
      <c r="FVE3" s="34"/>
      <c r="FVF3" s="34"/>
      <c r="FVG3" s="34"/>
      <c r="FVH3" s="34"/>
      <c r="FVI3" s="34"/>
      <c r="FVJ3" s="34"/>
      <c r="FVK3" s="34"/>
      <c r="FVL3" s="34"/>
      <c r="FVM3" s="34"/>
      <c r="FVN3" s="34"/>
      <c r="FVO3" s="34"/>
      <c r="FVP3" s="34"/>
      <c r="FVQ3" s="34"/>
      <c r="FVR3" s="34"/>
      <c r="FVS3" s="34"/>
      <c r="FVT3" s="34"/>
      <c r="FVU3" s="34"/>
      <c r="FVV3" s="34"/>
      <c r="FVW3" s="34"/>
      <c r="FVX3" s="34"/>
      <c r="FVY3" s="34"/>
      <c r="FVZ3" s="34"/>
      <c r="FWA3" s="34"/>
      <c r="FWB3" s="34"/>
      <c r="FWC3" s="34"/>
      <c r="FWD3" s="34"/>
      <c r="FWE3" s="34"/>
      <c r="FWF3" s="34"/>
      <c r="FWG3" s="34"/>
      <c r="FWH3" s="34"/>
      <c r="FWI3" s="34"/>
      <c r="FWJ3" s="34"/>
      <c r="FWK3" s="34"/>
      <c r="FWL3" s="34"/>
      <c r="FWM3" s="34"/>
      <c r="FWN3" s="34"/>
      <c r="FWO3" s="34"/>
      <c r="FWP3" s="34"/>
      <c r="FWQ3" s="34"/>
      <c r="FWR3" s="34"/>
      <c r="FWS3" s="34"/>
      <c r="FWT3" s="34"/>
      <c r="FWU3" s="34"/>
      <c r="FWV3" s="34"/>
      <c r="FWW3" s="34"/>
      <c r="FWX3" s="34"/>
      <c r="FWY3" s="34"/>
      <c r="FWZ3" s="34"/>
      <c r="FXA3" s="34"/>
      <c r="FXB3" s="34"/>
      <c r="FXC3" s="34"/>
      <c r="FXD3" s="34"/>
      <c r="FXE3" s="34"/>
      <c r="FXF3" s="34"/>
      <c r="FXG3" s="34"/>
      <c r="FXH3" s="34"/>
      <c r="FXI3" s="34"/>
      <c r="FXJ3" s="34"/>
      <c r="FXK3" s="34"/>
      <c r="FXL3" s="34"/>
      <c r="FXM3" s="34"/>
      <c r="FXN3" s="34"/>
      <c r="FXO3" s="34"/>
      <c r="FXP3" s="34"/>
      <c r="FXQ3" s="34"/>
      <c r="FXR3" s="34"/>
      <c r="FXS3" s="34"/>
      <c r="FXT3" s="34"/>
      <c r="FXU3" s="34"/>
      <c r="FXV3" s="34"/>
      <c r="FXW3" s="34"/>
      <c r="FXX3" s="34"/>
      <c r="FXY3" s="34"/>
      <c r="FXZ3" s="34"/>
      <c r="FYA3" s="34"/>
      <c r="FYB3" s="34"/>
      <c r="FYC3" s="34"/>
      <c r="FYD3" s="34"/>
      <c r="FYE3" s="34"/>
      <c r="FYF3" s="34"/>
      <c r="FYG3" s="34"/>
      <c r="FYH3" s="34"/>
      <c r="FYI3" s="34"/>
      <c r="FYJ3" s="34"/>
      <c r="FYK3" s="34"/>
      <c r="FYL3" s="34"/>
      <c r="FYM3" s="34"/>
      <c r="FYN3" s="34"/>
      <c r="FYO3" s="34"/>
      <c r="FYP3" s="34"/>
      <c r="FYQ3" s="34"/>
      <c r="FYR3" s="34"/>
      <c r="FYS3" s="34"/>
      <c r="FYT3" s="34"/>
      <c r="FYU3" s="34"/>
      <c r="FYV3" s="34"/>
      <c r="FYW3" s="34"/>
      <c r="FYX3" s="34"/>
      <c r="FYY3" s="34"/>
      <c r="FYZ3" s="34"/>
      <c r="FZA3" s="34"/>
      <c r="FZB3" s="34"/>
      <c r="FZC3" s="34"/>
      <c r="FZD3" s="34"/>
      <c r="FZE3" s="34"/>
      <c r="FZF3" s="34"/>
      <c r="FZG3" s="34"/>
      <c r="FZH3" s="34"/>
      <c r="FZI3" s="34"/>
      <c r="FZJ3" s="34"/>
      <c r="FZK3" s="34"/>
      <c r="FZL3" s="34"/>
      <c r="FZM3" s="34"/>
      <c r="FZN3" s="34"/>
      <c r="FZO3" s="34"/>
      <c r="FZP3" s="34"/>
      <c r="FZQ3" s="34"/>
      <c r="FZR3" s="34"/>
      <c r="FZS3" s="34"/>
      <c r="FZT3" s="34"/>
      <c r="FZU3" s="34"/>
      <c r="FZV3" s="34"/>
      <c r="FZW3" s="34"/>
      <c r="FZX3" s="34"/>
      <c r="FZY3" s="34"/>
      <c r="FZZ3" s="34"/>
      <c r="GAA3" s="34"/>
      <c r="GAB3" s="34"/>
      <c r="GAC3" s="34"/>
      <c r="GAD3" s="34"/>
      <c r="GAE3" s="34"/>
      <c r="GAF3" s="34"/>
      <c r="GAG3" s="34"/>
      <c r="GAH3" s="34"/>
      <c r="GAI3" s="34"/>
      <c r="GAJ3" s="34"/>
      <c r="GAK3" s="34"/>
      <c r="GAL3" s="34"/>
      <c r="GAM3" s="34"/>
      <c r="GAN3" s="34"/>
      <c r="GAO3" s="34"/>
      <c r="GAP3" s="34"/>
      <c r="GAQ3" s="34"/>
      <c r="GAR3" s="34"/>
      <c r="GAS3" s="34"/>
      <c r="GAT3" s="34"/>
      <c r="GAU3" s="34"/>
      <c r="GAV3" s="34"/>
      <c r="GAW3" s="34"/>
      <c r="GAX3" s="34"/>
      <c r="GAY3" s="34"/>
      <c r="GAZ3" s="34"/>
      <c r="GBA3" s="34"/>
      <c r="GBB3" s="34"/>
      <c r="GBC3" s="34"/>
      <c r="GBD3" s="34"/>
      <c r="GBE3" s="34"/>
      <c r="GBF3" s="34"/>
      <c r="GBG3" s="34"/>
      <c r="GBH3" s="34"/>
      <c r="GBI3" s="34"/>
      <c r="GBJ3" s="34"/>
      <c r="GBK3" s="34"/>
      <c r="GBL3" s="34"/>
      <c r="GBM3" s="34"/>
      <c r="GBN3" s="34"/>
      <c r="GBO3" s="34"/>
      <c r="GBP3" s="34"/>
      <c r="GBQ3" s="34"/>
      <c r="GBR3" s="34"/>
      <c r="GBS3" s="34"/>
      <c r="GBT3" s="34"/>
      <c r="GBU3" s="34"/>
      <c r="GBV3" s="34"/>
      <c r="GBW3" s="34"/>
      <c r="GBX3" s="34"/>
      <c r="GBY3" s="34"/>
      <c r="GBZ3" s="34"/>
      <c r="GCA3" s="34"/>
      <c r="GCB3" s="34"/>
      <c r="GCC3" s="34"/>
      <c r="GCD3" s="34"/>
      <c r="GCE3" s="34"/>
      <c r="GCF3" s="34"/>
      <c r="GCG3" s="34"/>
      <c r="GCH3" s="34"/>
      <c r="GCI3" s="34"/>
      <c r="GCJ3" s="34"/>
      <c r="GCK3" s="34"/>
      <c r="GCL3" s="34"/>
      <c r="GCM3" s="34"/>
      <c r="GCN3" s="34"/>
      <c r="GCO3" s="34"/>
      <c r="GCP3" s="34"/>
      <c r="GCQ3" s="34"/>
      <c r="GCR3" s="34"/>
      <c r="GCS3" s="34"/>
      <c r="GCT3" s="34"/>
      <c r="GCU3" s="34"/>
      <c r="GCV3" s="34"/>
      <c r="GCW3" s="34"/>
      <c r="GCX3" s="34"/>
      <c r="GCY3" s="34"/>
      <c r="GCZ3" s="34"/>
      <c r="GDA3" s="34"/>
      <c r="GDB3" s="34"/>
      <c r="GDC3" s="34"/>
      <c r="GDD3" s="34"/>
      <c r="GDE3" s="34"/>
      <c r="GDF3" s="34"/>
      <c r="GDG3" s="34"/>
      <c r="GDH3" s="34"/>
      <c r="GDI3" s="34"/>
      <c r="GDJ3" s="34"/>
      <c r="GDK3" s="34"/>
      <c r="GDL3" s="34"/>
      <c r="GDM3" s="34"/>
      <c r="GDN3" s="34"/>
      <c r="GDO3" s="34"/>
      <c r="GDP3" s="34"/>
      <c r="GDQ3" s="34"/>
      <c r="GDR3" s="34"/>
      <c r="GDS3" s="34"/>
      <c r="GDT3" s="34"/>
      <c r="GDU3" s="34"/>
      <c r="GDV3" s="34"/>
      <c r="GDW3" s="34"/>
      <c r="GDX3" s="34"/>
      <c r="GDY3" s="34"/>
      <c r="GDZ3" s="34"/>
      <c r="GEA3" s="34"/>
      <c r="GEB3" s="34"/>
      <c r="GEC3" s="34"/>
      <c r="GED3" s="34"/>
      <c r="GEE3" s="34"/>
      <c r="GEF3" s="34"/>
      <c r="GEG3" s="34"/>
      <c r="GEH3" s="34"/>
      <c r="GEI3" s="34"/>
      <c r="GEJ3" s="34"/>
      <c r="GEK3" s="34"/>
      <c r="GEL3" s="34"/>
      <c r="GEM3" s="34"/>
      <c r="GEN3" s="34"/>
      <c r="GEO3" s="34"/>
      <c r="GEP3" s="34"/>
      <c r="GEQ3" s="34"/>
      <c r="GER3" s="34"/>
      <c r="GES3" s="34"/>
      <c r="GET3" s="34"/>
      <c r="GEU3" s="34"/>
      <c r="GEV3" s="34"/>
      <c r="GEW3" s="34"/>
      <c r="GEX3" s="34"/>
      <c r="GEY3" s="34"/>
      <c r="GEZ3" s="34"/>
      <c r="GFA3" s="34"/>
      <c r="GFB3" s="34"/>
      <c r="GFC3" s="34"/>
      <c r="GFD3" s="34"/>
      <c r="GFE3" s="34"/>
      <c r="GFF3" s="34"/>
      <c r="GFG3" s="34"/>
      <c r="GFH3" s="34"/>
      <c r="GFI3" s="34"/>
      <c r="GFJ3" s="34"/>
      <c r="GFK3" s="34"/>
      <c r="GFL3" s="34"/>
      <c r="GFM3" s="34"/>
      <c r="GFN3" s="34"/>
      <c r="GFO3" s="34"/>
      <c r="GFP3" s="34"/>
      <c r="GFQ3" s="34"/>
      <c r="GFR3" s="34"/>
      <c r="GFS3" s="34"/>
      <c r="GFT3" s="34"/>
      <c r="GFU3" s="34"/>
      <c r="GFV3" s="34"/>
      <c r="GFW3" s="34"/>
      <c r="GFX3" s="34"/>
      <c r="GFY3" s="34"/>
      <c r="GFZ3" s="34"/>
      <c r="GGA3" s="34"/>
      <c r="GGB3" s="34"/>
      <c r="GGC3" s="34"/>
      <c r="GGD3" s="34"/>
      <c r="GGE3" s="34"/>
      <c r="GGF3" s="34"/>
      <c r="GGG3" s="34"/>
      <c r="GGH3" s="34"/>
      <c r="GGI3" s="34"/>
      <c r="GGJ3" s="34"/>
      <c r="GGK3" s="34"/>
      <c r="GGL3" s="34"/>
      <c r="GGM3" s="34"/>
      <c r="GGN3" s="34"/>
      <c r="GGO3" s="34"/>
      <c r="GGP3" s="34"/>
      <c r="GGQ3" s="34"/>
      <c r="GGR3" s="34"/>
      <c r="GGS3" s="34"/>
      <c r="GGT3" s="34"/>
      <c r="GGU3" s="34"/>
      <c r="GGV3" s="34"/>
      <c r="GGW3" s="34"/>
      <c r="GGX3" s="34"/>
      <c r="GGY3" s="34"/>
      <c r="GGZ3" s="34"/>
      <c r="GHA3" s="34"/>
      <c r="GHB3" s="34"/>
      <c r="GHC3" s="34"/>
      <c r="GHD3" s="34"/>
      <c r="GHE3" s="34"/>
      <c r="GHF3" s="34"/>
      <c r="GHG3" s="34"/>
      <c r="GHH3" s="34"/>
      <c r="GHI3" s="34"/>
      <c r="GHJ3" s="34"/>
      <c r="GHK3" s="34"/>
      <c r="GHL3" s="34"/>
      <c r="GHM3" s="34"/>
      <c r="GHN3" s="34"/>
      <c r="GHO3" s="34"/>
      <c r="GHP3" s="34"/>
      <c r="GHQ3" s="34"/>
      <c r="GHR3" s="34"/>
      <c r="GHS3" s="34"/>
      <c r="GHT3" s="34"/>
      <c r="GHU3" s="34"/>
      <c r="GHV3" s="34"/>
      <c r="GHW3" s="34"/>
      <c r="GHX3" s="34"/>
      <c r="GHY3" s="34"/>
      <c r="GHZ3" s="34"/>
      <c r="GIA3" s="34"/>
      <c r="GIB3" s="34"/>
      <c r="GIC3" s="34"/>
      <c r="GID3" s="34"/>
      <c r="GIE3" s="34"/>
      <c r="GIF3" s="34"/>
      <c r="GIG3" s="34"/>
      <c r="GIH3" s="34"/>
      <c r="GII3" s="34"/>
      <c r="GIJ3" s="34"/>
      <c r="GIK3" s="34"/>
      <c r="GIL3" s="34"/>
      <c r="GIM3" s="34"/>
      <c r="GIN3" s="34"/>
      <c r="GIO3" s="34"/>
      <c r="GIP3" s="34"/>
      <c r="GIQ3" s="34"/>
      <c r="GIR3" s="34"/>
      <c r="GIS3" s="34"/>
      <c r="GIT3" s="34"/>
      <c r="GIU3" s="34"/>
      <c r="GIV3" s="34"/>
      <c r="GIW3" s="34"/>
      <c r="GIX3" s="34"/>
      <c r="GIY3" s="34"/>
      <c r="GIZ3" s="34"/>
      <c r="GJA3" s="34"/>
      <c r="GJB3" s="34"/>
      <c r="GJC3" s="34"/>
      <c r="GJD3" s="34"/>
      <c r="GJE3" s="34"/>
      <c r="GJF3" s="34"/>
      <c r="GJG3" s="34"/>
      <c r="GJH3" s="34"/>
      <c r="GJI3" s="34"/>
      <c r="GJJ3" s="34"/>
      <c r="GJK3" s="34"/>
      <c r="GJL3" s="34"/>
      <c r="GJM3" s="34"/>
      <c r="GJN3" s="34"/>
      <c r="GJO3" s="34"/>
      <c r="GJP3" s="34"/>
      <c r="GJQ3" s="34"/>
      <c r="GJR3" s="34"/>
      <c r="GJS3" s="34"/>
      <c r="GJT3" s="34"/>
      <c r="GJU3" s="34"/>
      <c r="GJV3" s="34"/>
      <c r="GJW3" s="34"/>
      <c r="GJX3" s="34"/>
      <c r="GJY3" s="34"/>
      <c r="GJZ3" s="34"/>
      <c r="GKA3" s="34"/>
      <c r="GKB3" s="34"/>
      <c r="GKC3" s="34"/>
      <c r="GKD3" s="34"/>
      <c r="GKE3" s="34"/>
      <c r="GKF3" s="34"/>
      <c r="GKG3" s="34"/>
      <c r="GKH3" s="34"/>
      <c r="GKI3" s="34"/>
      <c r="GKJ3" s="34"/>
      <c r="GKK3" s="34"/>
      <c r="GKL3" s="34"/>
      <c r="GKM3" s="34"/>
      <c r="GKN3" s="34"/>
      <c r="GKO3" s="34"/>
      <c r="GKP3" s="34"/>
      <c r="GKQ3" s="34"/>
      <c r="GKR3" s="34"/>
      <c r="GKS3" s="34"/>
      <c r="GKT3" s="34"/>
      <c r="GKU3" s="34"/>
      <c r="GKV3" s="34"/>
      <c r="GKW3" s="34"/>
      <c r="GKX3" s="34"/>
      <c r="GKY3" s="34"/>
      <c r="GKZ3" s="34"/>
      <c r="GLA3" s="34"/>
      <c r="GLB3" s="34"/>
      <c r="GLC3" s="34"/>
      <c r="GLD3" s="34"/>
      <c r="GLE3" s="34"/>
      <c r="GLF3" s="34"/>
      <c r="GLG3" s="34"/>
      <c r="GLH3" s="34"/>
      <c r="GLI3" s="34"/>
      <c r="GLJ3" s="34"/>
      <c r="GLK3" s="34"/>
      <c r="GLL3" s="34"/>
      <c r="GLM3" s="34"/>
      <c r="GLN3" s="34"/>
      <c r="GLO3" s="34"/>
      <c r="GLP3" s="34"/>
      <c r="GLQ3" s="34"/>
      <c r="GLR3" s="34"/>
      <c r="GLS3" s="34"/>
      <c r="GLT3" s="34"/>
      <c r="GLU3" s="34"/>
      <c r="GLV3" s="34"/>
      <c r="GLW3" s="34"/>
      <c r="GLX3" s="34"/>
      <c r="GLY3" s="34"/>
      <c r="GLZ3" s="34"/>
      <c r="GMA3" s="34"/>
      <c r="GMB3" s="34"/>
      <c r="GMC3" s="34"/>
      <c r="GMD3" s="34"/>
      <c r="GME3" s="34"/>
      <c r="GMF3" s="34"/>
      <c r="GMG3" s="34"/>
      <c r="GMH3" s="34"/>
      <c r="GMI3" s="34"/>
      <c r="GMJ3" s="34"/>
      <c r="GMK3" s="34"/>
      <c r="GML3" s="34"/>
      <c r="GMM3" s="34"/>
      <c r="GMN3" s="34"/>
      <c r="GMO3" s="34"/>
      <c r="GMP3" s="34"/>
      <c r="GMQ3" s="34"/>
      <c r="GMR3" s="34"/>
      <c r="GMS3" s="34"/>
      <c r="GMT3" s="34"/>
      <c r="GMU3" s="34"/>
      <c r="GMV3" s="34"/>
      <c r="GMW3" s="34"/>
      <c r="GMX3" s="34"/>
      <c r="GMY3" s="34"/>
      <c r="GMZ3" s="34"/>
      <c r="GNA3" s="34"/>
      <c r="GNB3" s="34"/>
      <c r="GNC3" s="34"/>
      <c r="GND3" s="34"/>
      <c r="GNE3" s="34"/>
      <c r="GNF3" s="34"/>
      <c r="GNG3" s="34"/>
      <c r="GNH3" s="34"/>
      <c r="GNI3" s="34"/>
      <c r="GNJ3" s="34"/>
      <c r="GNK3" s="34"/>
      <c r="GNL3" s="34"/>
      <c r="GNM3" s="34"/>
      <c r="GNN3" s="34"/>
      <c r="GNO3" s="34"/>
      <c r="GNP3" s="34"/>
      <c r="GNQ3" s="34"/>
      <c r="GNR3" s="34"/>
      <c r="GNS3" s="34"/>
      <c r="GNT3" s="34"/>
      <c r="GNU3" s="34"/>
      <c r="GNV3" s="34"/>
      <c r="GNW3" s="34"/>
      <c r="GNX3" s="34"/>
      <c r="GNY3" s="34"/>
      <c r="GNZ3" s="34"/>
      <c r="GOA3" s="34"/>
      <c r="GOB3" s="34"/>
      <c r="GOC3" s="34"/>
      <c r="GOD3" s="34"/>
      <c r="GOE3" s="34"/>
      <c r="GOF3" s="34"/>
      <c r="GOG3" s="34"/>
      <c r="GOH3" s="34"/>
      <c r="GOI3" s="34"/>
      <c r="GOJ3" s="34"/>
      <c r="GOK3" s="34"/>
      <c r="GOL3" s="34"/>
      <c r="GOM3" s="34"/>
      <c r="GON3" s="34"/>
      <c r="GOO3" s="34"/>
      <c r="GOP3" s="34"/>
      <c r="GOQ3" s="34"/>
      <c r="GOR3" s="34"/>
      <c r="GOS3" s="34"/>
      <c r="GOT3" s="34"/>
      <c r="GOU3" s="34"/>
      <c r="GOV3" s="34"/>
      <c r="GOW3" s="34"/>
      <c r="GOX3" s="34"/>
      <c r="GOY3" s="34"/>
      <c r="GOZ3" s="34"/>
      <c r="GPA3" s="34"/>
      <c r="GPB3" s="34"/>
      <c r="GPC3" s="34"/>
      <c r="GPD3" s="34"/>
      <c r="GPE3" s="34"/>
      <c r="GPF3" s="34"/>
      <c r="GPG3" s="34"/>
      <c r="GPH3" s="34"/>
      <c r="GPI3" s="34"/>
      <c r="GPJ3" s="34"/>
      <c r="GPK3" s="34"/>
      <c r="GPL3" s="34"/>
      <c r="GPM3" s="34"/>
      <c r="GPN3" s="34"/>
      <c r="GPO3" s="34"/>
      <c r="GPP3" s="34"/>
      <c r="GPQ3" s="34"/>
      <c r="GPR3" s="34"/>
      <c r="GPS3" s="34"/>
      <c r="GPT3" s="34"/>
      <c r="GPU3" s="34"/>
      <c r="GPV3" s="34"/>
      <c r="GPW3" s="34"/>
      <c r="GPX3" s="34"/>
      <c r="GPY3" s="34"/>
      <c r="GPZ3" s="34"/>
      <c r="GQA3" s="34"/>
      <c r="GQB3" s="34"/>
      <c r="GQC3" s="34"/>
      <c r="GQD3" s="34"/>
      <c r="GQE3" s="34"/>
      <c r="GQF3" s="34"/>
      <c r="GQG3" s="34"/>
      <c r="GQH3" s="34"/>
      <c r="GQI3" s="34"/>
      <c r="GQJ3" s="34"/>
      <c r="GQK3" s="34"/>
      <c r="GQL3" s="34"/>
      <c r="GQM3" s="34"/>
      <c r="GQN3" s="34"/>
      <c r="GQO3" s="34"/>
      <c r="GQP3" s="34"/>
      <c r="GQQ3" s="34"/>
      <c r="GQR3" s="34"/>
      <c r="GQS3" s="34"/>
      <c r="GQT3" s="34"/>
      <c r="GQU3" s="34"/>
      <c r="GQV3" s="34"/>
      <c r="GQW3" s="34"/>
      <c r="GQX3" s="34"/>
      <c r="GQY3" s="34"/>
      <c r="GQZ3" s="34"/>
      <c r="GRA3" s="34"/>
      <c r="GRB3" s="34"/>
      <c r="GRC3" s="34"/>
      <c r="GRD3" s="34"/>
      <c r="GRE3" s="34"/>
      <c r="GRF3" s="34"/>
      <c r="GRG3" s="34"/>
      <c r="GRH3" s="34"/>
      <c r="GRI3" s="34"/>
      <c r="GRJ3" s="34"/>
      <c r="GRK3" s="34"/>
      <c r="GRL3" s="34"/>
      <c r="GRM3" s="34"/>
      <c r="GRN3" s="34"/>
      <c r="GRO3" s="34"/>
      <c r="GRP3" s="34"/>
      <c r="GRQ3" s="34"/>
      <c r="GRR3" s="34"/>
      <c r="GRS3" s="34"/>
      <c r="GRT3" s="34"/>
      <c r="GRU3" s="34"/>
      <c r="GRV3" s="34"/>
      <c r="GRW3" s="34"/>
      <c r="GRX3" s="34"/>
      <c r="GRY3" s="34"/>
      <c r="GRZ3" s="34"/>
      <c r="GSA3" s="34"/>
      <c r="GSB3" s="34"/>
      <c r="GSC3" s="34"/>
      <c r="GSD3" s="34"/>
      <c r="GSE3" s="34"/>
      <c r="GSF3" s="34"/>
      <c r="GSG3" s="34"/>
      <c r="GSH3" s="34"/>
      <c r="GSI3" s="34"/>
      <c r="GSJ3" s="34"/>
      <c r="GSK3" s="34"/>
      <c r="GSL3" s="34"/>
      <c r="GSM3" s="34"/>
      <c r="GSN3" s="34"/>
      <c r="GSO3" s="34"/>
      <c r="GSP3" s="34"/>
      <c r="GSQ3" s="34"/>
      <c r="GSR3" s="34"/>
      <c r="GSS3" s="34"/>
      <c r="GST3" s="34"/>
      <c r="GSU3" s="34"/>
      <c r="GSV3" s="34"/>
      <c r="GSW3" s="34"/>
      <c r="GSX3" s="34"/>
      <c r="GSY3" s="34"/>
      <c r="GSZ3" s="34"/>
      <c r="GTA3" s="34"/>
      <c r="GTB3" s="34"/>
      <c r="GTC3" s="34"/>
      <c r="GTD3" s="34"/>
      <c r="GTE3" s="34"/>
      <c r="GTF3" s="34"/>
      <c r="GTG3" s="34"/>
      <c r="GTH3" s="34"/>
      <c r="GTI3" s="34"/>
      <c r="GTJ3" s="34"/>
      <c r="GTK3" s="34"/>
      <c r="GTL3" s="34"/>
      <c r="GTM3" s="34"/>
      <c r="GTN3" s="34"/>
      <c r="GTO3" s="34"/>
      <c r="GTP3" s="34"/>
      <c r="GTQ3" s="34"/>
      <c r="GTR3" s="34"/>
      <c r="GTS3" s="34"/>
      <c r="GTT3" s="34"/>
      <c r="GTU3" s="34"/>
      <c r="GTV3" s="34"/>
      <c r="GTW3" s="34"/>
      <c r="GTX3" s="34"/>
      <c r="GTY3" s="34"/>
      <c r="GTZ3" s="34"/>
      <c r="GUA3" s="34"/>
      <c r="GUB3" s="34"/>
      <c r="GUC3" s="34"/>
      <c r="GUD3" s="34"/>
      <c r="GUE3" s="34"/>
      <c r="GUF3" s="34"/>
      <c r="GUG3" s="34"/>
      <c r="GUH3" s="34"/>
      <c r="GUI3" s="34"/>
      <c r="GUJ3" s="34"/>
      <c r="GUK3" s="34"/>
      <c r="GUL3" s="34"/>
      <c r="GUM3" s="34"/>
      <c r="GUN3" s="34"/>
      <c r="GUO3" s="34"/>
      <c r="GUP3" s="34"/>
      <c r="GUQ3" s="34"/>
      <c r="GUR3" s="34"/>
      <c r="GUS3" s="34"/>
      <c r="GUT3" s="34"/>
      <c r="GUU3" s="34"/>
      <c r="GUV3" s="34"/>
      <c r="GUW3" s="34"/>
      <c r="GUX3" s="34"/>
      <c r="GUY3" s="34"/>
      <c r="GUZ3" s="34"/>
      <c r="GVA3" s="34"/>
      <c r="GVB3" s="34"/>
      <c r="GVC3" s="34"/>
      <c r="GVD3" s="34"/>
      <c r="GVE3" s="34"/>
      <c r="GVF3" s="34"/>
      <c r="GVG3" s="34"/>
      <c r="GVH3" s="34"/>
      <c r="GVI3" s="34"/>
      <c r="GVJ3" s="34"/>
      <c r="GVK3" s="34"/>
      <c r="GVL3" s="34"/>
      <c r="GVM3" s="34"/>
      <c r="GVN3" s="34"/>
      <c r="GVO3" s="34"/>
      <c r="GVP3" s="34"/>
      <c r="GVQ3" s="34"/>
      <c r="GVR3" s="34"/>
      <c r="GVS3" s="34"/>
      <c r="GVT3" s="34"/>
      <c r="GVU3" s="34"/>
      <c r="GVV3" s="34"/>
      <c r="GVW3" s="34"/>
      <c r="GVX3" s="34"/>
      <c r="GVY3" s="34"/>
      <c r="GVZ3" s="34"/>
      <c r="GWA3" s="34"/>
      <c r="GWB3" s="34"/>
      <c r="GWC3" s="34"/>
      <c r="GWD3" s="34"/>
      <c r="GWE3" s="34"/>
      <c r="GWF3" s="34"/>
      <c r="GWG3" s="34"/>
      <c r="GWH3" s="34"/>
      <c r="GWI3" s="34"/>
      <c r="GWJ3" s="34"/>
      <c r="GWK3" s="34"/>
      <c r="GWL3" s="34"/>
      <c r="GWM3" s="34"/>
      <c r="GWN3" s="34"/>
      <c r="GWO3" s="34"/>
      <c r="GWP3" s="34"/>
      <c r="GWQ3" s="34"/>
      <c r="GWR3" s="34"/>
      <c r="GWS3" s="34"/>
      <c r="GWT3" s="34"/>
      <c r="GWU3" s="34"/>
      <c r="GWV3" s="34"/>
      <c r="GWW3" s="34"/>
      <c r="GWX3" s="34"/>
      <c r="GWY3" s="34"/>
      <c r="GWZ3" s="34"/>
      <c r="GXA3" s="34"/>
      <c r="GXB3" s="34"/>
      <c r="GXC3" s="34"/>
      <c r="GXD3" s="34"/>
      <c r="GXE3" s="34"/>
      <c r="GXF3" s="34"/>
      <c r="GXG3" s="34"/>
      <c r="GXH3" s="34"/>
      <c r="GXI3" s="34"/>
      <c r="GXJ3" s="34"/>
      <c r="GXK3" s="34"/>
      <c r="GXL3" s="34"/>
      <c r="GXM3" s="34"/>
      <c r="GXN3" s="34"/>
      <c r="GXO3" s="34"/>
      <c r="GXP3" s="34"/>
      <c r="GXQ3" s="34"/>
      <c r="GXR3" s="34"/>
      <c r="GXS3" s="34"/>
      <c r="GXT3" s="34"/>
      <c r="GXU3" s="34"/>
      <c r="GXV3" s="34"/>
      <c r="GXW3" s="34"/>
      <c r="GXX3" s="34"/>
      <c r="GXY3" s="34"/>
      <c r="GXZ3" s="34"/>
      <c r="GYA3" s="34"/>
      <c r="GYB3" s="34"/>
      <c r="GYC3" s="34"/>
      <c r="GYD3" s="34"/>
      <c r="GYE3" s="34"/>
      <c r="GYF3" s="34"/>
      <c r="GYG3" s="34"/>
      <c r="GYH3" s="34"/>
      <c r="GYI3" s="34"/>
      <c r="GYJ3" s="34"/>
      <c r="GYK3" s="34"/>
      <c r="GYL3" s="34"/>
      <c r="GYM3" s="34"/>
      <c r="GYN3" s="34"/>
      <c r="GYO3" s="34"/>
      <c r="GYP3" s="34"/>
      <c r="GYQ3" s="34"/>
      <c r="GYR3" s="34"/>
      <c r="GYS3" s="34"/>
      <c r="GYT3" s="34"/>
      <c r="GYU3" s="34"/>
      <c r="GYV3" s="34"/>
      <c r="GYW3" s="34"/>
      <c r="GYX3" s="34"/>
      <c r="GYY3" s="34"/>
      <c r="GYZ3" s="34"/>
      <c r="GZA3" s="34"/>
      <c r="GZB3" s="34"/>
      <c r="GZC3" s="34"/>
      <c r="GZD3" s="34"/>
      <c r="GZE3" s="34"/>
      <c r="GZF3" s="34"/>
      <c r="GZG3" s="34"/>
      <c r="GZH3" s="34"/>
      <c r="GZI3" s="34"/>
      <c r="GZJ3" s="34"/>
      <c r="GZK3" s="34"/>
      <c r="GZL3" s="34"/>
      <c r="GZM3" s="34"/>
      <c r="GZN3" s="34"/>
      <c r="GZO3" s="34"/>
      <c r="GZP3" s="34"/>
      <c r="GZQ3" s="34"/>
      <c r="GZR3" s="34"/>
      <c r="GZS3" s="34"/>
      <c r="GZT3" s="34"/>
      <c r="GZU3" s="34"/>
      <c r="GZV3" s="34"/>
      <c r="GZW3" s="34"/>
      <c r="GZX3" s="34"/>
      <c r="GZY3" s="34"/>
      <c r="GZZ3" s="34"/>
      <c r="HAA3" s="34"/>
      <c r="HAB3" s="34"/>
      <c r="HAC3" s="34"/>
      <c r="HAD3" s="34"/>
      <c r="HAE3" s="34"/>
      <c r="HAF3" s="34"/>
      <c r="HAG3" s="34"/>
      <c r="HAH3" s="34"/>
      <c r="HAI3" s="34"/>
      <c r="HAJ3" s="34"/>
      <c r="HAK3" s="34"/>
      <c r="HAL3" s="34"/>
      <c r="HAM3" s="34"/>
      <c r="HAN3" s="34"/>
      <c r="HAO3" s="34"/>
      <c r="HAP3" s="34"/>
      <c r="HAQ3" s="34"/>
      <c r="HAR3" s="34"/>
      <c r="HAS3" s="34"/>
      <c r="HAT3" s="34"/>
      <c r="HAU3" s="34"/>
      <c r="HAV3" s="34"/>
      <c r="HAW3" s="34"/>
      <c r="HAX3" s="34"/>
      <c r="HAY3" s="34"/>
      <c r="HAZ3" s="34"/>
      <c r="HBA3" s="34"/>
      <c r="HBB3" s="34"/>
      <c r="HBC3" s="34"/>
      <c r="HBD3" s="34"/>
      <c r="HBE3" s="34"/>
      <c r="HBF3" s="34"/>
      <c r="HBG3" s="34"/>
      <c r="HBH3" s="34"/>
      <c r="HBI3" s="34"/>
      <c r="HBJ3" s="34"/>
      <c r="HBK3" s="34"/>
      <c r="HBL3" s="34"/>
      <c r="HBM3" s="34"/>
      <c r="HBN3" s="34"/>
      <c r="HBO3" s="34"/>
      <c r="HBP3" s="34"/>
      <c r="HBQ3" s="34"/>
      <c r="HBR3" s="34"/>
      <c r="HBS3" s="34"/>
      <c r="HBT3" s="34"/>
      <c r="HBU3" s="34"/>
      <c r="HBV3" s="34"/>
      <c r="HBW3" s="34"/>
      <c r="HBX3" s="34"/>
      <c r="HBY3" s="34"/>
      <c r="HBZ3" s="34"/>
      <c r="HCA3" s="34"/>
      <c r="HCB3" s="34"/>
      <c r="HCC3" s="34"/>
      <c r="HCD3" s="34"/>
      <c r="HCE3" s="34"/>
      <c r="HCF3" s="34"/>
      <c r="HCG3" s="34"/>
      <c r="HCH3" s="34"/>
      <c r="HCI3" s="34"/>
      <c r="HCJ3" s="34"/>
      <c r="HCK3" s="34"/>
      <c r="HCL3" s="34"/>
      <c r="HCM3" s="34"/>
      <c r="HCN3" s="34"/>
      <c r="HCO3" s="34"/>
      <c r="HCP3" s="34"/>
      <c r="HCQ3" s="34"/>
      <c r="HCR3" s="34"/>
      <c r="HCS3" s="34"/>
      <c r="HCT3" s="34"/>
      <c r="HCU3" s="34"/>
      <c r="HCV3" s="34"/>
      <c r="HCW3" s="34"/>
      <c r="HCX3" s="34"/>
      <c r="HCY3" s="34"/>
      <c r="HCZ3" s="34"/>
      <c r="HDA3" s="34"/>
      <c r="HDB3" s="34"/>
      <c r="HDC3" s="34"/>
      <c r="HDD3" s="34"/>
      <c r="HDE3" s="34"/>
      <c r="HDF3" s="34"/>
      <c r="HDG3" s="34"/>
      <c r="HDH3" s="34"/>
      <c r="HDI3" s="34"/>
      <c r="HDJ3" s="34"/>
      <c r="HDK3" s="34"/>
      <c r="HDL3" s="34"/>
      <c r="HDM3" s="34"/>
      <c r="HDN3" s="34"/>
      <c r="HDO3" s="34"/>
      <c r="HDP3" s="34"/>
      <c r="HDQ3" s="34"/>
      <c r="HDR3" s="34"/>
      <c r="HDS3" s="34"/>
      <c r="HDT3" s="34"/>
      <c r="HDU3" s="34"/>
      <c r="HDV3" s="34"/>
      <c r="HDW3" s="34"/>
      <c r="HDX3" s="34"/>
      <c r="HDY3" s="34"/>
      <c r="HDZ3" s="34"/>
      <c r="HEA3" s="34"/>
      <c r="HEB3" s="34"/>
      <c r="HEC3" s="34"/>
      <c r="HED3" s="34"/>
      <c r="HEE3" s="34"/>
      <c r="HEF3" s="34"/>
      <c r="HEG3" s="34"/>
      <c r="HEH3" s="34"/>
      <c r="HEI3" s="34"/>
      <c r="HEJ3" s="34"/>
      <c r="HEK3" s="34"/>
      <c r="HEL3" s="34"/>
      <c r="HEM3" s="34"/>
      <c r="HEN3" s="34"/>
      <c r="HEO3" s="34"/>
      <c r="HEP3" s="34"/>
      <c r="HEQ3" s="34"/>
      <c r="HER3" s="34"/>
      <c r="HES3" s="34"/>
      <c r="HET3" s="34"/>
      <c r="HEU3" s="34"/>
      <c r="HEV3" s="34"/>
      <c r="HEW3" s="34"/>
      <c r="HEX3" s="34"/>
      <c r="HEY3" s="34"/>
      <c r="HEZ3" s="34"/>
      <c r="HFA3" s="34"/>
      <c r="HFB3" s="34"/>
      <c r="HFC3" s="34"/>
      <c r="HFD3" s="34"/>
      <c r="HFE3" s="34"/>
      <c r="HFF3" s="34"/>
      <c r="HFG3" s="34"/>
      <c r="HFH3" s="34"/>
      <c r="HFI3" s="34"/>
      <c r="HFJ3" s="34"/>
      <c r="HFK3" s="34"/>
      <c r="HFL3" s="34"/>
      <c r="HFM3" s="34"/>
      <c r="HFN3" s="34"/>
      <c r="HFO3" s="34"/>
      <c r="HFP3" s="34"/>
      <c r="HFQ3" s="34"/>
      <c r="HFR3" s="34"/>
      <c r="HFS3" s="34"/>
      <c r="HFT3" s="34"/>
      <c r="HFU3" s="34"/>
      <c r="HFV3" s="34"/>
      <c r="HFW3" s="34"/>
      <c r="HFX3" s="34"/>
      <c r="HFY3" s="34"/>
      <c r="HFZ3" s="34"/>
      <c r="HGA3" s="34"/>
      <c r="HGB3" s="34"/>
      <c r="HGC3" s="34"/>
      <c r="HGD3" s="34"/>
      <c r="HGE3" s="34"/>
      <c r="HGF3" s="34"/>
      <c r="HGG3" s="34"/>
      <c r="HGH3" s="34"/>
      <c r="HGI3" s="34"/>
      <c r="HGJ3" s="34"/>
      <c r="HGK3" s="34"/>
      <c r="HGL3" s="34"/>
      <c r="HGM3" s="34"/>
      <c r="HGN3" s="34"/>
      <c r="HGO3" s="34"/>
      <c r="HGP3" s="34"/>
      <c r="HGQ3" s="34"/>
      <c r="HGR3" s="34"/>
      <c r="HGS3" s="34"/>
      <c r="HGT3" s="34"/>
      <c r="HGU3" s="34"/>
      <c r="HGV3" s="34"/>
      <c r="HGW3" s="34"/>
      <c r="HGX3" s="34"/>
      <c r="HGY3" s="34"/>
      <c r="HGZ3" s="34"/>
      <c r="HHA3" s="34"/>
      <c r="HHB3" s="34"/>
      <c r="HHC3" s="34"/>
      <c r="HHD3" s="34"/>
      <c r="HHE3" s="34"/>
      <c r="HHF3" s="34"/>
      <c r="HHG3" s="34"/>
      <c r="HHH3" s="34"/>
      <c r="HHI3" s="34"/>
      <c r="HHJ3" s="34"/>
      <c r="HHK3" s="34"/>
      <c r="HHL3" s="34"/>
      <c r="HHM3" s="34"/>
      <c r="HHN3" s="34"/>
      <c r="HHO3" s="34"/>
      <c r="HHP3" s="34"/>
      <c r="HHQ3" s="34"/>
      <c r="HHR3" s="34"/>
      <c r="HHS3" s="34"/>
      <c r="HHT3" s="34"/>
      <c r="HHU3" s="34"/>
      <c r="HHV3" s="34"/>
      <c r="HHW3" s="34"/>
      <c r="HHX3" s="34"/>
      <c r="HHY3" s="34"/>
      <c r="HHZ3" s="34"/>
      <c r="HIA3" s="34"/>
      <c r="HIB3" s="34"/>
      <c r="HIC3" s="34"/>
      <c r="HID3" s="34"/>
      <c r="HIE3" s="34"/>
      <c r="HIF3" s="34"/>
      <c r="HIG3" s="34"/>
      <c r="HIH3" s="34"/>
      <c r="HII3" s="34"/>
      <c r="HIJ3" s="34"/>
      <c r="HIK3" s="34"/>
      <c r="HIL3" s="34"/>
      <c r="HIM3" s="34"/>
      <c r="HIN3" s="34"/>
      <c r="HIO3" s="34"/>
      <c r="HIP3" s="34"/>
      <c r="HIQ3" s="34"/>
      <c r="HIR3" s="34"/>
      <c r="HIS3" s="34"/>
      <c r="HIT3" s="34"/>
      <c r="HIU3" s="34"/>
      <c r="HIV3" s="34"/>
      <c r="HIW3" s="34"/>
      <c r="HIX3" s="34"/>
      <c r="HIY3" s="34"/>
      <c r="HIZ3" s="34"/>
      <c r="HJA3" s="34"/>
      <c r="HJB3" s="34"/>
      <c r="HJC3" s="34"/>
      <c r="HJD3" s="34"/>
      <c r="HJE3" s="34"/>
      <c r="HJF3" s="34"/>
      <c r="HJG3" s="34"/>
      <c r="HJH3" s="34"/>
      <c r="HJI3" s="34"/>
      <c r="HJJ3" s="34"/>
      <c r="HJK3" s="34"/>
      <c r="HJL3" s="34"/>
      <c r="HJM3" s="34"/>
      <c r="HJN3" s="34"/>
      <c r="HJO3" s="34"/>
      <c r="HJP3" s="34"/>
      <c r="HJQ3" s="34"/>
      <c r="HJR3" s="34"/>
      <c r="HJS3" s="34"/>
      <c r="HJT3" s="34"/>
      <c r="HJU3" s="34"/>
      <c r="HJV3" s="34"/>
      <c r="HJW3" s="34"/>
      <c r="HJX3" s="34"/>
      <c r="HJY3" s="34"/>
      <c r="HJZ3" s="34"/>
      <c r="HKA3" s="34"/>
      <c r="HKB3" s="34"/>
      <c r="HKC3" s="34"/>
      <c r="HKD3" s="34"/>
      <c r="HKE3" s="34"/>
      <c r="HKF3" s="34"/>
      <c r="HKG3" s="34"/>
      <c r="HKH3" s="34"/>
      <c r="HKI3" s="34"/>
      <c r="HKJ3" s="34"/>
      <c r="HKK3" s="34"/>
      <c r="HKL3" s="34"/>
      <c r="HKM3" s="34"/>
      <c r="HKN3" s="34"/>
      <c r="HKO3" s="34"/>
      <c r="HKP3" s="34"/>
      <c r="HKQ3" s="34"/>
      <c r="HKR3" s="34"/>
      <c r="HKS3" s="34"/>
      <c r="HKT3" s="34"/>
      <c r="HKU3" s="34"/>
      <c r="HKV3" s="34"/>
      <c r="HKW3" s="34"/>
      <c r="HKX3" s="34"/>
      <c r="HKY3" s="34"/>
      <c r="HKZ3" s="34"/>
      <c r="HLA3" s="34"/>
      <c r="HLB3" s="34"/>
      <c r="HLC3" s="34"/>
      <c r="HLD3" s="34"/>
      <c r="HLE3" s="34"/>
      <c r="HLF3" s="34"/>
      <c r="HLG3" s="34"/>
      <c r="HLH3" s="34"/>
      <c r="HLI3" s="34"/>
      <c r="HLJ3" s="34"/>
      <c r="HLK3" s="34"/>
      <c r="HLL3" s="34"/>
      <c r="HLM3" s="34"/>
      <c r="HLN3" s="34"/>
      <c r="HLO3" s="34"/>
      <c r="HLP3" s="34"/>
      <c r="HLQ3" s="34"/>
      <c r="HLR3" s="34"/>
      <c r="HLS3" s="34"/>
      <c r="HLT3" s="34"/>
      <c r="HLU3" s="34"/>
      <c r="HLV3" s="34"/>
      <c r="HLW3" s="34"/>
      <c r="HLX3" s="34"/>
      <c r="HLY3" s="34"/>
      <c r="HLZ3" s="34"/>
      <c r="HMA3" s="34"/>
      <c r="HMB3" s="34"/>
      <c r="HMC3" s="34"/>
      <c r="HMD3" s="34"/>
      <c r="HME3" s="34"/>
      <c r="HMF3" s="34"/>
      <c r="HMG3" s="34"/>
      <c r="HMH3" s="34"/>
      <c r="HMI3" s="34"/>
      <c r="HMJ3" s="34"/>
      <c r="HMK3" s="34"/>
      <c r="HML3" s="34"/>
      <c r="HMM3" s="34"/>
      <c r="HMN3" s="34"/>
      <c r="HMO3" s="34"/>
      <c r="HMP3" s="34"/>
      <c r="HMQ3" s="34"/>
      <c r="HMR3" s="34"/>
      <c r="HMS3" s="34"/>
      <c r="HMT3" s="34"/>
      <c r="HMU3" s="34"/>
      <c r="HMV3" s="34"/>
      <c r="HMW3" s="34"/>
      <c r="HMX3" s="34"/>
      <c r="HMY3" s="34"/>
      <c r="HMZ3" s="34"/>
      <c r="HNA3" s="34"/>
      <c r="HNB3" s="34"/>
      <c r="HNC3" s="34"/>
      <c r="HND3" s="34"/>
      <c r="HNE3" s="34"/>
      <c r="HNF3" s="34"/>
      <c r="HNG3" s="34"/>
      <c r="HNH3" s="34"/>
      <c r="HNI3" s="34"/>
      <c r="HNJ3" s="34"/>
      <c r="HNK3" s="34"/>
      <c r="HNL3" s="34"/>
      <c r="HNM3" s="34"/>
      <c r="HNN3" s="34"/>
      <c r="HNO3" s="34"/>
      <c r="HNP3" s="34"/>
      <c r="HNQ3" s="34"/>
      <c r="HNR3" s="34"/>
      <c r="HNS3" s="34"/>
      <c r="HNT3" s="34"/>
      <c r="HNU3" s="34"/>
      <c r="HNV3" s="34"/>
      <c r="HNW3" s="34"/>
      <c r="HNX3" s="34"/>
      <c r="HNY3" s="34"/>
      <c r="HNZ3" s="34"/>
      <c r="HOA3" s="34"/>
      <c r="HOB3" s="34"/>
      <c r="HOC3" s="34"/>
      <c r="HOD3" s="34"/>
      <c r="HOE3" s="34"/>
      <c r="HOF3" s="34"/>
      <c r="HOG3" s="34"/>
      <c r="HOH3" s="34"/>
      <c r="HOI3" s="34"/>
      <c r="HOJ3" s="34"/>
      <c r="HOK3" s="34"/>
      <c r="HOL3" s="34"/>
      <c r="HOM3" s="34"/>
      <c r="HON3" s="34"/>
      <c r="HOO3" s="34"/>
      <c r="HOP3" s="34"/>
      <c r="HOQ3" s="34"/>
      <c r="HOR3" s="34"/>
      <c r="HOS3" s="34"/>
      <c r="HOT3" s="34"/>
      <c r="HOU3" s="34"/>
      <c r="HOV3" s="34"/>
      <c r="HOW3" s="34"/>
      <c r="HOX3" s="34"/>
      <c r="HOY3" s="34"/>
      <c r="HOZ3" s="34"/>
      <c r="HPA3" s="34"/>
      <c r="HPB3" s="34"/>
      <c r="HPC3" s="34"/>
      <c r="HPD3" s="34"/>
      <c r="HPE3" s="34"/>
      <c r="HPF3" s="34"/>
      <c r="HPG3" s="34"/>
      <c r="HPH3" s="34"/>
      <c r="HPI3" s="34"/>
      <c r="HPJ3" s="34"/>
      <c r="HPK3" s="34"/>
      <c r="HPL3" s="34"/>
      <c r="HPM3" s="34"/>
      <c r="HPN3" s="34"/>
      <c r="HPO3" s="34"/>
      <c r="HPP3" s="34"/>
      <c r="HPQ3" s="34"/>
      <c r="HPR3" s="34"/>
      <c r="HPS3" s="34"/>
      <c r="HPT3" s="34"/>
      <c r="HPU3" s="34"/>
      <c r="HPV3" s="34"/>
      <c r="HPW3" s="34"/>
      <c r="HPX3" s="34"/>
      <c r="HPY3" s="34"/>
      <c r="HPZ3" s="34"/>
      <c r="HQA3" s="34"/>
      <c r="HQB3" s="34"/>
      <c r="HQC3" s="34"/>
      <c r="HQD3" s="34"/>
      <c r="HQE3" s="34"/>
      <c r="HQF3" s="34"/>
      <c r="HQG3" s="34"/>
      <c r="HQH3" s="34"/>
      <c r="HQI3" s="34"/>
      <c r="HQJ3" s="34"/>
      <c r="HQK3" s="34"/>
      <c r="HQL3" s="34"/>
      <c r="HQM3" s="34"/>
      <c r="HQN3" s="34"/>
      <c r="HQO3" s="34"/>
      <c r="HQP3" s="34"/>
      <c r="HQQ3" s="34"/>
      <c r="HQR3" s="34"/>
      <c r="HQS3" s="34"/>
      <c r="HQT3" s="34"/>
      <c r="HQU3" s="34"/>
      <c r="HQV3" s="34"/>
      <c r="HQW3" s="34"/>
      <c r="HQX3" s="34"/>
      <c r="HQY3" s="34"/>
      <c r="HQZ3" s="34"/>
      <c r="HRA3" s="34"/>
      <c r="HRB3" s="34"/>
      <c r="HRC3" s="34"/>
      <c r="HRD3" s="34"/>
      <c r="HRE3" s="34"/>
      <c r="HRF3" s="34"/>
      <c r="HRG3" s="34"/>
      <c r="HRH3" s="34"/>
      <c r="HRI3" s="34"/>
      <c r="HRJ3" s="34"/>
      <c r="HRK3" s="34"/>
      <c r="HRL3" s="34"/>
      <c r="HRM3" s="34"/>
      <c r="HRN3" s="34"/>
      <c r="HRO3" s="34"/>
      <c r="HRP3" s="34"/>
      <c r="HRQ3" s="34"/>
      <c r="HRR3" s="34"/>
      <c r="HRS3" s="34"/>
      <c r="HRT3" s="34"/>
      <c r="HRU3" s="34"/>
      <c r="HRV3" s="34"/>
      <c r="HRW3" s="34"/>
      <c r="HRX3" s="34"/>
      <c r="HRY3" s="34"/>
      <c r="HRZ3" s="34"/>
      <c r="HSA3" s="34"/>
      <c r="HSB3" s="34"/>
      <c r="HSC3" s="34"/>
      <c r="HSD3" s="34"/>
      <c r="HSE3" s="34"/>
      <c r="HSF3" s="34"/>
      <c r="HSG3" s="34"/>
      <c r="HSH3" s="34"/>
      <c r="HSI3" s="34"/>
      <c r="HSJ3" s="34"/>
      <c r="HSK3" s="34"/>
      <c r="HSL3" s="34"/>
      <c r="HSM3" s="34"/>
      <c r="HSN3" s="34"/>
      <c r="HSO3" s="34"/>
      <c r="HSP3" s="34"/>
      <c r="HSQ3" s="34"/>
      <c r="HSR3" s="34"/>
      <c r="HSS3" s="34"/>
      <c r="HST3" s="34"/>
      <c r="HSU3" s="34"/>
      <c r="HSV3" s="34"/>
      <c r="HSW3" s="34"/>
      <c r="HSX3" s="34"/>
      <c r="HSY3" s="34"/>
      <c r="HSZ3" s="34"/>
      <c r="HTA3" s="34"/>
      <c r="HTB3" s="34"/>
      <c r="HTC3" s="34"/>
      <c r="HTD3" s="34"/>
      <c r="HTE3" s="34"/>
      <c r="HTF3" s="34"/>
      <c r="HTG3" s="34"/>
      <c r="HTH3" s="34"/>
      <c r="HTI3" s="34"/>
      <c r="HTJ3" s="34"/>
      <c r="HTK3" s="34"/>
      <c r="HTL3" s="34"/>
      <c r="HTM3" s="34"/>
      <c r="HTN3" s="34"/>
      <c r="HTO3" s="34"/>
      <c r="HTP3" s="34"/>
      <c r="HTQ3" s="34"/>
      <c r="HTR3" s="34"/>
      <c r="HTS3" s="34"/>
      <c r="HTT3" s="34"/>
      <c r="HTU3" s="34"/>
      <c r="HTV3" s="34"/>
      <c r="HTW3" s="34"/>
      <c r="HTX3" s="34"/>
      <c r="HTY3" s="34"/>
      <c r="HTZ3" s="34"/>
      <c r="HUA3" s="34"/>
      <c r="HUB3" s="34"/>
      <c r="HUC3" s="34"/>
      <c r="HUD3" s="34"/>
      <c r="HUE3" s="34"/>
      <c r="HUF3" s="34"/>
      <c r="HUG3" s="34"/>
      <c r="HUH3" s="34"/>
      <c r="HUI3" s="34"/>
      <c r="HUJ3" s="34"/>
      <c r="HUK3" s="34"/>
      <c r="HUL3" s="34"/>
      <c r="HUM3" s="34"/>
      <c r="HUN3" s="34"/>
      <c r="HUO3" s="34"/>
      <c r="HUP3" s="34"/>
      <c r="HUQ3" s="34"/>
      <c r="HUR3" s="34"/>
      <c r="HUS3" s="34"/>
      <c r="HUT3" s="34"/>
      <c r="HUU3" s="34"/>
      <c r="HUV3" s="34"/>
      <c r="HUW3" s="34"/>
      <c r="HUX3" s="34"/>
      <c r="HUY3" s="34"/>
      <c r="HUZ3" s="34"/>
      <c r="HVA3" s="34"/>
      <c r="HVB3" s="34"/>
      <c r="HVC3" s="34"/>
      <c r="HVD3" s="34"/>
      <c r="HVE3" s="34"/>
      <c r="HVF3" s="34"/>
      <c r="HVG3" s="34"/>
      <c r="HVH3" s="34"/>
      <c r="HVI3" s="34"/>
      <c r="HVJ3" s="34"/>
      <c r="HVK3" s="34"/>
      <c r="HVL3" s="34"/>
      <c r="HVM3" s="34"/>
      <c r="HVN3" s="34"/>
      <c r="HVO3" s="34"/>
      <c r="HVP3" s="34"/>
      <c r="HVQ3" s="34"/>
      <c r="HVR3" s="34"/>
      <c r="HVS3" s="34"/>
      <c r="HVT3" s="34"/>
      <c r="HVU3" s="34"/>
      <c r="HVV3" s="34"/>
      <c r="HVW3" s="34"/>
      <c r="HVX3" s="34"/>
      <c r="HVY3" s="34"/>
      <c r="HVZ3" s="34"/>
      <c r="HWA3" s="34"/>
      <c r="HWB3" s="34"/>
      <c r="HWC3" s="34"/>
      <c r="HWD3" s="34"/>
      <c r="HWE3" s="34"/>
      <c r="HWF3" s="34"/>
      <c r="HWG3" s="34"/>
      <c r="HWH3" s="34"/>
      <c r="HWI3" s="34"/>
      <c r="HWJ3" s="34"/>
      <c r="HWK3" s="34"/>
      <c r="HWL3" s="34"/>
      <c r="HWM3" s="34"/>
      <c r="HWN3" s="34"/>
      <c r="HWO3" s="34"/>
      <c r="HWP3" s="34"/>
      <c r="HWQ3" s="34"/>
      <c r="HWR3" s="34"/>
      <c r="HWS3" s="34"/>
      <c r="HWT3" s="34"/>
      <c r="HWU3" s="34"/>
      <c r="HWV3" s="34"/>
      <c r="HWW3" s="34"/>
      <c r="HWX3" s="34"/>
      <c r="HWY3" s="34"/>
      <c r="HWZ3" s="34"/>
      <c r="HXA3" s="34"/>
      <c r="HXB3" s="34"/>
      <c r="HXC3" s="34"/>
      <c r="HXD3" s="34"/>
      <c r="HXE3" s="34"/>
      <c r="HXF3" s="34"/>
      <c r="HXG3" s="34"/>
      <c r="HXH3" s="34"/>
      <c r="HXI3" s="34"/>
      <c r="HXJ3" s="34"/>
      <c r="HXK3" s="34"/>
      <c r="HXL3" s="34"/>
      <c r="HXM3" s="34"/>
      <c r="HXN3" s="34"/>
      <c r="HXO3" s="34"/>
      <c r="HXP3" s="34"/>
      <c r="HXQ3" s="34"/>
      <c r="HXR3" s="34"/>
      <c r="HXS3" s="34"/>
      <c r="HXT3" s="34"/>
      <c r="HXU3" s="34"/>
      <c r="HXV3" s="34"/>
      <c r="HXW3" s="34"/>
      <c r="HXX3" s="34"/>
      <c r="HXY3" s="34"/>
      <c r="HXZ3" s="34"/>
      <c r="HYA3" s="34"/>
      <c r="HYB3" s="34"/>
      <c r="HYC3" s="34"/>
      <c r="HYD3" s="34"/>
      <c r="HYE3" s="34"/>
      <c r="HYF3" s="34"/>
      <c r="HYG3" s="34"/>
      <c r="HYH3" s="34"/>
      <c r="HYI3" s="34"/>
      <c r="HYJ3" s="34"/>
      <c r="HYK3" s="34"/>
      <c r="HYL3" s="34"/>
      <c r="HYM3" s="34"/>
      <c r="HYN3" s="34"/>
      <c r="HYO3" s="34"/>
      <c r="HYP3" s="34"/>
      <c r="HYQ3" s="34"/>
      <c r="HYR3" s="34"/>
      <c r="HYS3" s="34"/>
      <c r="HYT3" s="34"/>
      <c r="HYU3" s="34"/>
      <c r="HYV3" s="34"/>
      <c r="HYW3" s="34"/>
      <c r="HYX3" s="34"/>
      <c r="HYY3" s="34"/>
      <c r="HYZ3" s="34"/>
      <c r="HZA3" s="34"/>
      <c r="HZB3" s="34"/>
      <c r="HZC3" s="34"/>
      <c r="HZD3" s="34"/>
      <c r="HZE3" s="34"/>
      <c r="HZF3" s="34"/>
      <c r="HZG3" s="34"/>
      <c r="HZH3" s="34"/>
      <c r="HZI3" s="34"/>
      <c r="HZJ3" s="34"/>
      <c r="HZK3" s="34"/>
      <c r="HZL3" s="34"/>
      <c r="HZM3" s="34"/>
      <c r="HZN3" s="34"/>
      <c r="HZO3" s="34"/>
      <c r="HZP3" s="34"/>
      <c r="HZQ3" s="34"/>
      <c r="HZR3" s="34"/>
      <c r="HZS3" s="34"/>
      <c r="HZT3" s="34"/>
      <c r="HZU3" s="34"/>
      <c r="HZV3" s="34"/>
      <c r="HZW3" s="34"/>
      <c r="HZX3" s="34"/>
      <c r="HZY3" s="34"/>
      <c r="HZZ3" s="34"/>
      <c r="IAA3" s="34"/>
      <c r="IAB3" s="34"/>
      <c r="IAC3" s="34"/>
      <c r="IAD3" s="34"/>
      <c r="IAE3" s="34"/>
      <c r="IAF3" s="34"/>
      <c r="IAG3" s="34"/>
      <c r="IAH3" s="34"/>
      <c r="IAI3" s="34"/>
      <c r="IAJ3" s="34"/>
      <c r="IAK3" s="34"/>
      <c r="IAL3" s="34"/>
      <c r="IAM3" s="34"/>
      <c r="IAN3" s="34"/>
      <c r="IAO3" s="34"/>
      <c r="IAP3" s="34"/>
      <c r="IAQ3" s="34"/>
      <c r="IAR3" s="34"/>
      <c r="IAS3" s="34"/>
      <c r="IAT3" s="34"/>
      <c r="IAU3" s="34"/>
      <c r="IAV3" s="34"/>
      <c r="IAW3" s="34"/>
      <c r="IAX3" s="34"/>
      <c r="IAY3" s="34"/>
      <c r="IAZ3" s="34"/>
      <c r="IBA3" s="34"/>
      <c r="IBB3" s="34"/>
      <c r="IBC3" s="34"/>
      <c r="IBD3" s="34"/>
      <c r="IBE3" s="34"/>
      <c r="IBF3" s="34"/>
      <c r="IBG3" s="34"/>
      <c r="IBH3" s="34"/>
      <c r="IBI3" s="34"/>
      <c r="IBJ3" s="34"/>
      <c r="IBK3" s="34"/>
      <c r="IBL3" s="34"/>
      <c r="IBM3" s="34"/>
      <c r="IBN3" s="34"/>
      <c r="IBO3" s="34"/>
      <c r="IBP3" s="34"/>
      <c r="IBQ3" s="34"/>
      <c r="IBR3" s="34"/>
      <c r="IBS3" s="34"/>
      <c r="IBT3" s="34"/>
      <c r="IBU3" s="34"/>
      <c r="IBV3" s="34"/>
      <c r="IBW3" s="34"/>
      <c r="IBX3" s="34"/>
      <c r="IBY3" s="34"/>
      <c r="IBZ3" s="34"/>
      <c r="ICA3" s="34"/>
      <c r="ICB3" s="34"/>
      <c r="ICC3" s="34"/>
      <c r="ICD3" s="34"/>
      <c r="ICE3" s="34"/>
      <c r="ICF3" s="34"/>
      <c r="ICG3" s="34"/>
      <c r="ICH3" s="34"/>
      <c r="ICI3" s="34"/>
      <c r="ICJ3" s="34"/>
      <c r="ICK3" s="34"/>
      <c r="ICL3" s="34"/>
      <c r="ICM3" s="34"/>
      <c r="ICN3" s="34"/>
      <c r="ICO3" s="34"/>
      <c r="ICP3" s="34"/>
      <c r="ICQ3" s="34"/>
      <c r="ICR3" s="34"/>
      <c r="ICS3" s="34"/>
      <c r="ICT3" s="34"/>
      <c r="ICU3" s="34"/>
      <c r="ICV3" s="34"/>
      <c r="ICW3" s="34"/>
      <c r="ICX3" s="34"/>
      <c r="ICY3" s="34"/>
      <c r="ICZ3" s="34"/>
      <c r="IDA3" s="34"/>
      <c r="IDB3" s="34"/>
      <c r="IDC3" s="34"/>
      <c r="IDD3" s="34"/>
      <c r="IDE3" s="34"/>
      <c r="IDF3" s="34"/>
      <c r="IDG3" s="34"/>
      <c r="IDH3" s="34"/>
      <c r="IDI3" s="34"/>
      <c r="IDJ3" s="34"/>
      <c r="IDK3" s="34"/>
      <c r="IDL3" s="34"/>
      <c r="IDM3" s="34"/>
      <c r="IDN3" s="34"/>
      <c r="IDO3" s="34"/>
      <c r="IDP3" s="34"/>
      <c r="IDQ3" s="34"/>
      <c r="IDR3" s="34"/>
      <c r="IDS3" s="34"/>
      <c r="IDT3" s="34"/>
      <c r="IDU3" s="34"/>
      <c r="IDV3" s="34"/>
      <c r="IDW3" s="34"/>
      <c r="IDX3" s="34"/>
      <c r="IDY3" s="34"/>
      <c r="IDZ3" s="34"/>
      <c r="IEA3" s="34"/>
      <c r="IEB3" s="34"/>
      <c r="IEC3" s="34"/>
      <c r="IED3" s="34"/>
      <c r="IEE3" s="34"/>
      <c r="IEF3" s="34"/>
      <c r="IEG3" s="34"/>
      <c r="IEH3" s="34"/>
      <c r="IEI3" s="34"/>
      <c r="IEJ3" s="34"/>
      <c r="IEK3" s="34"/>
      <c r="IEL3" s="34"/>
      <c r="IEM3" s="34"/>
      <c r="IEN3" s="34"/>
      <c r="IEO3" s="34"/>
      <c r="IEP3" s="34"/>
      <c r="IEQ3" s="34"/>
      <c r="IER3" s="34"/>
      <c r="IES3" s="34"/>
      <c r="IET3" s="34"/>
      <c r="IEU3" s="34"/>
      <c r="IEV3" s="34"/>
      <c r="IEW3" s="34"/>
      <c r="IEX3" s="34"/>
      <c r="IEY3" s="34"/>
      <c r="IEZ3" s="34"/>
      <c r="IFA3" s="34"/>
      <c r="IFB3" s="34"/>
      <c r="IFC3" s="34"/>
      <c r="IFD3" s="34"/>
      <c r="IFE3" s="34"/>
      <c r="IFF3" s="34"/>
      <c r="IFG3" s="34"/>
      <c r="IFH3" s="34"/>
      <c r="IFI3" s="34"/>
      <c r="IFJ3" s="34"/>
      <c r="IFK3" s="34"/>
      <c r="IFL3" s="34"/>
      <c r="IFM3" s="34"/>
      <c r="IFN3" s="34"/>
      <c r="IFO3" s="34"/>
      <c r="IFP3" s="34"/>
      <c r="IFQ3" s="34"/>
      <c r="IFR3" s="34"/>
      <c r="IFS3" s="34"/>
      <c r="IFT3" s="34"/>
      <c r="IFU3" s="34"/>
      <c r="IFV3" s="34"/>
      <c r="IFW3" s="34"/>
      <c r="IFX3" s="34"/>
      <c r="IFY3" s="34"/>
      <c r="IFZ3" s="34"/>
      <c r="IGA3" s="34"/>
      <c r="IGB3" s="34"/>
      <c r="IGC3" s="34"/>
      <c r="IGD3" s="34"/>
      <c r="IGE3" s="34"/>
      <c r="IGF3" s="34"/>
      <c r="IGG3" s="34"/>
      <c r="IGH3" s="34"/>
      <c r="IGI3" s="34"/>
      <c r="IGJ3" s="34"/>
      <c r="IGK3" s="34"/>
      <c r="IGL3" s="34"/>
      <c r="IGM3" s="34"/>
      <c r="IGN3" s="34"/>
      <c r="IGO3" s="34"/>
      <c r="IGP3" s="34"/>
      <c r="IGQ3" s="34"/>
      <c r="IGR3" s="34"/>
      <c r="IGS3" s="34"/>
      <c r="IGT3" s="34"/>
      <c r="IGU3" s="34"/>
      <c r="IGV3" s="34"/>
      <c r="IGW3" s="34"/>
      <c r="IGX3" s="34"/>
      <c r="IGY3" s="34"/>
      <c r="IGZ3" s="34"/>
      <c r="IHA3" s="34"/>
      <c r="IHB3" s="34"/>
      <c r="IHC3" s="34"/>
      <c r="IHD3" s="34"/>
      <c r="IHE3" s="34"/>
      <c r="IHF3" s="34"/>
      <c r="IHG3" s="34"/>
      <c r="IHH3" s="34"/>
      <c r="IHI3" s="34"/>
      <c r="IHJ3" s="34"/>
      <c r="IHK3" s="34"/>
      <c r="IHL3" s="34"/>
      <c r="IHM3" s="34"/>
      <c r="IHN3" s="34"/>
      <c r="IHO3" s="34"/>
      <c r="IHP3" s="34"/>
      <c r="IHQ3" s="34"/>
      <c r="IHR3" s="34"/>
      <c r="IHS3" s="34"/>
      <c r="IHT3" s="34"/>
      <c r="IHU3" s="34"/>
      <c r="IHV3" s="34"/>
      <c r="IHW3" s="34"/>
      <c r="IHX3" s="34"/>
      <c r="IHY3" s="34"/>
      <c r="IHZ3" s="34"/>
      <c r="IIA3" s="34"/>
      <c r="IIB3" s="34"/>
      <c r="IIC3" s="34"/>
      <c r="IID3" s="34"/>
      <c r="IIE3" s="34"/>
      <c r="IIF3" s="34"/>
      <c r="IIG3" s="34"/>
      <c r="IIH3" s="34"/>
      <c r="III3" s="34"/>
      <c r="IIJ3" s="34"/>
      <c r="IIK3" s="34"/>
      <c r="IIL3" s="34"/>
      <c r="IIM3" s="34"/>
      <c r="IIN3" s="34"/>
      <c r="IIO3" s="34"/>
      <c r="IIP3" s="34"/>
      <c r="IIQ3" s="34"/>
      <c r="IIR3" s="34"/>
      <c r="IIS3" s="34"/>
      <c r="IIT3" s="34"/>
      <c r="IIU3" s="34"/>
      <c r="IIV3" s="34"/>
      <c r="IIW3" s="34"/>
      <c r="IIX3" s="34"/>
      <c r="IIY3" s="34"/>
      <c r="IIZ3" s="34"/>
      <c r="IJA3" s="34"/>
      <c r="IJB3" s="34"/>
      <c r="IJC3" s="34"/>
      <c r="IJD3" s="34"/>
      <c r="IJE3" s="34"/>
      <c r="IJF3" s="34"/>
      <c r="IJG3" s="34"/>
      <c r="IJH3" s="34"/>
      <c r="IJI3" s="34"/>
      <c r="IJJ3" s="34"/>
      <c r="IJK3" s="34"/>
      <c r="IJL3" s="34"/>
      <c r="IJM3" s="34"/>
      <c r="IJN3" s="34"/>
      <c r="IJO3" s="34"/>
      <c r="IJP3" s="34"/>
      <c r="IJQ3" s="34"/>
      <c r="IJR3" s="34"/>
      <c r="IJS3" s="34"/>
      <c r="IJT3" s="34"/>
      <c r="IJU3" s="34"/>
      <c r="IJV3" s="34"/>
      <c r="IJW3" s="34"/>
      <c r="IJX3" s="34"/>
      <c r="IJY3" s="34"/>
      <c r="IJZ3" s="34"/>
      <c r="IKA3" s="34"/>
      <c r="IKB3" s="34"/>
      <c r="IKC3" s="34"/>
      <c r="IKD3" s="34"/>
      <c r="IKE3" s="34"/>
      <c r="IKF3" s="34"/>
      <c r="IKG3" s="34"/>
      <c r="IKH3" s="34"/>
      <c r="IKI3" s="34"/>
      <c r="IKJ3" s="34"/>
      <c r="IKK3" s="34"/>
      <c r="IKL3" s="34"/>
      <c r="IKM3" s="34"/>
      <c r="IKN3" s="34"/>
      <c r="IKO3" s="34"/>
      <c r="IKP3" s="34"/>
      <c r="IKQ3" s="34"/>
      <c r="IKR3" s="34"/>
      <c r="IKS3" s="34"/>
      <c r="IKT3" s="34"/>
      <c r="IKU3" s="34"/>
      <c r="IKV3" s="34"/>
      <c r="IKW3" s="34"/>
      <c r="IKX3" s="34"/>
      <c r="IKY3" s="34"/>
      <c r="IKZ3" s="34"/>
      <c r="ILA3" s="34"/>
      <c r="ILB3" s="34"/>
      <c r="ILC3" s="34"/>
      <c r="ILD3" s="34"/>
      <c r="ILE3" s="34"/>
      <c r="ILF3" s="34"/>
      <c r="ILG3" s="34"/>
      <c r="ILH3" s="34"/>
      <c r="ILI3" s="34"/>
      <c r="ILJ3" s="34"/>
      <c r="ILK3" s="34"/>
      <c r="ILL3" s="34"/>
      <c r="ILM3" s="34"/>
      <c r="ILN3" s="34"/>
      <c r="ILO3" s="34"/>
      <c r="ILP3" s="34"/>
      <c r="ILQ3" s="34"/>
      <c r="ILR3" s="34"/>
      <c r="ILS3" s="34"/>
      <c r="ILT3" s="34"/>
      <c r="ILU3" s="34"/>
      <c r="ILV3" s="34"/>
      <c r="ILW3" s="34"/>
      <c r="ILX3" s="34"/>
      <c r="ILY3" s="34"/>
      <c r="ILZ3" s="34"/>
      <c r="IMA3" s="34"/>
      <c r="IMB3" s="34"/>
      <c r="IMC3" s="34"/>
      <c r="IMD3" s="34"/>
      <c r="IME3" s="34"/>
      <c r="IMF3" s="34"/>
      <c r="IMG3" s="34"/>
      <c r="IMH3" s="34"/>
      <c r="IMI3" s="34"/>
      <c r="IMJ3" s="34"/>
      <c r="IMK3" s="34"/>
      <c r="IML3" s="34"/>
      <c r="IMM3" s="34"/>
      <c r="IMN3" s="34"/>
      <c r="IMO3" s="34"/>
      <c r="IMP3" s="34"/>
      <c r="IMQ3" s="34"/>
      <c r="IMR3" s="34"/>
      <c r="IMS3" s="34"/>
      <c r="IMT3" s="34"/>
      <c r="IMU3" s="34"/>
      <c r="IMV3" s="34"/>
      <c r="IMW3" s="34"/>
      <c r="IMX3" s="34"/>
      <c r="IMY3" s="34"/>
      <c r="IMZ3" s="34"/>
      <c r="INA3" s="34"/>
      <c r="INB3" s="34"/>
      <c r="INC3" s="34"/>
      <c r="IND3" s="34"/>
      <c r="INE3" s="34"/>
      <c r="INF3" s="34"/>
      <c r="ING3" s="34"/>
      <c r="INH3" s="34"/>
      <c r="INI3" s="34"/>
      <c r="INJ3" s="34"/>
      <c r="INK3" s="34"/>
      <c r="INL3" s="34"/>
      <c r="INM3" s="34"/>
      <c r="INN3" s="34"/>
      <c r="INO3" s="34"/>
      <c r="INP3" s="34"/>
      <c r="INQ3" s="34"/>
      <c r="INR3" s="34"/>
      <c r="INS3" s="34"/>
      <c r="INT3" s="34"/>
      <c r="INU3" s="34"/>
      <c r="INV3" s="34"/>
      <c r="INW3" s="34"/>
      <c r="INX3" s="34"/>
      <c r="INY3" s="34"/>
      <c r="INZ3" s="34"/>
      <c r="IOA3" s="34"/>
      <c r="IOB3" s="34"/>
      <c r="IOC3" s="34"/>
      <c r="IOD3" s="34"/>
      <c r="IOE3" s="34"/>
      <c r="IOF3" s="34"/>
      <c r="IOG3" s="34"/>
      <c r="IOH3" s="34"/>
      <c r="IOI3" s="34"/>
      <c r="IOJ3" s="34"/>
      <c r="IOK3" s="34"/>
      <c r="IOL3" s="34"/>
      <c r="IOM3" s="34"/>
      <c r="ION3" s="34"/>
      <c r="IOO3" s="34"/>
      <c r="IOP3" s="34"/>
      <c r="IOQ3" s="34"/>
      <c r="IOR3" s="34"/>
      <c r="IOS3" s="34"/>
      <c r="IOT3" s="34"/>
      <c r="IOU3" s="34"/>
      <c r="IOV3" s="34"/>
      <c r="IOW3" s="34"/>
      <c r="IOX3" s="34"/>
      <c r="IOY3" s="34"/>
      <c r="IOZ3" s="34"/>
      <c r="IPA3" s="34"/>
      <c r="IPB3" s="34"/>
      <c r="IPC3" s="34"/>
      <c r="IPD3" s="34"/>
      <c r="IPE3" s="34"/>
      <c r="IPF3" s="34"/>
      <c r="IPG3" s="34"/>
      <c r="IPH3" s="34"/>
      <c r="IPI3" s="34"/>
      <c r="IPJ3" s="34"/>
      <c r="IPK3" s="34"/>
      <c r="IPL3" s="34"/>
      <c r="IPM3" s="34"/>
      <c r="IPN3" s="34"/>
      <c r="IPO3" s="34"/>
      <c r="IPP3" s="34"/>
      <c r="IPQ3" s="34"/>
      <c r="IPR3" s="34"/>
      <c r="IPS3" s="34"/>
      <c r="IPT3" s="34"/>
      <c r="IPU3" s="34"/>
      <c r="IPV3" s="34"/>
      <c r="IPW3" s="34"/>
      <c r="IPX3" s="34"/>
      <c r="IPY3" s="34"/>
      <c r="IPZ3" s="34"/>
      <c r="IQA3" s="34"/>
      <c r="IQB3" s="34"/>
      <c r="IQC3" s="34"/>
      <c r="IQD3" s="34"/>
      <c r="IQE3" s="34"/>
      <c r="IQF3" s="34"/>
      <c r="IQG3" s="34"/>
      <c r="IQH3" s="34"/>
      <c r="IQI3" s="34"/>
      <c r="IQJ3" s="34"/>
      <c r="IQK3" s="34"/>
      <c r="IQL3" s="34"/>
      <c r="IQM3" s="34"/>
      <c r="IQN3" s="34"/>
      <c r="IQO3" s="34"/>
      <c r="IQP3" s="34"/>
      <c r="IQQ3" s="34"/>
      <c r="IQR3" s="34"/>
      <c r="IQS3" s="34"/>
      <c r="IQT3" s="34"/>
      <c r="IQU3" s="34"/>
      <c r="IQV3" s="34"/>
      <c r="IQW3" s="34"/>
      <c r="IQX3" s="34"/>
      <c r="IQY3" s="34"/>
      <c r="IQZ3" s="34"/>
      <c r="IRA3" s="34"/>
      <c r="IRB3" s="34"/>
      <c r="IRC3" s="34"/>
      <c r="IRD3" s="34"/>
      <c r="IRE3" s="34"/>
      <c r="IRF3" s="34"/>
      <c r="IRG3" s="34"/>
      <c r="IRH3" s="34"/>
      <c r="IRI3" s="34"/>
      <c r="IRJ3" s="34"/>
      <c r="IRK3" s="34"/>
      <c r="IRL3" s="34"/>
      <c r="IRM3" s="34"/>
      <c r="IRN3" s="34"/>
      <c r="IRO3" s="34"/>
      <c r="IRP3" s="34"/>
      <c r="IRQ3" s="34"/>
      <c r="IRR3" s="34"/>
      <c r="IRS3" s="34"/>
      <c r="IRT3" s="34"/>
      <c r="IRU3" s="34"/>
      <c r="IRV3" s="34"/>
      <c r="IRW3" s="34"/>
      <c r="IRX3" s="34"/>
      <c r="IRY3" s="34"/>
      <c r="IRZ3" s="34"/>
      <c r="ISA3" s="34"/>
      <c r="ISB3" s="34"/>
      <c r="ISC3" s="34"/>
      <c r="ISD3" s="34"/>
      <c r="ISE3" s="34"/>
      <c r="ISF3" s="34"/>
      <c r="ISG3" s="34"/>
      <c r="ISH3" s="34"/>
      <c r="ISI3" s="34"/>
      <c r="ISJ3" s="34"/>
      <c r="ISK3" s="34"/>
      <c r="ISL3" s="34"/>
      <c r="ISM3" s="34"/>
      <c r="ISN3" s="34"/>
      <c r="ISO3" s="34"/>
      <c r="ISP3" s="34"/>
      <c r="ISQ3" s="34"/>
      <c r="ISR3" s="34"/>
      <c r="ISS3" s="34"/>
      <c r="IST3" s="34"/>
      <c r="ISU3" s="34"/>
      <c r="ISV3" s="34"/>
      <c r="ISW3" s="34"/>
      <c r="ISX3" s="34"/>
      <c r="ISY3" s="34"/>
      <c r="ISZ3" s="34"/>
      <c r="ITA3" s="34"/>
      <c r="ITB3" s="34"/>
      <c r="ITC3" s="34"/>
      <c r="ITD3" s="34"/>
      <c r="ITE3" s="34"/>
      <c r="ITF3" s="34"/>
      <c r="ITG3" s="34"/>
      <c r="ITH3" s="34"/>
      <c r="ITI3" s="34"/>
      <c r="ITJ3" s="34"/>
      <c r="ITK3" s="34"/>
      <c r="ITL3" s="34"/>
      <c r="ITM3" s="34"/>
      <c r="ITN3" s="34"/>
      <c r="ITO3" s="34"/>
      <c r="ITP3" s="34"/>
      <c r="ITQ3" s="34"/>
      <c r="ITR3" s="34"/>
      <c r="ITS3" s="34"/>
      <c r="ITT3" s="34"/>
      <c r="ITU3" s="34"/>
      <c r="ITV3" s="34"/>
      <c r="ITW3" s="34"/>
      <c r="ITX3" s="34"/>
      <c r="ITY3" s="34"/>
      <c r="ITZ3" s="34"/>
      <c r="IUA3" s="34"/>
      <c r="IUB3" s="34"/>
      <c r="IUC3" s="34"/>
      <c r="IUD3" s="34"/>
      <c r="IUE3" s="34"/>
      <c r="IUF3" s="34"/>
      <c r="IUG3" s="34"/>
      <c r="IUH3" s="34"/>
      <c r="IUI3" s="34"/>
      <c r="IUJ3" s="34"/>
      <c r="IUK3" s="34"/>
      <c r="IUL3" s="34"/>
      <c r="IUM3" s="34"/>
      <c r="IUN3" s="34"/>
      <c r="IUO3" s="34"/>
      <c r="IUP3" s="34"/>
      <c r="IUQ3" s="34"/>
      <c r="IUR3" s="34"/>
      <c r="IUS3" s="34"/>
      <c r="IUT3" s="34"/>
      <c r="IUU3" s="34"/>
      <c r="IUV3" s="34"/>
      <c r="IUW3" s="34"/>
      <c r="IUX3" s="34"/>
      <c r="IUY3" s="34"/>
      <c r="IUZ3" s="34"/>
      <c r="IVA3" s="34"/>
      <c r="IVB3" s="34"/>
      <c r="IVC3" s="34"/>
      <c r="IVD3" s="34"/>
      <c r="IVE3" s="34"/>
      <c r="IVF3" s="34"/>
      <c r="IVG3" s="34"/>
      <c r="IVH3" s="34"/>
      <c r="IVI3" s="34"/>
      <c r="IVJ3" s="34"/>
      <c r="IVK3" s="34"/>
      <c r="IVL3" s="34"/>
      <c r="IVM3" s="34"/>
      <c r="IVN3" s="34"/>
      <c r="IVO3" s="34"/>
      <c r="IVP3" s="34"/>
      <c r="IVQ3" s="34"/>
      <c r="IVR3" s="34"/>
      <c r="IVS3" s="34"/>
      <c r="IVT3" s="34"/>
      <c r="IVU3" s="34"/>
      <c r="IVV3" s="34"/>
      <c r="IVW3" s="34"/>
      <c r="IVX3" s="34"/>
      <c r="IVY3" s="34"/>
      <c r="IVZ3" s="34"/>
      <c r="IWA3" s="34"/>
      <c r="IWB3" s="34"/>
      <c r="IWC3" s="34"/>
      <c r="IWD3" s="34"/>
      <c r="IWE3" s="34"/>
      <c r="IWF3" s="34"/>
      <c r="IWG3" s="34"/>
      <c r="IWH3" s="34"/>
      <c r="IWI3" s="34"/>
      <c r="IWJ3" s="34"/>
      <c r="IWK3" s="34"/>
      <c r="IWL3" s="34"/>
      <c r="IWM3" s="34"/>
      <c r="IWN3" s="34"/>
      <c r="IWO3" s="34"/>
      <c r="IWP3" s="34"/>
      <c r="IWQ3" s="34"/>
      <c r="IWR3" s="34"/>
      <c r="IWS3" s="34"/>
      <c r="IWT3" s="34"/>
      <c r="IWU3" s="34"/>
      <c r="IWV3" s="34"/>
      <c r="IWW3" s="34"/>
      <c r="IWX3" s="34"/>
      <c r="IWY3" s="34"/>
      <c r="IWZ3" s="34"/>
      <c r="IXA3" s="34"/>
      <c r="IXB3" s="34"/>
      <c r="IXC3" s="34"/>
      <c r="IXD3" s="34"/>
      <c r="IXE3" s="34"/>
      <c r="IXF3" s="34"/>
      <c r="IXG3" s="34"/>
      <c r="IXH3" s="34"/>
      <c r="IXI3" s="34"/>
      <c r="IXJ3" s="34"/>
      <c r="IXK3" s="34"/>
      <c r="IXL3" s="34"/>
      <c r="IXM3" s="34"/>
      <c r="IXN3" s="34"/>
      <c r="IXO3" s="34"/>
      <c r="IXP3" s="34"/>
      <c r="IXQ3" s="34"/>
      <c r="IXR3" s="34"/>
      <c r="IXS3" s="34"/>
      <c r="IXT3" s="34"/>
      <c r="IXU3" s="34"/>
      <c r="IXV3" s="34"/>
      <c r="IXW3" s="34"/>
      <c r="IXX3" s="34"/>
      <c r="IXY3" s="34"/>
      <c r="IXZ3" s="34"/>
      <c r="IYA3" s="34"/>
      <c r="IYB3" s="34"/>
      <c r="IYC3" s="34"/>
      <c r="IYD3" s="34"/>
      <c r="IYE3" s="34"/>
      <c r="IYF3" s="34"/>
      <c r="IYG3" s="34"/>
      <c r="IYH3" s="34"/>
      <c r="IYI3" s="34"/>
      <c r="IYJ3" s="34"/>
      <c r="IYK3" s="34"/>
      <c r="IYL3" s="34"/>
      <c r="IYM3" s="34"/>
      <c r="IYN3" s="34"/>
      <c r="IYO3" s="34"/>
      <c r="IYP3" s="34"/>
      <c r="IYQ3" s="34"/>
      <c r="IYR3" s="34"/>
      <c r="IYS3" s="34"/>
      <c r="IYT3" s="34"/>
      <c r="IYU3" s="34"/>
      <c r="IYV3" s="34"/>
      <c r="IYW3" s="34"/>
      <c r="IYX3" s="34"/>
      <c r="IYY3" s="34"/>
      <c r="IYZ3" s="34"/>
      <c r="IZA3" s="34"/>
      <c r="IZB3" s="34"/>
      <c r="IZC3" s="34"/>
      <c r="IZD3" s="34"/>
      <c r="IZE3" s="34"/>
      <c r="IZF3" s="34"/>
      <c r="IZG3" s="34"/>
      <c r="IZH3" s="34"/>
      <c r="IZI3" s="34"/>
      <c r="IZJ3" s="34"/>
      <c r="IZK3" s="34"/>
      <c r="IZL3" s="34"/>
      <c r="IZM3" s="34"/>
      <c r="IZN3" s="34"/>
      <c r="IZO3" s="34"/>
      <c r="IZP3" s="34"/>
      <c r="IZQ3" s="34"/>
      <c r="IZR3" s="34"/>
      <c r="IZS3" s="34"/>
      <c r="IZT3" s="34"/>
      <c r="IZU3" s="34"/>
      <c r="IZV3" s="34"/>
      <c r="IZW3" s="34"/>
      <c r="IZX3" s="34"/>
      <c r="IZY3" s="34"/>
      <c r="IZZ3" s="34"/>
      <c r="JAA3" s="34"/>
      <c r="JAB3" s="34"/>
      <c r="JAC3" s="34"/>
      <c r="JAD3" s="34"/>
      <c r="JAE3" s="34"/>
      <c r="JAF3" s="34"/>
      <c r="JAG3" s="34"/>
      <c r="JAH3" s="34"/>
      <c r="JAI3" s="34"/>
      <c r="JAJ3" s="34"/>
      <c r="JAK3" s="34"/>
      <c r="JAL3" s="34"/>
      <c r="JAM3" s="34"/>
      <c r="JAN3" s="34"/>
      <c r="JAO3" s="34"/>
      <c r="JAP3" s="34"/>
      <c r="JAQ3" s="34"/>
      <c r="JAR3" s="34"/>
      <c r="JAS3" s="34"/>
      <c r="JAT3" s="34"/>
      <c r="JAU3" s="34"/>
      <c r="JAV3" s="34"/>
      <c r="JAW3" s="34"/>
      <c r="JAX3" s="34"/>
      <c r="JAY3" s="34"/>
      <c r="JAZ3" s="34"/>
      <c r="JBA3" s="34"/>
      <c r="JBB3" s="34"/>
      <c r="JBC3" s="34"/>
      <c r="JBD3" s="34"/>
      <c r="JBE3" s="34"/>
      <c r="JBF3" s="34"/>
      <c r="JBG3" s="34"/>
      <c r="JBH3" s="34"/>
      <c r="JBI3" s="34"/>
      <c r="JBJ3" s="34"/>
      <c r="JBK3" s="34"/>
      <c r="JBL3" s="34"/>
      <c r="JBM3" s="34"/>
      <c r="JBN3" s="34"/>
      <c r="JBO3" s="34"/>
      <c r="JBP3" s="34"/>
      <c r="JBQ3" s="34"/>
      <c r="JBR3" s="34"/>
      <c r="JBS3" s="34"/>
      <c r="JBT3" s="34"/>
      <c r="JBU3" s="34"/>
      <c r="JBV3" s="34"/>
      <c r="JBW3" s="34"/>
      <c r="JBX3" s="34"/>
      <c r="JBY3" s="34"/>
      <c r="JBZ3" s="34"/>
      <c r="JCA3" s="34"/>
      <c r="JCB3" s="34"/>
      <c r="JCC3" s="34"/>
      <c r="JCD3" s="34"/>
      <c r="JCE3" s="34"/>
      <c r="JCF3" s="34"/>
      <c r="JCG3" s="34"/>
      <c r="JCH3" s="34"/>
      <c r="JCI3" s="34"/>
      <c r="JCJ3" s="34"/>
      <c r="JCK3" s="34"/>
      <c r="JCL3" s="34"/>
      <c r="JCM3" s="34"/>
      <c r="JCN3" s="34"/>
      <c r="JCO3" s="34"/>
      <c r="JCP3" s="34"/>
      <c r="JCQ3" s="34"/>
      <c r="JCR3" s="34"/>
      <c r="JCS3" s="34"/>
      <c r="JCT3" s="34"/>
      <c r="JCU3" s="34"/>
      <c r="JCV3" s="34"/>
      <c r="JCW3" s="34"/>
      <c r="JCX3" s="34"/>
      <c r="JCY3" s="34"/>
      <c r="JCZ3" s="34"/>
      <c r="JDA3" s="34"/>
      <c r="JDB3" s="34"/>
      <c r="JDC3" s="34"/>
      <c r="JDD3" s="34"/>
      <c r="JDE3" s="34"/>
      <c r="JDF3" s="34"/>
      <c r="JDG3" s="34"/>
      <c r="JDH3" s="34"/>
      <c r="JDI3" s="34"/>
      <c r="JDJ3" s="34"/>
      <c r="JDK3" s="34"/>
      <c r="JDL3" s="34"/>
      <c r="JDM3" s="34"/>
      <c r="JDN3" s="34"/>
      <c r="JDO3" s="34"/>
      <c r="JDP3" s="34"/>
      <c r="JDQ3" s="34"/>
      <c r="JDR3" s="34"/>
      <c r="JDS3" s="34"/>
      <c r="JDT3" s="34"/>
      <c r="JDU3" s="34"/>
      <c r="JDV3" s="34"/>
      <c r="JDW3" s="34"/>
      <c r="JDX3" s="34"/>
      <c r="JDY3" s="34"/>
      <c r="JDZ3" s="34"/>
      <c r="JEA3" s="34"/>
      <c r="JEB3" s="34"/>
      <c r="JEC3" s="34"/>
      <c r="JED3" s="34"/>
      <c r="JEE3" s="34"/>
      <c r="JEF3" s="34"/>
      <c r="JEG3" s="34"/>
      <c r="JEH3" s="34"/>
      <c r="JEI3" s="34"/>
      <c r="JEJ3" s="34"/>
      <c r="JEK3" s="34"/>
      <c r="JEL3" s="34"/>
      <c r="JEM3" s="34"/>
      <c r="JEN3" s="34"/>
      <c r="JEO3" s="34"/>
      <c r="JEP3" s="34"/>
      <c r="JEQ3" s="34"/>
      <c r="JER3" s="34"/>
      <c r="JES3" s="34"/>
      <c r="JET3" s="34"/>
      <c r="JEU3" s="34"/>
      <c r="JEV3" s="34"/>
      <c r="JEW3" s="34"/>
      <c r="JEX3" s="34"/>
      <c r="JEY3" s="34"/>
      <c r="JEZ3" s="34"/>
      <c r="JFA3" s="34"/>
      <c r="JFB3" s="34"/>
      <c r="JFC3" s="34"/>
      <c r="JFD3" s="34"/>
      <c r="JFE3" s="34"/>
      <c r="JFF3" s="34"/>
      <c r="JFG3" s="34"/>
      <c r="JFH3" s="34"/>
      <c r="JFI3" s="34"/>
      <c r="JFJ3" s="34"/>
      <c r="JFK3" s="34"/>
      <c r="JFL3" s="34"/>
      <c r="JFM3" s="34"/>
      <c r="JFN3" s="34"/>
      <c r="JFO3" s="34"/>
      <c r="JFP3" s="34"/>
      <c r="JFQ3" s="34"/>
      <c r="JFR3" s="34"/>
      <c r="JFS3" s="34"/>
      <c r="JFT3" s="34"/>
      <c r="JFU3" s="34"/>
      <c r="JFV3" s="34"/>
      <c r="JFW3" s="34"/>
      <c r="JFX3" s="34"/>
      <c r="JFY3" s="34"/>
      <c r="JFZ3" s="34"/>
      <c r="JGA3" s="34"/>
      <c r="JGB3" s="34"/>
      <c r="JGC3" s="34"/>
      <c r="JGD3" s="34"/>
      <c r="JGE3" s="34"/>
      <c r="JGF3" s="34"/>
      <c r="JGG3" s="34"/>
      <c r="JGH3" s="34"/>
      <c r="JGI3" s="34"/>
      <c r="JGJ3" s="34"/>
      <c r="JGK3" s="34"/>
      <c r="JGL3" s="34"/>
      <c r="JGM3" s="34"/>
      <c r="JGN3" s="34"/>
      <c r="JGO3" s="34"/>
      <c r="JGP3" s="34"/>
      <c r="JGQ3" s="34"/>
      <c r="JGR3" s="34"/>
      <c r="JGS3" s="34"/>
      <c r="JGT3" s="34"/>
      <c r="JGU3" s="34"/>
      <c r="JGV3" s="34"/>
      <c r="JGW3" s="34"/>
      <c r="JGX3" s="34"/>
      <c r="JGY3" s="34"/>
      <c r="JGZ3" s="34"/>
      <c r="JHA3" s="34"/>
      <c r="JHB3" s="34"/>
      <c r="JHC3" s="34"/>
      <c r="JHD3" s="34"/>
      <c r="JHE3" s="34"/>
      <c r="JHF3" s="34"/>
      <c r="JHG3" s="34"/>
      <c r="JHH3" s="34"/>
      <c r="JHI3" s="34"/>
      <c r="JHJ3" s="34"/>
      <c r="JHK3" s="34"/>
      <c r="JHL3" s="34"/>
      <c r="JHM3" s="34"/>
      <c r="JHN3" s="34"/>
      <c r="JHO3" s="34"/>
      <c r="JHP3" s="34"/>
      <c r="JHQ3" s="34"/>
      <c r="JHR3" s="34"/>
      <c r="JHS3" s="34"/>
      <c r="JHT3" s="34"/>
      <c r="JHU3" s="34"/>
      <c r="JHV3" s="34"/>
      <c r="JHW3" s="34"/>
      <c r="JHX3" s="34"/>
      <c r="JHY3" s="34"/>
      <c r="JHZ3" s="34"/>
      <c r="JIA3" s="34"/>
      <c r="JIB3" s="34"/>
      <c r="JIC3" s="34"/>
      <c r="JID3" s="34"/>
      <c r="JIE3" s="34"/>
      <c r="JIF3" s="34"/>
      <c r="JIG3" s="34"/>
      <c r="JIH3" s="34"/>
      <c r="JII3" s="34"/>
      <c r="JIJ3" s="34"/>
      <c r="JIK3" s="34"/>
      <c r="JIL3" s="34"/>
      <c r="JIM3" s="34"/>
      <c r="JIN3" s="34"/>
      <c r="JIO3" s="34"/>
      <c r="JIP3" s="34"/>
      <c r="JIQ3" s="34"/>
      <c r="JIR3" s="34"/>
      <c r="JIS3" s="34"/>
      <c r="JIT3" s="34"/>
      <c r="JIU3" s="34"/>
      <c r="JIV3" s="34"/>
      <c r="JIW3" s="34"/>
      <c r="JIX3" s="34"/>
      <c r="JIY3" s="34"/>
      <c r="JIZ3" s="34"/>
      <c r="JJA3" s="34"/>
      <c r="JJB3" s="34"/>
      <c r="JJC3" s="34"/>
      <c r="JJD3" s="34"/>
      <c r="JJE3" s="34"/>
      <c r="JJF3" s="34"/>
      <c r="JJG3" s="34"/>
      <c r="JJH3" s="34"/>
      <c r="JJI3" s="34"/>
      <c r="JJJ3" s="34"/>
      <c r="JJK3" s="34"/>
      <c r="JJL3" s="34"/>
      <c r="JJM3" s="34"/>
      <c r="JJN3" s="34"/>
      <c r="JJO3" s="34"/>
      <c r="JJP3" s="34"/>
      <c r="JJQ3" s="34"/>
      <c r="JJR3" s="34"/>
      <c r="JJS3" s="34"/>
      <c r="JJT3" s="34"/>
      <c r="JJU3" s="34"/>
      <c r="JJV3" s="34"/>
      <c r="JJW3" s="34"/>
      <c r="JJX3" s="34"/>
      <c r="JJY3" s="34"/>
      <c r="JJZ3" s="34"/>
      <c r="JKA3" s="34"/>
      <c r="JKB3" s="34"/>
      <c r="JKC3" s="34"/>
      <c r="JKD3" s="34"/>
      <c r="JKE3" s="34"/>
      <c r="JKF3" s="34"/>
      <c r="JKG3" s="34"/>
      <c r="JKH3" s="34"/>
      <c r="JKI3" s="34"/>
      <c r="JKJ3" s="34"/>
      <c r="JKK3" s="34"/>
      <c r="JKL3" s="34"/>
      <c r="JKM3" s="34"/>
      <c r="JKN3" s="34"/>
      <c r="JKO3" s="34"/>
      <c r="JKP3" s="34"/>
      <c r="JKQ3" s="34"/>
      <c r="JKR3" s="34"/>
      <c r="JKS3" s="34"/>
      <c r="JKT3" s="34"/>
      <c r="JKU3" s="34"/>
      <c r="JKV3" s="34"/>
      <c r="JKW3" s="34"/>
      <c r="JKX3" s="34"/>
      <c r="JKY3" s="34"/>
      <c r="JKZ3" s="34"/>
      <c r="JLA3" s="34"/>
      <c r="JLB3" s="34"/>
      <c r="JLC3" s="34"/>
      <c r="JLD3" s="34"/>
      <c r="JLE3" s="34"/>
      <c r="JLF3" s="34"/>
      <c r="JLG3" s="34"/>
      <c r="JLH3" s="34"/>
      <c r="JLI3" s="34"/>
      <c r="JLJ3" s="34"/>
      <c r="JLK3" s="34"/>
      <c r="JLL3" s="34"/>
      <c r="JLM3" s="34"/>
      <c r="JLN3" s="34"/>
      <c r="JLO3" s="34"/>
      <c r="JLP3" s="34"/>
      <c r="JLQ3" s="34"/>
      <c r="JLR3" s="34"/>
      <c r="JLS3" s="34"/>
      <c r="JLT3" s="34"/>
      <c r="JLU3" s="34"/>
      <c r="JLV3" s="34"/>
      <c r="JLW3" s="34"/>
      <c r="JLX3" s="34"/>
      <c r="JLY3" s="34"/>
      <c r="JLZ3" s="34"/>
      <c r="JMA3" s="34"/>
      <c r="JMB3" s="34"/>
      <c r="JMC3" s="34"/>
      <c r="JMD3" s="34"/>
      <c r="JME3" s="34"/>
      <c r="JMF3" s="34"/>
      <c r="JMG3" s="34"/>
      <c r="JMH3" s="34"/>
      <c r="JMI3" s="34"/>
      <c r="JMJ3" s="34"/>
      <c r="JMK3" s="34"/>
      <c r="JML3" s="34"/>
      <c r="JMM3" s="34"/>
      <c r="JMN3" s="34"/>
      <c r="JMO3" s="34"/>
      <c r="JMP3" s="34"/>
      <c r="JMQ3" s="34"/>
      <c r="JMR3" s="34"/>
      <c r="JMS3" s="34"/>
      <c r="JMT3" s="34"/>
      <c r="JMU3" s="34"/>
      <c r="JMV3" s="34"/>
      <c r="JMW3" s="34"/>
      <c r="JMX3" s="34"/>
      <c r="JMY3" s="34"/>
      <c r="JMZ3" s="34"/>
      <c r="JNA3" s="34"/>
      <c r="JNB3" s="34"/>
      <c r="JNC3" s="34"/>
      <c r="JND3" s="34"/>
      <c r="JNE3" s="34"/>
      <c r="JNF3" s="34"/>
      <c r="JNG3" s="34"/>
      <c r="JNH3" s="34"/>
      <c r="JNI3" s="34"/>
      <c r="JNJ3" s="34"/>
      <c r="JNK3" s="34"/>
      <c r="JNL3" s="34"/>
      <c r="JNM3" s="34"/>
      <c r="JNN3" s="34"/>
      <c r="JNO3" s="34"/>
      <c r="JNP3" s="34"/>
      <c r="JNQ3" s="34"/>
      <c r="JNR3" s="34"/>
      <c r="JNS3" s="34"/>
      <c r="JNT3" s="34"/>
      <c r="JNU3" s="34"/>
      <c r="JNV3" s="34"/>
      <c r="JNW3" s="34"/>
      <c r="JNX3" s="34"/>
      <c r="JNY3" s="34"/>
      <c r="JNZ3" s="34"/>
      <c r="JOA3" s="34"/>
      <c r="JOB3" s="34"/>
      <c r="JOC3" s="34"/>
      <c r="JOD3" s="34"/>
      <c r="JOE3" s="34"/>
      <c r="JOF3" s="34"/>
      <c r="JOG3" s="34"/>
      <c r="JOH3" s="34"/>
      <c r="JOI3" s="34"/>
      <c r="JOJ3" s="34"/>
      <c r="JOK3" s="34"/>
      <c r="JOL3" s="34"/>
      <c r="JOM3" s="34"/>
      <c r="JON3" s="34"/>
      <c r="JOO3" s="34"/>
      <c r="JOP3" s="34"/>
      <c r="JOQ3" s="34"/>
      <c r="JOR3" s="34"/>
      <c r="JOS3" s="34"/>
      <c r="JOT3" s="34"/>
      <c r="JOU3" s="34"/>
      <c r="JOV3" s="34"/>
      <c r="JOW3" s="34"/>
      <c r="JOX3" s="34"/>
      <c r="JOY3" s="34"/>
      <c r="JOZ3" s="34"/>
      <c r="JPA3" s="34"/>
      <c r="JPB3" s="34"/>
      <c r="JPC3" s="34"/>
      <c r="JPD3" s="34"/>
      <c r="JPE3" s="34"/>
      <c r="JPF3" s="34"/>
      <c r="JPG3" s="34"/>
      <c r="JPH3" s="34"/>
      <c r="JPI3" s="34"/>
      <c r="JPJ3" s="34"/>
      <c r="JPK3" s="34"/>
      <c r="JPL3" s="34"/>
      <c r="JPM3" s="34"/>
      <c r="JPN3" s="34"/>
      <c r="JPO3" s="34"/>
      <c r="JPP3" s="34"/>
      <c r="JPQ3" s="34"/>
      <c r="JPR3" s="34"/>
      <c r="JPS3" s="34"/>
      <c r="JPT3" s="34"/>
      <c r="JPU3" s="34"/>
      <c r="JPV3" s="34"/>
      <c r="JPW3" s="34"/>
      <c r="JPX3" s="34"/>
      <c r="JPY3" s="34"/>
      <c r="JPZ3" s="34"/>
      <c r="JQA3" s="34"/>
      <c r="JQB3" s="34"/>
      <c r="JQC3" s="34"/>
      <c r="JQD3" s="34"/>
      <c r="JQE3" s="34"/>
      <c r="JQF3" s="34"/>
      <c r="JQG3" s="34"/>
      <c r="JQH3" s="34"/>
      <c r="JQI3" s="34"/>
      <c r="JQJ3" s="34"/>
      <c r="JQK3" s="34"/>
      <c r="JQL3" s="34"/>
      <c r="JQM3" s="34"/>
      <c r="JQN3" s="34"/>
      <c r="JQO3" s="34"/>
      <c r="JQP3" s="34"/>
      <c r="JQQ3" s="34"/>
      <c r="JQR3" s="34"/>
      <c r="JQS3" s="34"/>
      <c r="JQT3" s="34"/>
      <c r="JQU3" s="34"/>
      <c r="JQV3" s="34"/>
      <c r="JQW3" s="34"/>
      <c r="JQX3" s="34"/>
      <c r="JQY3" s="34"/>
      <c r="JQZ3" s="34"/>
      <c r="JRA3" s="34"/>
      <c r="JRB3" s="34"/>
      <c r="JRC3" s="34"/>
      <c r="JRD3" s="34"/>
      <c r="JRE3" s="34"/>
      <c r="JRF3" s="34"/>
      <c r="JRG3" s="34"/>
      <c r="JRH3" s="34"/>
      <c r="JRI3" s="34"/>
      <c r="JRJ3" s="34"/>
      <c r="JRK3" s="34"/>
      <c r="JRL3" s="34"/>
      <c r="JRM3" s="34"/>
      <c r="JRN3" s="34"/>
      <c r="JRO3" s="34"/>
      <c r="JRP3" s="34"/>
      <c r="JRQ3" s="34"/>
      <c r="JRR3" s="34"/>
      <c r="JRS3" s="34"/>
      <c r="JRT3" s="34"/>
      <c r="JRU3" s="34"/>
      <c r="JRV3" s="34"/>
      <c r="JRW3" s="34"/>
      <c r="JRX3" s="34"/>
      <c r="JRY3" s="34"/>
      <c r="JRZ3" s="34"/>
      <c r="JSA3" s="34"/>
      <c r="JSB3" s="34"/>
      <c r="JSC3" s="34"/>
      <c r="JSD3" s="34"/>
      <c r="JSE3" s="34"/>
      <c r="JSF3" s="34"/>
      <c r="JSG3" s="34"/>
      <c r="JSH3" s="34"/>
      <c r="JSI3" s="34"/>
      <c r="JSJ3" s="34"/>
      <c r="JSK3" s="34"/>
      <c r="JSL3" s="34"/>
      <c r="JSM3" s="34"/>
      <c r="JSN3" s="34"/>
      <c r="JSO3" s="34"/>
      <c r="JSP3" s="34"/>
      <c r="JSQ3" s="34"/>
      <c r="JSR3" s="34"/>
      <c r="JSS3" s="34"/>
      <c r="JST3" s="34"/>
      <c r="JSU3" s="34"/>
      <c r="JSV3" s="34"/>
      <c r="JSW3" s="34"/>
      <c r="JSX3" s="34"/>
      <c r="JSY3" s="34"/>
      <c r="JSZ3" s="34"/>
      <c r="JTA3" s="34"/>
      <c r="JTB3" s="34"/>
      <c r="JTC3" s="34"/>
      <c r="JTD3" s="34"/>
      <c r="JTE3" s="34"/>
      <c r="JTF3" s="34"/>
      <c r="JTG3" s="34"/>
      <c r="JTH3" s="34"/>
      <c r="JTI3" s="34"/>
      <c r="JTJ3" s="34"/>
      <c r="JTK3" s="34"/>
      <c r="JTL3" s="34"/>
      <c r="JTM3" s="34"/>
      <c r="JTN3" s="34"/>
      <c r="JTO3" s="34"/>
      <c r="JTP3" s="34"/>
      <c r="JTQ3" s="34"/>
      <c r="JTR3" s="34"/>
      <c r="JTS3" s="34"/>
      <c r="JTT3" s="34"/>
      <c r="JTU3" s="34"/>
      <c r="JTV3" s="34"/>
      <c r="JTW3" s="34"/>
      <c r="JTX3" s="34"/>
      <c r="JTY3" s="34"/>
      <c r="JTZ3" s="34"/>
      <c r="JUA3" s="34"/>
      <c r="JUB3" s="34"/>
      <c r="JUC3" s="34"/>
      <c r="JUD3" s="34"/>
      <c r="JUE3" s="34"/>
      <c r="JUF3" s="34"/>
      <c r="JUG3" s="34"/>
      <c r="JUH3" s="34"/>
      <c r="JUI3" s="34"/>
      <c r="JUJ3" s="34"/>
      <c r="JUK3" s="34"/>
      <c r="JUL3" s="34"/>
      <c r="JUM3" s="34"/>
      <c r="JUN3" s="34"/>
      <c r="JUO3" s="34"/>
      <c r="JUP3" s="34"/>
      <c r="JUQ3" s="34"/>
      <c r="JUR3" s="34"/>
      <c r="JUS3" s="34"/>
      <c r="JUT3" s="34"/>
      <c r="JUU3" s="34"/>
      <c r="JUV3" s="34"/>
      <c r="JUW3" s="34"/>
      <c r="JUX3" s="34"/>
      <c r="JUY3" s="34"/>
      <c r="JUZ3" s="34"/>
      <c r="JVA3" s="34"/>
      <c r="JVB3" s="34"/>
      <c r="JVC3" s="34"/>
      <c r="JVD3" s="34"/>
      <c r="JVE3" s="34"/>
      <c r="JVF3" s="34"/>
      <c r="JVG3" s="34"/>
      <c r="JVH3" s="34"/>
      <c r="JVI3" s="34"/>
      <c r="JVJ3" s="34"/>
      <c r="JVK3" s="34"/>
      <c r="JVL3" s="34"/>
      <c r="JVM3" s="34"/>
      <c r="JVN3" s="34"/>
      <c r="JVO3" s="34"/>
      <c r="JVP3" s="34"/>
      <c r="JVQ3" s="34"/>
      <c r="JVR3" s="34"/>
      <c r="JVS3" s="34"/>
      <c r="JVT3" s="34"/>
      <c r="JVU3" s="34"/>
      <c r="JVV3" s="34"/>
      <c r="JVW3" s="34"/>
      <c r="JVX3" s="34"/>
      <c r="JVY3" s="34"/>
      <c r="JVZ3" s="34"/>
      <c r="JWA3" s="34"/>
      <c r="JWB3" s="34"/>
      <c r="JWC3" s="34"/>
      <c r="JWD3" s="34"/>
      <c r="JWE3" s="34"/>
      <c r="JWF3" s="34"/>
      <c r="JWG3" s="34"/>
      <c r="JWH3" s="34"/>
      <c r="JWI3" s="34"/>
      <c r="JWJ3" s="34"/>
      <c r="JWK3" s="34"/>
      <c r="JWL3" s="34"/>
      <c r="JWM3" s="34"/>
      <c r="JWN3" s="34"/>
      <c r="JWO3" s="34"/>
      <c r="JWP3" s="34"/>
      <c r="JWQ3" s="34"/>
      <c r="JWR3" s="34"/>
      <c r="JWS3" s="34"/>
      <c r="JWT3" s="34"/>
      <c r="JWU3" s="34"/>
      <c r="JWV3" s="34"/>
      <c r="JWW3" s="34"/>
      <c r="JWX3" s="34"/>
      <c r="JWY3" s="34"/>
      <c r="JWZ3" s="34"/>
      <c r="JXA3" s="34"/>
      <c r="JXB3" s="34"/>
      <c r="JXC3" s="34"/>
      <c r="JXD3" s="34"/>
      <c r="JXE3" s="34"/>
      <c r="JXF3" s="34"/>
      <c r="JXG3" s="34"/>
      <c r="JXH3" s="34"/>
      <c r="JXI3" s="34"/>
      <c r="JXJ3" s="34"/>
      <c r="JXK3" s="34"/>
      <c r="JXL3" s="34"/>
      <c r="JXM3" s="34"/>
      <c r="JXN3" s="34"/>
      <c r="JXO3" s="34"/>
      <c r="JXP3" s="34"/>
      <c r="JXQ3" s="34"/>
      <c r="JXR3" s="34"/>
      <c r="JXS3" s="34"/>
      <c r="JXT3" s="34"/>
      <c r="JXU3" s="34"/>
      <c r="JXV3" s="34"/>
      <c r="JXW3" s="34"/>
      <c r="JXX3" s="34"/>
      <c r="JXY3" s="34"/>
      <c r="JXZ3" s="34"/>
      <c r="JYA3" s="34"/>
      <c r="JYB3" s="34"/>
      <c r="JYC3" s="34"/>
      <c r="JYD3" s="34"/>
      <c r="JYE3" s="34"/>
      <c r="JYF3" s="34"/>
      <c r="JYG3" s="34"/>
      <c r="JYH3" s="34"/>
      <c r="JYI3" s="34"/>
      <c r="JYJ3" s="34"/>
      <c r="JYK3" s="34"/>
      <c r="JYL3" s="34"/>
      <c r="JYM3" s="34"/>
      <c r="JYN3" s="34"/>
      <c r="JYO3" s="34"/>
      <c r="JYP3" s="34"/>
      <c r="JYQ3" s="34"/>
      <c r="JYR3" s="34"/>
      <c r="JYS3" s="34"/>
      <c r="JYT3" s="34"/>
      <c r="JYU3" s="34"/>
      <c r="JYV3" s="34"/>
      <c r="JYW3" s="34"/>
      <c r="JYX3" s="34"/>
      <c r="JYY3" s="34"/>
      <c r="JYZ3" s="34"/>
      <c r="JZA3" s="34"/>
      <c r="JZB3" s="34"/>
      <c r="JZC3" s="34"/>
      <c r="JZD3" s="34"/>
      <c r="JZE3" s="34"/>
      <c r="JZF3" s="34"/>
      <c r="JZG3" s="34"/>
      <c r="JZH3" s="34"/>
      <c r="JZI3" s="34"/>
      <c r="JZJ3" s="34"/>
      <c r="JZK3" s="34"/>
      <c r="JZL3" s="34"/>
      <c r="JZM3" s="34"/>
      <c r="JZN3" s="34"/>
      <c r="JZO3" s="34"/>
      <c r="JZP3" s="34"/>
      <c r="JZQ3" s="34"/>
      <c r="JZR3" s="34"/>
      <c r="JZS3" s="34"/>
      <c r="JZT3" s="34"/>
      <c r="JZU3" s="34"/>
      <c r="JZV3" s="34"/>
      <c r="JZW3" s="34"/>
      <c r="JZX3" s="34"/>
      <c r="JZY3" s="34"/>
      <c r="JZZ3" s="34"/>
      <c r="KAA3" s="34"/>
      <c r="KAB3" s="34"/>
      <c r="KAC3" s="34"/>
      <c r="KAD3" s="34"/>
      <c r="KAE3" s="34"/>
      <c r="KAF3" s="34"/>
      <c r="KAG3" s="34"/>
      <c r="KAH3" s="34"/>
      <c r="KAI3" s="34"/>
      <c r="KAJ3" s="34"/>
      <c r="KAK3" s="34"/>
      <c r="KAL3" s="34"/>
      <c r="KAM3" s="34"/>
      <c r="KAN3" s="34"/>
      <c r="KAO3" s="34"/>
      <c r="KAP3" s="34"/>
      <c r="KAQ3" s="34"/>
      <c r="KAR3" s="34"/>
      <c r="KAS3" s="34"/>
      <c r="KAT3" s="34"/>
      <c r="KAU3" s="34"/>
      <c r="KAV3" s="34"/>
      <c r="KAW3" s="34"/>
      <c r="KAX3" s="34"/>
      <c r="KAY3" s="34"/>
      <c r="KAZ3" s="34"/>
      <c r="KBA3" s="34"/>
      <c r="KBB3" s="34"/>
      <c r="KBC3" s="34"/>
      <c r="KBD3" s="34"/>
      <c r="KBE3" s="34"/>
      <c r="KBF3" s="34"/>
      <c r="KBG3" s="34"/>
      <c r="KBH3" s="34"/>
      <c r="KBI3" s="34"/>
      <c r="KBJ3" s="34"/>
      <c r="KBK3" s="34"/>
      <c r="KBL3" s="34"/>
      <c r="KBM3" s="34"/>
      <c r="KBN3" s="34"/>
      <c r="KBO3" s="34"/>
      <c r="KBP3" s="34"/>
      <c r="KBQ3" s="34"/>
      <c r="KBR3" s="34"/>
      <c r="KBS3" s="34"/>
      <c r="KBT3" s="34"/>
      <c r="KBU3" s="34"/>
      <c r="KBV3" s="34"/>
      <c r="KBW3" s="34"/>
      <c r="KBX3" s="34"/>
      <c r="KBY3" s="34"/>
      <c r="KBZ3" s="34"/>
      <c r="KCA3" s="34"/>
      <c r="KCB3" s="34"/>
      <c r="KCC3" s="34"/>
      <c r="KCD3" s="34"/>
      <c r="KCE3" s="34"/>
      <c r="KCF3" s="34"/>
      <c r="KCG3" s="34"/>
      <c r="KCH3" s="34"/>
      <c r="KCI3" s="34"/>
      <c r="KCJ3" s="34"/>
      <c r="KCK3" s="34"/>
      <c r="KCL3" s="34"/>
      <c r="KCM3" s="34"/>
      <c r="KCN3" s="34"/>
      <c r="KCO3" s="34"/>
      <c r="KCP3" s="34"/>
      <c r="KCQ3" s="34"/>
      <c r="KCR3" s="34"/>
      <c r="KCS3" s="34"/>
      <c r="KCT3" s="34"/>
      <c r="KCU3" s="34"/>
      <c r="KCV3" s="34"/>
      <c r="KCW3" s="34"/>
      <c r="KCX3" s="34"/>
      <c r="KCY3" s="34"/>
      <c r="KCZ3" s="34"/>
      <c r="KDA3" s="34"/>
      <c r="KDB3" s="34"/>
      <c r="KDC3" s="34"/>
      <c r="KDD3" s="34"/>
      <c r="KDE3" s="34"/>
      <c r="KDF3" s="34"/>
      <c r="KDG3" s="34"/>
      <c r="KDH3" s="34"/>
      <c r="KDI3" s="34"/>
      <c r="KDJ3" s="34"/>
      <c r="KDK3" s="34"/>
      <c r="KDL3" s="34"/>
      <c r="KDM3" s="34"/>
      <c r="KDN3" s="34"/>
      <c r="KDO3" s="34"/>
      <c r="KDP3" s="34"/>
      <c r="KDQ3" s="34"/>
      <c r="KDR3" s="34"/>
      <c r="KDS3" s="34"/>
      <c r="KDT3" s="34"/>
      <c r="KDU3" s="34"/>
      <c r="KDV3" s="34"/>
      <c r="KDW3" s="34"/>
      <c r="KDX3" s="34"/>
      <c r="KDY3" s="34"/>
      <c r="KDZ3" s="34"/>
      <c r="KEA3" s="34"/>
      <c r="KEB3" s="34"/>
      <c r="KEC3" s="34"/>
      <c r="KED3" s="34"/>
      <c r="KEE3" s="34"/>
      <c r="KEF3" s="34"/>
      <c r="KEG3" s="34"/>
      <c r="KEH3" s="34"/>
      <c r="KEI3" s="34"/>
      <c r="KEJ3" s="34"/>
      <c r="KEK3" s="34"/>
      <c r="KEL3" s="34"/>
      <c r="KEM3" s="34"/>
      <c r="KEN3" s="34"/>
      <c r="KEO3" s="34"/>
      <c r="KEP3" s="34"/>
      <c r="KEQ3" s="34"/>
      <c r="KER3" s="34"/>
      <c r="KES3" s="34"/>
      <c r="KET3" s="34"/>
      <c r="KEU3" s="34"/>
      <c r="KEV3" s="34"/>
      <c r="KEW3" s="34"/>
      <c r="KEX3" s="34"/>
      <c r="KEY3" s="34"/>
      <c r="KEZ3" s="34"/>
      <c r="KFA3" s="34"/>
      <c r="KFB3" s="34"/>
      <c r="KFC3" s="34"/>
      <c r="KFD3" s="34"/>
      <c r="KFE3" s="34"/>
      <c r="KFF3" s="34"/>
      <c r="KFG3" s="34"/>
      <c r="KFH3" s="34"/>
      <c r="KFI3" s="34"/>
      <c r="KFJ3" s="34"/>
      <c r="KFK3" s="34"/>
      <c r="KFL3" s="34"/>
      <c r="KFM3" s="34"/>
      <c r="KFN3" s="34"/>
      <c r="KFO3" s="34"/>
      <c r="KFP3" s="34"/>
      <c r="KFQ3" s="34"/>
      <c r="KFR3" s="34"/>
      <c r="KFS3" s="34"/>
      <c r="KFT3" s="34"/>
      <c r="KFU3" s="34"/>
      <c r="KFV3" s="34"/>
      <c r="KFW3" s="34"/>
      <c r="KFX3" s="34"/>
      <c r="KFY3" s="34"/>
      <c r="KFZ3" s="34"/>
      <c r="KGA3" s="34"/>
      <c r="KGB3" s="34"/>
      <c r="KGC3" s="34"/>
      <c r="KGD3" s="34"/>
      <c r="KGE3" s="34"/>
      <c r="KGF3" s="34"/>
      <c r="KGG3" s="34"/>
      <c r="KGH3" s="34"/>
      <c r="KGI3" s="34"/>
      <c r="KGJ3" s="34"/>
      <c r="KGK3" s="34"/>
      <c r="KGL3" s="34"/>
      <c r="KGM3" s="34"/>
      <c r="KGN3" s="34"/>
      <c r="KGO3" s="34"/>
      <c r="KGP3" s="34"/>
      <c r="KGQ3" s="34"/>
      <c r="KGR3" s="34"/>
      <c r="KGS3" s="34"/>
      <c r="KGT3" s="34"/>
      <c r="KGU3" s="34"/>
      <c r="KGV3" s="34"/>
      <c r="KGW3" s="34"/>
      <c r="KGX3" s="34"/>
      <c r="KGY3" s="34"/>
      <c r="KGZ3" s="34"/>
      <c r="KHA3" s="34"/>
      <c r="KHB3" s="34"/>
      <c r="KHC3" s="34"/>
      <c r="KHD3" s="34"/>
      <c r="KHE3" s="34"/>
      <c r="KHF3" s="34"/>
      <c r="KHG3" s="34"/>
      <c r="KHH3" s="34"/>
      <c r="KHI3" s="34"/>
      <c r="KHJ3" s="34"/>
      <c r="KHK3" s="34"/>
      <c r="KHL3" s="34"/>
      <c r="KHM3" s="34"/>
      <c r="KHN3" s="34"/>
      <c r="KHO3" s="34"/>
      <c r="KHP3" s="34"/>
      <c r="KHQ3" s="34"/>
      <c r="KHR3" s="34"/>
      <c r="KHS3" s="34"/>
      <c r="KHT3" s="34"/>
      <c r="KHU3" s="34"/>
      <c r="KHV3" s="34"/>
      <c r="KHW3" s="34"/>
      <c r="KHX3" s="34"/>
      <c r="KHY3" s="34"/>
      <c r="KHZ3" s="34"/>
      <c r="KIA3" s="34"/>
      <c r="KIB3" s="34"/>
      <c r="KIC3" s="34"/>
      <c r="KID3" s="34"/>
      <c r="KIE3" s="34"/>
      <c r="KIF3" s="34"/>
      <c r="KIG3" s="34"/>
      <c r="KIH3" s="34"/>
      <c r="KII3" s="34"/>
      <c r="KIJ3" s="34"/>
      <c r="KIK3" s="34"/>
      <c r="KIL3" s="34"/>
      <c r="KIM3" s="34"/>
      <c r="KIN3" s="34"/>
      <c r="KIO3" s="34"/>
      <c r="KIP3" s="34"/>
      <c r="KIQ3" s="34"/>
      <c r="KIR3" s="34"/>
      <c r="KIS3" s="34"/>
      <c r="KIT3" s="34"/>
      <c r="KIU3" s="34"/>
      <c r="KIV3" s="34"/>
      <c r="KIW3" s="34"/>
      <c r="KIX3" s="34"/>
      <c r="KIY3" s="34"/>
      <c r="KIZ3" s="34"/>
      <c r="KJA3" s="34"/>
      <c r="KJB3" s="34"/>
      <c r="KJC3" s="34"/>
      <c r="KJD3" s="34"/>
      <c r="KJE3" s="34"/>
      <c r="KJF3" s="34"/>
      <c r="KJG3" s="34"/>
      <c r="KJH3" s="34"/>
      <c r="KJI3" s="34"/>
      <c r="KJJ3" s="34"/>
      <c r="KJK3" s="34"/>
      <c r="KJL3" s="34"/>
      <c r="KJM3" s="34"/>
      <c r="KJN3" s="34"/>
      <c r="KJO3" s="34"/>
      <c r="KJP3" s="34"/>
      <c r="KJQ3" s="34"/>
      <c r="KJR3" s="34"/>
      <c r="KJS3" s="34"/>
      <c r="KJT3" s="34"/>
      <c r="KJU3" s="34"/>
      <c r="KJV3" s="34"/>
      <c r="KJW3" s="34"/>
      <c r="KJX3" s="34"/>
      <c r="KJY3" s="34"/>
      <c r="KJZ3" s="34"/>
      <c r="KKA3" s="34"/>
      <c r="KKB3" s="34"/>
      <c r="KKC3" s="34"/>
      <c r="KKD3" s="34"/>
      <c r="KKE3" s="34"/>
      <c r="KKF3" s="34"/>
      <c r="KKG3" s="34"/>
      <c r="KKH3" s="34"/>
      <c r="KKI3" s="34"/>
      <c r="KKJ3" s="34"/>
      <c r="KKK3" s="34"/>
      <c r="KKL3" s="34"/>
      <c r="KKM3" s="34"/>
      <c r="KKN3" s="34"/>
      <c r="KKO3" s="34"/>
      <c r="KKP3" s="34"/>
      <c r="KKQ3" s="34"/>
      <c r="KKR3" s="34"/>
      <c r="KKS3" s="34"/>
      <c r="KKT3" s="34"/>
      <c r="KKU3" s="34"/>
      <c r="KKV3" s="34"/>
      <c r="KKW3" s="34"/>
      <c r="KKX3" s="34"/>
      <c r="KKY3" s="34"/>
      <c r="KKZ3" s="34"/>
      <c r="KLA3" s="34"/>
      <c r="KLB3" s="34"/>
      <c r="KLC3" s="34"/>
      <c r="KLD3" s="34"/>
      <c r="KLE3" s="34"/>
      <c r="KLF3" s="34"/>
      <c r="KLG3" s="34"/>
      <c r="KLH3" s="34"/>
      <c r="KLI3" s="34"/>
      <c r="KLJ3" s="34"/>
      <c r="KLK3" s="34"/>
      <c r="KLL3" s="34"/>
      <c r="KLM3" s="34"/>
      <c r="KLN3" s="34"/>
      <c r="KLO3" s="34"/>
      <c r="KLP3" s="34"/>
      <c r="KLQ3" s="34"/>
      <c r="KLR3" s="34"/>
      <c r="KLS3" s="34"/>
      <c r="KLT3" s="34"/>
      <c r="KLU3" s="34"/>
      <c r="KLV3" s="34"/>
      <c r="KLW3" s="34"/>
      <c r="KLX3" s="34"/>
      <c r="KLY3" s="34"/>
      <c r="KLZ3" s="34"/>
      <c r="KMA3" s="34"/>
      <c r="KMB3" s="34"/>
      <c r="KMC3" s="34"/>
      <c r="KMD3" s="34"/>
      <c r="KME3" s="34"/>
      <c r="KMF3" s="34"/>
      <c r="KMG3" s="34"/>
      <c r="KMH3" s="34"/>
      <c r="KMI3" s="34"/>
      <c r="KMJ3" s="34"/>
      <c r="KMK3" s="34"/>
      <c r="KML3" s="34"/>
      <c r="KMM3" s="34"/>
      <c r="KMN3" s="34"/>
      <c r="KMO3" s="34"/>
      <c r="KMP3" s="34"/>
      <c r="KMQ3" s="34"/>
      <c r="KMR3" s="34"/>
      <c r="KMS3" s="34"/>
      <c r="KMT3" s="34"/>
      <c r="KMU3" s="34"/>
      <c r="KMV3" s="34"/>
      <c r="KMW3" s="34"/>
      <c r="KMX3" s="34"/>
      <c r="KMY3" s="34"/>
      <c r="KMZ3" s="34"/>
      <c r="KNA3" s="34"/>
      <c r="KNB3" s="34"/>
      <c r="KNC3" s="34"/>
      <c r="KND3" s="34"/>
      <c r="KNE3" s="34"/>
      <c r="KNF3" s="34"/>
      <c r="KNG3" s="34"/>
      <c r="KNH3" s="34"/>
      <c r="KNI3" s="34"/>
      <c r="KNJ3" s="34"/>
      <c r="KNK3" s="34"/>
      <c r="KNL3" s="34"/>
      <c r="KNM3" s="34"/>
      <c r="KNN3" s="34"/>
      <c r="KNO3" s="34"/>
      <c r="KNP3" s="34"/>
      <c r="KNQ3" s="34"/>
      <c r="KNR3" s="34"/>
      <c r="KNS3" s="34"/>
      <c r="KNT3" s="34"/>
      <c r="KNU3" s="34"/>
      <c r="KNV3" s="34"/>
      <c r="KNW3" s="34"/>
      <c r="KNX3" s="34"/>
      <c r="KNY3" s="34"/>
      <c r="KNZ3" s="34"/>
      <c r="KOA3" s="34"/>
      <c r="KOB3" s="34"/>
      <c r="KOC3" s="34"/>
      <c r="KOD3" s="34"/>
      <c r="KOE3" s="34"/>
      <c r="KOF3" s="34"/>
      <c r="KOG3" s="34"/>
      <c r="KOH3" s="34"/>
      <c r="KOI3" s="34"/>
      <c r="KOJ3" s="34"/>
      <c r="KOK3" s="34"/>
      <c r="KOL3" s="34"/>
      <c r="KOM3" s="34"/>
      <c r="KON3" s="34"/>
      <c r="KOO3" s="34"/>
      <c r="KOP3" s="34"/>
      <c r="KOQ3" s="34"/>
      <c r="KOR3" s="34"/>
      <c r="KOS3" s="34"/>
      <c r="KOT3" s="34"/>
      <c r="KOU3" s="34"/>
      <c r="KOV3" s="34"/>
      <c r="KOW3" s="34"/>
      <c r="KOX3" s="34"/>
      <c r="KOY3" s="34"/>
      <c r="KOZ3" s="34"/>
      <c r="KPA3" s="34"/>
      <c r="KPB3" s="34"/>
      <c r="KPC3" s="34"/>
      <c r="KPD3" s="34"/>
      <c r="KPE3" s="34"/>
      <c r="KPF3" s="34"/>
      <c r="KPG3" s="34"/>
      <c r="KPH3" s="34"/>
      <c r="KPI3" s="34"/>
      <c r="KPJ3" s="34"/>
      <c r="KPK3" s="34"/>
      <c r="KPL3" s="34"/>
      <c r="KPM3" s="34"/>
      <c r="KPN3" s="34"/>
      <c r="KPO3" s="34"/>
      <c r="KPP3" s="34"/>
      <c r="KPQ3" s="34"/>
      <c r="KPR3" s="34"/>
      <c r="KPS3" s="34"/>
      <c r="KPT3" s="34"/>
      <c r="KPU3" s="34"/>
      <c r="KPV3" s="34"/>
      <c r="KPW3" s="34"/>
      <c r="KPX3" s="34"/>
      <c r="KPY3" s="34"/>
      <c r="KPZ3" s="34"/>
      <c r="KQA3" s="34"/>
      <c r="KQB3" s="34"/>
      <c r="KQC3" s="34"/>
      <c r="KQD3" s="34"/>
      <c r="KQE3" s="34"/>
      <c r="KQF3" s="34"/>
      <c r="KQG3" s="34"/>
      <c r="KQH3" s="34"/>
      <c r="KQI3" s="34"/>
      <c r="KQJ3" s="34"/>
      <c r="KQK3" s="34"/>
      <c r="KQL3" s="34"/>
      <c r="KQM3" s="34"/>
      <c r="KQN3" s="34"/>
      <c r="KQO3" s="34"/>
      <c r="KQP3" s="34"/>
      <c r="KQQ3" s="34"/>
      <c r="KQR3" s="34"/>
      <c r="KQS3" s="34"/>
      <c r="KQT3" s="34"/>
      <c r="KQU3" s="34"/>
      <c r="KQV3" s="34"/>
      <c r="KQW3" s="34"/>
      <c r="KQX3" s="34"/>
      <c r="KQY3" s="34"/>
      <c r="KQZ3" s="34"/>
      <c r="KRA3" s="34"/>
      <c r="KRB3" s="34"/>
      <c r="KRC3" s="34"/>
      <c r="KRD3" s="34"/>
      <c r="KRE3" s="34"/>
      <c r="KRF3" s="34"/>
      <c r="KRG3" s="34"/>
      <c r="KRH3" s="34"/>
      <c r="KRI3" s="34"/>
      <c r="KRJ3" s="34"/>
      <c r="KRK3" s="34"/>
      <c r="KRL3" s="34"/>
      <c r="KRM3" s="34"/>
      <c r="KRN3" s="34"/>
      <c r="KRO3" s="34"/>
      <c r="KRP3" s="34"/>
      <c r="KRQ3" s="34"/>
      <c r="KRR3" s="34"/>
      <c r="KRS3" s="34"/>
      <c r="KRT3" s="34"/>
      <c r="KRU3" s="34"/>
      <c r="KRV3" s="34"/>
      <c r="KRW3" s="34"/>
      <c r="KRX3" s="34"/>
      <c r="KRY3" s="34"/>
      <c r="KRZ3" s="34"/>
      <c r="KSA3" s="34"/>
      <c r="KSB3" s="34"/>
      <c r="KSC3" s="34"/>
      <c r="KSD3" s="34"/>
      <c r="KSE3" s="34"/>
      <c r="KSF3" s="34"/>
      <c r="KSG3" s="34"/>
      <c r="KSH3" s="34"/>
      <c r="KSI3" s="34"/>
      <c r="KSJ3" s="34"/>
      <c r="KSK3" s="34"/>
      <c r="KSL3" s="34"/>
      <c r="KSM3" s="34"/>
      <c r="KSN3" s="34"/>
      <c r="KSO3" s="34"/>
      <c r="KSP3" s="34"/>
      <c r="KSQ3" s="34"/>
      <c r="KSR3" s="34"/>
      <c r="KSS3" s="34"/>
      <c r="KST3" s="34"/>
      <c r="KSU3" s="34"/>
      <c r="KSV3" s="34"/>
      <c r="KSW3" s="34"/>
      <c r="KSX3" s="34"/>
      <c r="KSY3" s="34"/>
      <c r="KSZ3" s="34"/>
      <c r="KTA3" s="34"/>
      <c r="KTB3" s="34"/>
      <c r="KTC3" s="34"/>
      <c r="KTD3" s="34"/>
      <c r="KTE3" s="34"/>
      <c r="KTF3" s="34"/>
      <c r="KTG3" s="34"/>
      <c r="KTH3" s="34"/>
      <c r="KTI3" s="34"/>
      <c r="KTJ3" s="34"/>
      <c r="KTK3" s="34"/>
      <c r="KTL3" s="34"/>
      <c r="KTM3" s="34"/>
      <c r="KTN3" s="34"/>
      <c r="KTO3" s="34"/>
      <c r="KTP3" s="34"/>
      <c r="KTQ3" s="34"/>
      <c r="KTR3" s="34"/>
      <c r="KTS3" s="34"/>
      <c r="KTT3" s="34"/>
      <c r="KTU3" s="34"/>
      <c r="KTV3" s="34"/>
      <c r="KTW3" s="34"/>
      <c r="KTX3" s="34"/>
      <c r="KTY3" s="34"/>
      <c r="KTZ3" s="34"/>
      <c r="KUA3" s="34"/>
      <c r="KUB3" s="34"/>
      <c r="KUC3" s="34"/>
      <c r="KUD3" s="34"/>
      <c r="KUE3" s="34"/>
      <c r="KUF3" s="34"/>
      <c r="KUG3" s="34"/>
      <c r="KUH3" s="34"/>
      <c r="KUI3" s="34"/>
      <c r="KUJ3" s="34"/>
      <c r="KUK3" s="34"/>
      <c r="KUL3" s="34"/>
      <c r="KUM3" s="34"/>
      <c r="KUN3" s="34"/>
      <c r="KUO3" s="34"/>
      <c r="KUP3" s="34"/>
      <c r="KUQ3" s="34"/>
      <c r="KUR3" s="34"/>
      <c r="KUS3" s="34"/>
      <c r="KUT3" s="34"/>
      <c r="KUU3" s="34"/>
      <c r="KUV3" s="34"/>
      <c r="KUW3" s="34"/>
      <c r="KUX3" s="34"/>
      <c r="KUY3" s="34"/>
      <c r="KUZ3" s="34"/>
      <c r="KVA3" s="34"/>
      <c r="KVB3" s="34"/>
      <c r="KVC3" s="34"/>
      <c r="KVD3" s="34"/>
      <c r="KVE3" s="34"/>
      <c r="KVF3" s="34"/>
      <c r="KVG3" s="34"/>
      <c r="KVH3" s="34"/>
      <c r="KVI3" s="34"/>
      <c r="KVJ3" s="34"/>
      <c r="KVK3" s="34"/>
      <c r="KVL3" s="34"/>
      <c r="KVM3" s="34"/>
      <c r="KVN3" s="34"/>
      <c r="KVO3" s="34"/>
      <c r="KVP3" s="34"/>
      <c r="KVQ3" s="34"/>
      <c r="KVR3" s="34"/>
      <c r="KVS3" s="34"/>
      <c r="KVT3" s="34"/>
      <c r="KVU3" s="34"/>
      <c r="KVV3" s="34"/>
      <c r="KVW3" s="34"/>
      <c r="KVX3" s="34"/>
      <c r="KVY3" s="34"/>
      <c r="KVZ3" s="34"/>
      <c r="KWA3" s="34"/>
      <c r="KWB3" s="34"/>
      <c r="KWC3" s="34"/>
      <c r="KWD3" s="34"/>
      <c r="KWE3" s="34"/>
      <c r="KWF3" s="34"/>
      <c r="KWG3" s="34"/>
      <c r="KWH3" s="34"/>
      <c r="KWI3" s="34"/>
      <c r="KWJ3" s="34"/>
      <c r="KWK3" s="34"/>
      <c r="KWL3" s="34"/>
      <c r="KWM3" s="34"/>
      <c r="KWN3" s="34"/>
      <c r="KWO3" s="34"/>
      <c r="KWP3" s="34"/>
      <c r="KWQ3" s="34"/>
      <c r="KWR3" s="34"/>
      <c r="KWS3" s="34"/>
      <c r="KWT3" s="34"/>
      <c r="KWU3" s="34"/>
      <c r="KWV3" s="34"/>
      <c r="KWW3" s="34"/>
      <c r="KWX3" s="34"/>
      <c r="KWY3" s="34"/>
      <c r="KWZ3" s="34"/>
      <c r="KXA3" s="34"/>
      <c r="KXB3" s="34"/>
      <c r="KXC3" s="34"/>
      <c r="KXD3" s="34"/>
      <c r="KXE3" s="34"/>
      <c r="KXF3" s="34"/>
      <c r="KXG3" s="34"/>
      <c r="KXH3" s="34"/>
      <c r="KXI3" s="34"/>
      <c r="KXJ3" s="34"/>
      <c r="KXK3" s="34"/>
      <c r="KXL3" s="34"/>
      <c r="KXM3" s="34"/>
      <c r="KXN3" s="34"/>
      <c r="KXO3" s="34"/>
      <c r="KXP3" s="34"/>
      <c r="KXQ3" s="34"/>
      <c r="KXR3" s="34"/>
      <c r="KXS3" s="34"/>
      <c r="KXT3" s="34"/>
      <c r="KXU3" s="34"/>
      <c r="KXV3" s="34"/>
      <c r="KXW3" s="34"/>
      <c r="KXX3" s="34"/>
      <c r="KXY3" s="34"/>
      <c r="KXZ3" s="34"/>
      <c r="KYA3" s="34"/>
      <c r="KYB3" s="34"/>
      <c r="KYC3" s="34"/>
      <c r="KYD3" s="34"/>
      <c r="KYE3" s="34"/>
      <c r="KYF3" s="34"/>
      <c r="KYG3" s="34"/>
      <c r="KYH3" s="34"/>
      <c r="KYI3" s="34"/>
      <c r="KYJ3" s="34"/>
      <c r="KYK3" s="34"/>
      <c r="KYL3" s="34"/>
      <c r="KYM3" s="34"/>
      <c r="KYN3" s="34"/>
      <c r="KYO3" s="34"/>
      <c r="KYP3" s="34"/>
      <c r="KYQ3" s="34"/>
      <c r="KYR3" s="34"/>
      <c r="KYS3" s="34"/>
      <c r="KYT3" s="34"/>
      <c r="KYU3" s="34"/>
      <c r="KYV3" s="34"/>
      <c r="KYW3" s="34"/>
      <c r="KYX3" s="34"/>
      <c r="KYY3" s="34"/>
      <c r="KYZ3" s="34"/>
      <c r="KZA3" s="34"/>
      <c r="KZB3" s="34"/>
      <c r="KZC3" s="34"/>
      <c r="KZD3" s="34"/>
      <c r="KZE3" s="34"/>
      <c r="KZF3" s="34"/>
      <c r="KZG3" s="34"/>
      <c r="KZH3" s="34"/>
      <c r="KZI3" s="34"/>
      <c r="KZJ3" s="34"/>
      <c r="KZK3" s="34"/>
      <c r="KZL3" s="34"/>
      <c r="KZM3" s="34"/>
      <c r="KZN3" s="34"/>
      <c r="KZO3" s="34"/>
      <c r="KZP3" s="34"/>
      <c r="KZQ3" s="34"/>
      <c r="KZR3" s="34"/>
      <c r="KZS3" s="34"/>
      <c r="KZT3" s="34"/>
      <c r="KZU3" s="34"/>
      <c r="KZV3" s="34"/>
      <c r="KZW3" s="34"/>
      <c r="KZX3" s="34"/>
      <c r="KZY3" s="34"/>
      <c r="KZZ3" s="34"/>
      <c r="LAA3" s="34"/>
      <c r="LAB3" s="34"/>
      <c r="LAC3" s="34"/>
      <c r="LAD3" s="34"/>
      <c r="LAE3" s="34"/>
      <c r="LAF3" s="34"/>
      <c r="LAG3" s="34"/>
      <c r="LAH3" s="34"/>
      <c r="LAI3" s="34"/>
      <c r="LAJ3" s="34"/>
      <c r="LAK3" s="34"/>
      <c r="LAL3" s="34"/>
      <c r="LAM3" s="34"/>
      <c r="LAN3" s="34"/>
      <c r="LAO3" s="34"/>
      <c r="LAP3" s="34"/>
      <c r="LAQ3" s="34"/>
      <c r="LAR3" s="34"/>
      <c r="LAS3" s="34"/>
      <c r="LAT3" s="34"/>
      <c r="LAU3" s="34"/>
      <c r="LAV3" s="34"/>
      <c r="LAW3" s="34"/>
      <c r="LAX3" s="34"/>
      <c r="LAY3" s="34"/>
      <c r="LAZ3" s="34"/>
      <c r="LBA3" s="34"/>
      <c r="LBB3" s="34"/>
      <c r="LBC3" s="34"/>
      <c r="LBD3" s="34"/>
      <c r="LBE3" s="34"/>
      <c r="LBF3" s="34"/>
      <c r="LBG3" s="34"/>
      <c r="LBH3" s="34"/>
      <c r="LBI3" s="34"/>
      <c r="LBJ3" s="34"/>
      <c r="LBK3" s="34"/>
      <c r="LBL3" s="34"/>
      <c r="LBM3" s="34"/>
      <c r="LBN3" s="34"/>
      <c r="LBO3" s="34"/>
      <c r="LBP3" s="34"/>
      <c r="LBQ3" s="34"/>
      <c r="LBR3" s="34"/>
      <c r="LBS3" s="34"/>
      <c r="LBT3" s="34"/>
      <c r="LBU3" s="34"/>
      <c r="LBV3" s="34"/>
      <c r="LBW3" s="34"/>
      <c r="LBX3" s="34"/>
      <c r="LBY3" s="34"/>
      <c r="LBZ3" s="34"/>
      <c r="LCA3" s="34"/>
      <c r="LCB3" s="34"/>
      <c r="LCC3" s="34"/>
      <c r="LCD3" s="34"/>
      <c r="LCE3" s="34"/>
      <c r="LCF3" s="34"/>
      <c r="LCG3" s="34"/>
      <c r="LCH3" s="34"/>
      <c r="LCI3" s="34"/>
      <c r="LCJ3" s="34"/>
      <c r="LCK3" s="34"/>
      <c r="LCL3" s="34"/>
      <c r="LCM3" s="34"/>
      <c r="LCN3" s="34"/>
      <c r="LCO3" s="34"/>
      <c r="LCP3" s="34"/>
      <c r="LCQ3" s="34"/>
      <c r="LCR3" s="34"/>
      <c r="LCS3" s="34"/>
      <c r="LCT3" s="34"/>
      <c r="LCU3" s="34"/>
      <c r="LCV3" s="34"/>
      <c r="LCW3" s="34"/>
      <c r="LCX3" s="34"/>
      <c r="LCY3" s="34"/>
      <c r="LCZ3" s="34"/>
      <c r="LDA3" s="34"/>
      <c r="LDB3" s="34"/>
      <c r="LDC3" s="34"/>
      <c r="LDD3" s="34"/>
      <c r="LDE3" s="34"/>
      <c r="LDF3" s="34"/>
      <c r="LDG3" s="34"/>
      <c r="LDH3" s="34"/>
      <c r="LDI3" s="34"/>
      <c r="LDJ3" s="34"/>
      <c r="LDK3" s="34"/>
      <c r="LDL3" s="34"/>
      <c r="LDM3" s="34"/>
      <c r="LDN3" s="34"/>
      <c r="LDO3" s="34"/>
      <c r="LDP3" s="34"/>
      <c r="LDQ3" s="34"/>
      <c r="LDR3" s="34"/>
      <c r="LDS3" s="34"/>
      <c r="LDT3" s="34"/>
      <c r="LDU3" s="34"/>
      <c r="LDV3" s="34"/>
      <c r="LDW3" s="34"/>
      <c r="LDX3" s="34"/>
      <c r="LDY3" s="34"/>
      <c r="LDZ3" s="34"/>
      <c r="LEA3" s="34"/>
      <c r="LEB3" s="34"/>
      <c r="LEC3" s="34"/>
      <c r="LED3" s="34"/>
      <c r="LEE3" s="34"/>
      <c r="LEF3" s="34"/>
      <c r="LEG3" s="34"/>
      <c r="LEH3" s="34"/>
      <c r="LEI3" s="34"/>
      <c r="LEJ3" s="34"/>
      <c r="LEK3" s="34"/>
      <c r="LEL3" s="34"/>
      <c r="LEM3" s="34"/>
      <c r="LEN3" s="34"/>
      <c r="LEO3" s="34"/>
      <c r="LEP3" s="34"/>
      <c r="LEQ3" s="34"/>
      <c r="LER3" s="34"/>
      <c r="LES3" s="34"/>
      <c r="LET3" s="34"/>
      <c r="LEU3" s="34"/>
      <c r="LEV3" s="34"/>
      <c r="LEW3" s="34"/>
      <c r="LEX3" s="34"/>
      <c r="LEY3" s="34"/>
      <c r="LEZ3" s="34"/>
      <c r="LFA3" s="34"/>
      <c r="LFB3" s="34"/>
      <c r="LFC3" s="34"/>
      <c r="LFD3" s="34"/>
      <c r="LFE3" s="34"/>
      <c r="LFF3" s="34"/>
      <c r="LFG3" s="34"/>
      <c r="LFH3" s="34"/>
      <c r="LFI3" s="34"/>
      <c r="LFJ3" s="34"/>
      <c r="LFK3" s="34"/>
      <c r="LFL3" s="34"/>
      <c r="LFM3" s="34"/>
      <c r="LFN3" s="34"/>
      <c r="LFO3" s="34"/>
      <c r="LFP3" s="34"/>
      <c r="LFQ3" s="34"/>
      <c r="LFR3" s="34"/>
      <c r="LFS3" s="34"/>
      <c r="LFT3" s="34"/>
      <c r="LFU3" s="34"/>
      <c r="LFV3" s="34"/>
      <c r="LFW3" s="34"/>
      <c r="LFX3" s="34"/>
      <c r="LFY3" s="34"/>
      <c r="LFZ3" s="34"/>
      <c r="LGA3" s="34"/>
      <c r="LGB3" s="34"/>
      <c r="LGC3" s="34"/>
      <c r="LGD3" s="34"/>
      <c r="LGE3" s="34"/>
      <c r="LGF3" s="34"/>
      <c r="LGG3" s="34"/>
      <c r="LGH3" s="34"/>
      <c r="LGI3" s="34"/>
      <c r="LGJ3" s="34"/>
      <c r="LGK3" s="34"/>
      <c r="LGL3" s="34"/>
      <c r="LGM3" s="34"/>
      <c r="LGN3" s="34"/>
      <c r="LGO3" s="34"/>
      <c r="LGP3" s="34"/>
      <c r="LGQ3" s="34"/>
      <c r="LGR3" s="34"/>
      <c r="LGS3" s="34"/>
      <c r="LGT3" s="34"/>
      <c r="LGU3" s="34"/>
      <c r="LGV3" s="34"/>
      <c r="LGW3" s="34"/>
      <c r="LGX3" s="34"/>
      <c r="LGY3" s="34"/>
      <c r="LGZ3" s="34"/>
      <c r="LHA3" s="34"/>
      <c r="LHB3" s="34"/>
      <c r="LHC3" s="34"/>
      <c r="LHD3" s="34"/>
      <c r="LHE3" s="34"/>
      <c r="LHF3" s="34"/>
      <c r="LHG3" s="34"/>
      <c r="LHH3" s="34"/>
      <c r="LHI3" s="34"/>
      <c r="LHJ3" s="34"/>
      <c r="LHK3" s="34"/>
      <c r="LHL3" s="34"/>
      <c r="LHM3" s="34"/>
      <c r="LHN3" s="34"/>
      <c r="LHO3" s="34"/>
      <c r="LHP3" s="34"/>
      <c r="LHQ3" s="34"/>
      <c r="LHR3" s="34"/>
      <c r="LHS3" s="34"/>
      <c r="LHT3" s="34"/>
      <c r="LHU3" s="34"/>
      <c r="LHV3" s="34"/>
      <c r="LHW3" s="34"/>
      <c r="LHX3" s="34"/>
      <c r="LHY3" s="34"/>
      <c r="LHZ3" s="34"/>
      <c r="LIA3" s="34"/>
      <c r="LIB3" s="34"/>
      <c r="LIC3" s="34"/>
      <c r="LID3" s="34"/>
      <c r="LIE3" s="34"/>
      <c r="LIF3" s="34"/>
      <c r="LIG3" s="34"/>
      <c r="LIH3" s="34"/>
      <c r="LII3" s="34"/>
      <c r="LIJ3" s="34"/>
      <c r="LIK3" s="34"/>
      <c r="LIL3" s="34"/>
      <c r="LIM3" s="34"/>
      <c r="LIN3" s="34"/>
      <c r="LIO3" s="34"/>
      <c r="LIP3" s="34"/>
      <c r="LIQ3" s="34"/>
      <c r="LIR3" s="34"/>
      <c r="LIS3" s="34"/>
      <c r="LIT3" s="34"/>
      <c r="LIU3" s="34"/>
      <c r="LIV3" s="34"/>
      <c r="LIW3" s="34"/>
      <c r="LIX3" s="34"/>
      <c r="LIY3" s="34"/>
      <c r="LIZ3" s="34"/>
      <c r="LJA3" s="34"/>
      <c r="LJB3" s="34"/>
      <c r="LJC3" s="34"/>
      <c r="LJD3" s="34"/>
      <c r="LJE3" s="34"/>
      <c r="LJF3" s="34"/>
      <c r="LJG3" s="34"/>
      <c r="LJH3" s="34"/>
      <c r="LJI3" s="34"/>
      <c r="LJJ3" s="34"/>
      <c r="LJK3" s="34"/>
      <c r="LJL3" s="34"/>
      <c r="LJM3" s="34"/>
      <c r="LJN3" s="34"/>
      <c r="LJO3" s="34"/>
      <c r="LJP3" s="34"/>
      <c r="LJQ3" s="34"/>
      <c r="LJR3" s="34"/>
      <c r="LJS3" s="34"/>
      <c r="LJT3" s="34"/>
      <c r="LJU3" s="34"/>
      <c r="LJV3" s="34"/>
      <c r="LJW3" s="34"/>
      <c r="LJX3" s="34"/>
      <c r="LJY3" s="34"/>
      <c r="LJZ3" s="34"/>
      <c r="LKA3" s="34"/>
      <c r="LKB3" s="34"/>
      <c r="LKC3" s="34"/>
      <c r="LKD3" s="34"/>
      <c r="LKE3" s="34"/>
      <c r="LKF3" s="34"/>
      <c r="LKG3" s="34"/>
      <c r="LKH3" s="34"/>
      <c r="LKI3" s="34"/>
      <c r="LKJ3" s="34"/>
      <c r="LKK3" s="34"/>
      <c r="LKL3" s="34"/>
      <c r="LKM3" s="34"/>
      <c r="LKN3" s="34"/>
      <c r="LKO3" s="34"/>
      <c r="LKP3" s="34"/>
      <c r="LKQ3" s="34"/>
      <c r="LKR3" s="34"/>
      <c r="LKS3" s="34"/>
      <c r="LKT3" s="34"/>
      <c r="LKU3" s="34"/>
      <c r="LKV3" s="34"/>
      <c r="LKW3" s="34"/>
      <c r="LKX3" s="34"/>
      <c r="LKY3" s="34"/>
      <c r="LKZ3" s="34"/>
      <c r="LLA3" s="34"/>
      <c r="LLB3" s="34"/>
      <c r="LLC3" s="34"/>
      <c r="LLD3" s="34"/>
      <c r="LLE3" s="34"/>
      <c r="LLF3" s="34"/>
      <c r="LLG3" s="34"/>
      <c r="LLH3" s="34"/>
      <c r="LLI3" s="34"/>
      <c r="LLJ3" s="34"/>
      <c r="LLK3" s="34"/>
      <c r="LLL3" s="34"/>
      <c r="LLM3" s="34"/>
      <c r="LLN3" s="34"/>
      <c r="LLO3" s="34"/>
      <c r="LLP3" s="34"/>
      <c r="LLQ3" s="34"/>
      <c r="LLR3" s="34"/>
      <c r="LLS3" s="34"/>
      <c r="LLT3" s="34"/>
      <c r="LLU3" s="34"/>
      <c r="LLV3" s="34"/>
      <c r="LLW3" s="34"/>
      <c r="LLX3" s="34"/>
      <c r="LLY3" s="34"/>
      <c r="LLZ3" s="34"/>
      <c r="LMA3" s="34"/>
      <c r="LMB3" s="34"/>
      <c r="LMC3" s="34"/>
      <c r="LMD3" s="34"/>
      <c r="LME3" s="34"/>
      <c r="LMF3" s="34"/>
      <c r="LMG3" s="34"/>
      <c r="LMH3" s="34"/>
      <c r="LMI3" s="34"/>
      <c r="LMJ3" s="34"/>
      <c r="LMK3" s="34"/>
      <c r="LML3" s="34"/>
      <c r="LMM3" s="34"/>
      <c r="LMN3" s="34"/>
      <c r="LMO3" s="34"/>
      <c r="LMP3" s="34"/>
      <c r="LMQ3" s="34"/>
      <c r="LMR3" s="34"/>
      <c r="LMS3" s="34"/>
      <c r="LMT3" s="34"/>
      <c r="LMU3" s="34"/>
      <c r="LMV3" s="34"/>
      <c r="LMW3" s="34"/>
      <c r="LMX3" s="34"/>
      <c r="LMY3" s="34"/>
      <c r="LMZ3" s="34"/>
      <c r="LNA3" s="34"/>
      <c r="LNB3" s="34"/>
      <c r="LNC3" s="34"/>
      <c r="LND3" s="34"/>
      <c r="LNE3" s="34"/>
      <c r="LNF3" s="34"/>
      <c r="LNG3" s="34"/>
      <c r="LNH3" s="34"/>
      <c r="LNI3" s="34"/>
      <c r="LNJ3" s="34"/>
      <c r="LNK3" s="34"/>
      <c r="LNL3" s="34"/>
      <c r="LNM3" s="34"/>
      <c r="LNN3" s="34"/>
      <c r="LNO3" s="34"/>
      <c r="LNP3" s="34"/>
      <c r="LNQ3" s="34"/>
      <c r="LNR3" s="34"/>
      <c r="LNS3" s="34"/>
      <c r="LNT3" s="34"/>
      <c r="LNU3" s="34"/>
      <c r="LNV3" s="34"/>
      <c r="LNW3" s="34"/>
      <c r="LNX3" s="34"/>
      <c r="LNY3" s="34"/>
      <c r="LNZ3" s="34"/>
      <c r="LOA3" s="34"/>
      <c r="LOB3" s="34"/>
      <c r="LOC3" s="34"/>
      <c r="LOD3" s="34"/>
      <c r="LOE3" s="34"/>
      <c r="LOF3" s="34"/>
      <c r="LOG3" s="34"/>
      <c r="LOH3" s="34"/>
      <c r="LOI3" s="34"/>
      <c r="LOJ3" s="34"/>
      <c r="LOK3" s="34"/>
      <c r="LOL3" s="34"/>
      <c r="LOM3" s="34"/>
      <c r="LON3" s="34"/>
      <c r="LOO3" s="34"/>
      <c r="LOP3" s="34"/>
      <c r="LOQ3" s="34"/>
      <c r="LOR3" s="34"/>
      <c r="LOS3" s="34"/>
      <c r="LOT3" s="34"/>
      <c r="LOU3" s="34"/>
      <c r="LOV3" s="34"/>
      <c r="LOW3" s="34"/>
      <c r="LOX3" s="34"/>
      <c r="LOY3" s="34"/>
      <c r="LOZ3" s="34"/>
      <c r="LPA3" s="34"/>
      <c r="LPB3" s="34"/>
      <c r="LPC3" s="34"/>
      <c r="LPD3" s="34"/>
      <c r="LPE3" s="34"/>
      <c r="LPF3" s="34"/>
      <c r="LPG3" s="34"/>
      <c r="LPH3" s="34"/>
      <c r="LPI3" s="34"/>
      <c r="LPJ3" s="34"/>
      <c r="LPK3" s="34"/>
      <c r="LPL3" s="34"/>
      <c r="LPM3" s="34"/>
      <c r="LPN3" s="34"/>
      <c r="LPO3" s="34"/>
      <c r="LPP3" s="34"/>
      <c r="LPQ3" s="34"/>
      <c r="LPR3" s="34"/>
      <c r="LPS3" s="34"/>
      <c r="LPT3" s="34"/>
      <c r="LPU3" s="34"/>
      <c r="LPV3" s="34"/>
      <c r="LPW3" s="34"/>
      <c r="LPX3" s="34"/>
      <c r="LPY3" s="34"/>
      <c r="LPZ3" s="34"/>
      <c r="LQA3" s="34"/>
      <c r="LQB3" s="34"/>
      <c r="LQC3" s="34"/>
      <c r="LQD3" s="34"/>
      <c r="LQE3" s="34"/>
      <c r="LQF3" s="34"/>
      <c r="LQG3" s="34"/>
      <c r="LQH3" s="34"/>
      <c r="LQI3" s="34"/>
      <c r="LQJ3" s="34"/>
      <c r="LQK3" s="34"/>
      <c r="LQL3" s="34"/>
      <c r="LQM3" s="34"/>
      <c r="LQN3" s="34"/>
      <c r="LQO3" s="34"/>
      <c r="LQP3" s="34"/>
      <c r="LQQ3" s="34"/>
      <c r="LQR3" s="34"/>
      <c r="LQS3" s="34"/>
      <c r="LQT3" s="34"/>
      <c r="LQU3" s="34"/>
      <c r="LQV3" s="34"/>
      <c r="LQW3" s="34"/>
      <c r="LQX3" s="34"/>
      <c r="LQY3" s="34"/>
      <c r="LQZ3" s="34"/>
      <c r="LRA3" s="34"/>
      <c r="LRB3" s="34"/>
      <c r="LRC3" s="34"/>
      <c r="LRD3" s="34"/>
      <c r="LRE3" s="34"/>
      <c r="LRF3" s="34"/>
      <c r="LRG3" s="34"/>
      <c r="LRH3" s="34"/>
      <c r="LRI3" s="34"/>
      <c r="LRJ3" s="34"/>
      <c r="LRK3" s="34"/>
      <c r="LRL3" s="34"/>
      <c r="LRM3" s="34"/>
      <c r="LRN3" s="34"/>
      <c r="LRO3" s="34"/>
      <c r="LRP3" s="34"/>
      <c r="LRQ3" s="34"/>
      <c r="LRR3" s="34"/>
      <c r="LRS3" s="34"/>
      <c r="LRT3" s="34"/>
      <c r="LRU3" s="34"/>
      <c r="LRV3" s="34"/>
      <c r="LRW3" s="34"/>
      <c r="LRX3" s="34"/>
      <c r="LRY3" s="34"/>
      <c r="LRZ3" s="34"/>
      <c r="LSA3" s="34"/>
      <c r="LSB3" s="34"/>
      <c r="LSC3" s="34"/>
      <c r="LSD3" s="34"/>
      <c r="LSE3" s="34"/>
      <c r="LSF3" s="34"/>
      <c r="LSG3" s="34"/>
      <c r="LSH3" s="34"/>
      <c r="LSI3" s="34"/>
      <c r="LSJ3" s="34"/>
      <c r="LSK3" s="34"/>
      <c r="LSL3" s="34"/>
      <c r="LSM3" s="34"/>
      <c r="LSN3" s="34"/>
      <c r="LSO3" s="34"/>
      <c r="LSP3" s="34"/>
      <c r="LSQ3" s="34"/>
      <c r="LSR3" s="34"/>
      <c r="LSS3" s="34"/>
      <c r="LST3" s="34"/>
      <c r="LSU3" s="34"/>
      <c r="LSV3" s="34"/>
      <c r="LSW3" s="34"/>
      <c r="LSX3" s="34"/>
      <c r="LSY3" s="34"/>
      <c r="LSZ3" s="34"/>
      <c r="LTA3" s="34"/>
      <c r="LTB3" s="34"/>
      <c r="LTC3" s="34"/>
      <c r="LTD3" s="34"/>
      <c r="LTE3" s="34"/>
      <c r="LTF3" s="34"/>
      <c r="LTG3" s="34"/>
      <c r="LTH3" s="34"/>
      <c r="LTI3" s="34"/>
      <c r="LTJ3" s="34"/>
      <c r="LTK3" s="34"/>
      <c r="LTL3" s="34"/>
      <c r="LTM3" s="34"/>
      <c r="LTN3" s="34"/>
      <c r="LTO3" s="34"/>
      <c r="LTP3" s="34"/>
      <c r="LTQ3" s="34"/>
      <c r="LTR3" s="34"/>
      <c r="LTS3" s="34"/>
      <c r="LTT3" s="34"/>
      <c r="LTU3" s="34"/>
      <c r="LTV3" s="34"/>
      <c r="LTW3" s="34"/>
      <c r="LTX3" s="34"/>
      <c r="LTY3" s="34"/>
      <c r="LTZ3" s="34"/>
      <c r="LUA3" s="34"/>
      <c r="LUB3" s="34"/>
      <c r="LUC3" s="34"/>
      <c r="LUD3" s="34"/>
      <c r="LUE3" s="34"/>
      <c r="LUF3" s="34"/>
      <c r="LUG3" s="34"/>
      <c r="LUH3" s="34"/>
      <c r="LUI3" s="34"/>
      <c r="LUJ3" s="34"/>
      <c r="LUK3" s="34"/>
      <c r="LUL3" s="34"/>
      <c r="LUM3" s="34"/>
      <c r="LUN3" s="34"/>
      <c r="LUO3" s="34"/>
      <c r="LUP3" s="34"/>
      <c r="LUQ3" s="34"/>
      <c r="LUR3" s="34"/>
      <c r="LUS3" s="34"/>
      <c r="LUT3" s="34"/>
      <c r="LUU3" s="34"/>
      <c r="LUV3" s="34"/>
      <c r="LUW3" s="34"/>
      <c r="LUX3" s="34"/>
      <c r="LUY3" s="34"/>
      <c r="LUZ3" s="34"/>
      <c r="LVA3" s="34"/>
      <c r="LVB3" s="34"/>
      <c r="LVC3" s="34"/>
      <c r="LVD3" s="34"/>
      <c r="LVE3" s="34"/>
      <c r="LVF3" s="34"/>
      <c r="LVG3" s="34"/>
      <c r="LVH3" s="34"/>
      <c r="LVI3" s="34"/>
      <c r="LVJ3" s="34"/>
      <c r="LVK3" s="34"/>
      <c r="LVL3" s="34"/>
      <c r="LVM3" s="34"/>
      <c r="LVN3" s="34"/>
      <c r="LVO3" s="34"/>
      <c r="LVP3" s="34"/>
      <c r="LVQ3" s="34"/>
      <c r="LVR3" s="34"/>
      <c r="LVS3" s="34"/>
      <c r="LVT3" s="34"/>
      <c r="LVU3" s="34"/>
      <c r="LVV3" s="34"/>
      <c r="LVW3" s="34"/>
      <c r="LVX3" s="34"/>
      <c r="LVY3" s="34"/>
      <c r="LVZ3" s="34"/>
      <c r="LWA3" s="34"/>
      <c r="LWB3" s="34"/>
      <c r="LWC3" s="34"/>
      <c r="LWD3" s="34"/>
      <c r="LWE3" s="34"/>
      <c r="LWF3" s="34"/>
      <c r="LWG3" s="34"/>
      <c r="LWH3" s="34"/>
      <c r="LWI3" s="34"/>
      <c r="LWJ3" s="34"/>
      <c r="LWK3" s="34"/>
      <c r="LWL3" s="34"/>
      <c r="LWM3" s="34"/>
      <c r="LWN3" s="34"/>
      <c r="LWO3" s="34"/>
      <c r="LWP3" s="34"/>
      <c r="LWQ3" s="34"/>
      <c r="LWR3" s="34"/>
      <c r="LWS3" s="34"/>
      <c r="LWT3" s="34"/>
      <c r="LWU3" s="34"/>
      <c r="LWV3" s="34"/>
      <c r="LWW3" s="34"/>
      <c r="LWX3" s="34"/>
      <c r="LWY3" s="34"/>
      <c r="LWZ3" s="34"/>
      <c r="LXA3" s="34"/>
      <c r="LXB3" s="34"/>
      <c r="LXC3" s="34"/>
      <c r="LXD3" s="34"/>
      <c r="LXE3" s="34"/>
      <c r="LXF3" s="34"/>
      <c r="LXG3" s="34"/>
      <c r="LXH3" s="34"/>
      <c r="LXI3" s="34"/>
      <c r="LXJ3" s="34"/>
      <c r="LXK3" s="34"/>
      <c r="LXL3" s="34"/>
      <c r="LXM3" s="34"/>
      <c r="LXN3" s="34"/>
      <c r="LXO3" s="34"/>
      <c r="LXP3" s="34"/>
      <c r="LXQ3" s="34"/>
      <c r="LXR3" s="34"/>
      <c r="LXS3" s="34"/>
      <c r="LXT3" s="34"/>
      <c r="LXU3" s="34"/>
      <c r="LXV3" s="34"/>
      <c r="LXW3" s="34"/>
      <c r="LXX3" s="34"/>
      <c r="LXY3" s="34"/>
      <c r="LXZ3" s="34"/>
      <c r="LYA3" s="34"/>
      <c r="LYB3" s="34"/>
      <c r="LYC3" s="34"/>
      <c r="LYD3" s="34"/>
      <c r="LYE3" s="34"/>
      <c r="LYF3" s="34"/>
      <c r="LYG3" s="34"/>
      <c r="LYH3" s="34"/>
      <c r="LYI3" s="34"/>
      <c r="LYJ3" s="34"/>
      <c r="LYK3" s="34"/>
      <c r="LYL3" s="34"/>
      <c r="LYM3" s="34"/>
      <c r="LYN3" s="34"/>
      <c r="LYO3" s="34"/>
      <c r="LYP3" s="34"/>
      <c r="LYQ3" s="34"/>
      <c r="LYR3" s="34"/>
      <c r="LYS3" s="34"/>
      <c r="LYT3" s="34"/>
      <c r="LYU3" s="34"/>
      <c r="LYV3" s="34"/>
      <c r="LYW3" s="34"/>
      <c r="LYX3" s="34"/>
      <c r="LYY3" s="34"/>
      <c r="LYZ3" s="34"/>
      <c r="LZA3" s="34"/>
      <c r="LZB3" s="34"/>
      <c r="LZC3" s="34"/>
      <c r="LZD3" s="34"/>
      <c r="LZE3" s="34"/>
      <c r="LZF3" s="34"/>
      <c r="LZG3" s="34"/>
      <c r="LZH3" s="34"/>
      <c r="LZI3" s="34"/>
      <c r="LZJ3" s="34"/>
      <c r="LZK3" s="34"/>
      <c r="LZL3" s="34"/>
      <c r="LZM3" s="34"/>
      <c r="LZN3" s="34"/>
      <c r="LZO3" s="34"/>
      <c r="LZP3" s="34"/>
      <c r="LZQ3" s="34"/>
      <c r="LZR3" s="34"/>
      <c r="LZS3" s="34"/>
      <c r="LZT3" s="34"/>
      <c r="LZU3" s="34"/>
      <c r="LZV3" s="34"/>
      <c r="LZW3" s="34"/>
      <c r="LZX3" s="34"/>
      <c r="LZY3" s="34"/>
      <c r="LZZ3" s="34"/>
      <c r="MAA3" s="34"/>
      <c r="MAB3" s="34"/>
      <c r="MAC3" s="34"/>
      <c r="MAD3" s="34"/>
      <c r="MAE3" s="34"/>
      <c r="MAF3" s="34"/>
      <c r="MAG3" s="34"/>
      <c r="MAH3" s="34"/>
      <c r="MAI3" s="34"/>
      <c r="MAJ3" s="34"/>
      <c r="MAK3" s="34"/>
      <c r="MAL3" s="34"/>
      <c r="MAM3" s="34"/>
      <c r="MAN3" s="34"/>
      <c r="MAO3" s="34"/>
      <c r="MAP3" s="34"/>
      <c r="MAQ3" s="34"/>
      <c r="MAR3" s="34"/>
      <c r="MAS3" s="34"/>
      <c r="MAT3" s="34"/>
      <c r="MAU3" s="34"/>
      <c r="MAV3" s="34"/>
      <c r="MAW3" s="34"/>
      <c r="MAX3" s="34"/>
      <c r="MAY3" s="34"/>
      <c r="MAZ3" s="34"/>
      <c r="MBA3" s="34"/>
      <c r="MBB3" s="34"/>
      <c r="MBC3" s="34"/>
      <c r="MBD3" s="34"/>
      <c r="MBE3" s="34"/>
      <c r="MBF3" s="34"/>
      <c r="MBG3" s="34"/>
      <c r="MBH3" s="34"/>
      <c r="MBI3" s="34"/>
      <c r="MBJ3" s="34"/>
      <c r="MBK3" s="34"/>
      <c r="MBL3" s="34"/>
      <c r="MBM3" s="34"/>
      <c r="MBN3" s="34"/>
      <c r="MBO3" s="34"/>
      <c r="MBP3" s="34"/>
      <c r="MBQ3" s="34"/>
      <c r="MBR3" s="34"/>
      <c r="MBS3" s="34"/>
      <c r="MBT3" s="34"/>
      <c r="MBU3" s="34"/>
      <c r="MBV3" s="34"/>
      <c r="MBW3" s="34"/>
      <c r="MBX3" s="34"/>
      <c r="MBY3" s="34"/>
      <c r="MBZ3" s="34"/>
      <c r="MCA3" s="34"/>
      <c r="MCB3" s="34"/>
      <c r="MCC3" s="34"/>
      <c r="MCD3" s="34"/>
      <c r="MCE3" s="34"/>
      <c r="MCF3" s="34"/>
      <c r="MCG3" s="34"/>
      <c r="MCH3" s="34"/>
      <c r="MCI3" s="34"/>
      <c r="MCJ3" s="34"/>
      <c r="MCK3" s="34"/>
      <c r="MCL3" s="34"/>
      <c r="MCM3" s="34"/>
      <c r="MCN3" s="34"/>
      <c r="MCO3" s="34"/>
      <c r="MCP3" s="34"/>
      <c r="MCQ3" s="34"/>
      <c r="MCR3" s="34"/>
      <c r="MCS3" s="34"/>
      <c r="MCT3" s="34"/>
      <c r="MCU3" s="34"/>
      <c r="MCV3" s="34"/>
      <c r="MCW3" s="34"/>
      <c r="MCX3" s="34"/>
      <c r="MCY3" s="34"/>
      <c r="MCZ3" s="34"/>
      <c r="MDA3" s="34"/>
      <c r="MDB3" s="34"/>
      <c r="MDC3" s="34"/>
      <c r="MDD3" s="34"/>
      <c r="MDE3" s="34"/>
      <c r="MDF3" s="34"/>
      <c r="MDG3" s="34"/>
      <c r="MDH3" s="34"/>
      <c r="MDI3" s="34"/>
      <c r="MDJ3" s="34"/>
      <c r="MDK3" s="34"/>
      <c r="MDL3" s="34"/>
      <c r="MDM3" s="34"/>
      <c r="MDN3" s="34"/>
      <c r="MDO3" s="34"/>
      <c r="MDP3" s="34"/>
      <c r="MDQ3" s="34"/>
      <c r="MDR3" s="34"/>
      <c r="MDS3" s="34"/>
      <c r="MDT3" s="34"/>
      <c r="MDU3" s="34"/>
      <c r="MDV3" s="34"/>
      <c r="MDW3" s="34"/>
      <c r="MDX3" s="34"/>
      <c r="MDY3" s="34"/>
      <c r="MDZ3" s="34"/>
      <c r="MEA3" s="34"/>
      <c r="MEB3" s="34"/>
      <c r="MEC3" s="34"/>
      <c r="MED3" s="34"/>
      <c r="MEE3" s="34"/>
      <c r="MEF3" s="34"/>
      <c r="MEG3" s="34"/>
      <c r="MEH3" s="34"/>
      <c r="MEI3" s="34"/>
      <c r="MEJ3" s="34"/>
      <c r="MEK3" s="34"/>
      <c r="MEL3" s="34"/>
      <c r="MEM3" s="34"/>
      <c r="MEN3" s="34"/>
      <c r="MEO3" s="34"/>
      <c r="MEP3" s="34"/>
      <c r="MEQ3" s="34"/>
      <c r="MER3" s="34"/>
      <c r="MES3" s="34"/>
      <c r="MET3" s="34"/>
      <c r="MEU3" s="34"/>
      <c r="MEV3" s="34"/>
      <c r="MEW3" s="34"/>
      <c r="MEX3" s="34"/>
      <c r="MEY3" s="34"/>
      <c r="MEZ3" s="34"/>
      <c r="MFA3" s="34"/>
      <c r="MFB3" s="34"/>
      <c r="MFC3" s="34"/>
      <c r="MFD3" s="34"/>
      <c r="MFE3" s="34"/>
      <c r="MFF3" s="34"/>
      <c r="MFG3" s="34"/>
      <c r="MFH3" s="34"/>
      <c r="MFI3" s="34"/>
      <c r="MFJ3" s="34"/>
      <c r="MFK3" s="34"/>
      <c r="MFL3" s="34"/>
      <c r="MFM3" s="34"/>
      <c r="MFN3" s="34"/>
      <c r="MFO3" s="34"/>
      <c r="MFP3" s="34"/>
      <c r="MFQ3" s="34"/>
      <c r="MFR3" s="34"/>
      <c r="MFS3" s="34"/>
      <c r="MFT3" s="34"/>
      <c r="MFU3" s="34"/>
      <c r="MFV3" s="34"/>
      <c r="MFW3" s="34"/>
      <c r="MFX3" s="34"/>
      <c r="MFY3" s="34"/>
      <c r="MFZ3" s="34"/>
      <c r="MGA3" s="34"/>
      <c r="MGB3" s="34"/>
      <c r="MGC3" s="34"/>
      <c r="MGD3" s="34"/>
      <c r="MGE3" s="34"/>
      <c r="MGF3" s="34"/>
      <c r="MGG3" s="34"/>
      <c r="MGH3" s="34"/>
      <c r="MGI3" s="34"/>
      <c r="MGJ3" s="34"/>
      <c r="MGK3" s="34"/>
      <c r="MGL3" s="34"/>
      <c r="MGM3" s="34"/>
      <c r="MGN3" s="34"/>
      <c r="MGO3" s="34"/>
      <c r="MGP3" s="34"/>
      <c r="MGQ3" s="34"/>
      <c r="MGR3" s="34"/>
      <c r="MGS3" s="34"/>
      <c r="MGT3" s="34"/>
      <c r="MGU3" s="34"/>
      <c r="MGV3" s="34"/>
      <c r="MGW3" s="34"/>
      <c r="MGX3" s="34"/>
      <c r="MGY3" s="34"/>
      <c r="MGZ3" s="34"/>
      <c r="MHA3" s="34"/>
      <c r="MHB3" s="34"/>
      <c r="MHC3" s="34"/>
      <c r="MHD3" s="34"/>
      <c r="MHE3" s="34"/>
      <c r="MHF3" s="34"/>
      <c r="MHG3" s="34"/>
      <c r="MHH3" s="34"/>
      <c r="MHI3" s="34"/>
      <c r="MHJ3" s="34"/>
      <c r="MHK3" s="34"/>
      <c r="MHL3" s="34"/>
      <c r="MHM3" s="34"/>
      <c r="MHN3" s="34"/>
      <c r="MHO3" s="34"/>
      <c r="MHP3" s="34"/>
      <c r="MHQ3" s="34"/>
      <c r="MHR3" s="34"/>
      <c r="MHS3" s="34"/>
      <c r="MHT3" s="34"/>
      <c r="MHU3" s="34"/>
      <c r="MHV3" s="34"/>
      <c r="MHW3" s="34"/>
      <c r="MHX3" s="34"/>
      <c r="MHY3" s="34"/>
      <c r="MHZ3" s="34"/>
      <c r="MIA3" s="34"/>
      <c r="MIB3" s="34"/>
      <c r="MIC3" s="34"/>
      <c r="MID3" s="34"/>
      <c r="MIE3" s="34"/>
      <c r="MIF3" s="34"/>
      <c r="MIG3" s="34"/>
      <c r="MIH3" s="34"/>
      <c r="MII3" s="34"/>
      <c r="MIJ3" s="34"/>
      <c r="MIK3" s="34"/>
      <c r="MIL3" s="34"/>
      <c r="MIM3" s="34"/>
      <c r="MIN3" s="34"/>
      <c r="MIO3" s="34"/>
      <c r="MIP3" s="34"/>
      <c r="MIQ3" s="34"/>
      <c r="MIR3" s="34"/>
      <c r="MIS3" s="34"/>
      <c r="MIT3" s="34"/>
      <c r="MIU3" s="34"/>
      <c r="MIV3" s="34"/>
      <c r="MIW3" s="34"/>
      <c r="MIX3" s="34"/>
      <c r="MIY3" s="34"/>
      <c r="MIZ3" s="34"/>
      <c r="MJA3" s="34"/>
      <c r="MJB3" s="34"/>
      <c r="MJC3" s="34"/>
      <c r="MJD3" s="34"/>
      <c r="MJE3" s="34"/>
      <c r="MJF3" s="34"/>
      <c r="MJG3" s="34"/>
      <c r="MJH3" s="34"/>
      <c r="MJI3" s="34"/>
      <c r="MJJ3" s="34"/>
      <c r="MJK3" s="34"/>
      <c r="MJL3" s="34"/>
      <c r="MJM3" s="34"/>
      <c r="MJN3" s="34"/>
      <c r="MJO3" s="34"/>
      <c r="MJP3" s="34"/>
      <c r="MJQ3" s="34"/>
      <c r="MJR3" s="34"/>
      <c r="MJS3" s="34"/>
      <c r="MJT3" s="34"/>
      <c r="MJU3" s="34"/>
      <c r="MJV3" s="34"/>
      <c r="MJW3" s="34"/>
      <c r="MJX3" s="34"/>
      <c r="MJY3" s="34"/>
      <c r="MJZ3" s="34"/>
      <c r="MKA3" s="34"/>
      <c r="MKB3" s="34"/>
      <c r="MKC3" s="34"/>
      <c r="MKD3" s="34"/>
      <c r="MKE3" s="34"/>
      <c r="MKF3" s="34"/>
      <c r="MKG3" s="34"/>
      <c r="MKH3" s="34"/>
      <c r="MKI3" s="34"/>
      <c r="MKJ3" s="34"/>
      <c r="MKK3" s="34"/>
      <c r="MKL3" s="34"/>
      <c r="MKM3" s="34"/>
      <c r="MKN3" s="34"/>
      <c r="MKO3" s="34"/>
      <c r="MKP3" s="34"/>
      <c r="MKQ3" s="34"/>
      <c r="MKR3" s="34"/>
      <c r="MKS3" s="34"/>
      <c r="MKT3" s="34"/>
      <c r="MKU3" s="34"/>
      <c r="MKV3" s="34"/>
      <c r="MKW3" s="34"/>
      <c r="MKX3" s="34"/>
      <c r="MKY3" s="34"/>
      <c r="MKZ3" s="34"/>
      <c r="MLA3" s="34"/>
      <c r="MLB3" s="34"/>
      <c r="MLC3" s="34"/>
      <c r="MLD3" s="34"/>
      <c r="MLE3" s="34"/>
      <c r="MLF3" s="34"/>
      <c r="MLG3" s="34"/>
      <c r="MLH3" s="34"/>
      <c r="MLI3" s="34"/>
      <c r="MLJ3" s="34"/>
      <c r="MLK3" s="34"/>
      <c r="MLL3" s="34"/>
      <c r="MLM3" s="34"/>
      <c r="MLN3" s="34"/>
      <c r="MLO3" s="34"/>
      <c r="MLP3" s="34"/>
      <c r="MLQ3" s="34"/>
      <c r="MLR3" s="34"/>
      <c r="MLS3" s="34"/>
      <c r="MLT3" s="34"/>
      <c r="MLU3" s="34"/>
      <c r="MLV3" s="34"/>
      <c r="MLW3" s="34"/>
      <c r="MLX3" s="34"/>
      <c r="MLY3" s="34"/>
      <c r="MLZ3" s="34"/>
      <c r="MMA3" s="34"/>
      <c r="MMB3" s="34"/>
      <c r="MMC3" s="34"/>
      <c r="MMD3" s="34"/>
      <c r="MME3" s="34"/>
      <c r="MMF3" s="34"/>
      <c r="MMG3" s="34"/>
      <c r="MMH3" s="34"/>
      <c r="MMI3" s="34"/>
      <c r="MMJ3" s="34"/>
      <c r="MMK3" s="34"/>
      <c r="MML3" s="34"/>
      <c r="MMM3" s="34"/>
      <c r="MMN3" s="34"/>
      <c r="MMO3" s="34"/>
      <c r="MMP3" s="34"/>
      <c r="MMQ3" s="34"/>
      <c r="MMR3" s="34"/>
      <c r="MMS3" s="34"/>
      <c r="MMT3" s="34"/>
      <c r="MMU3" s="34"/>
      <c r="MMV3" s="34"/>
      <c r="MMW3" s="34"/>
      <c r="MMX3" s="34"/>
      <c r="MMY3" s="34"/>
      <c r="MMZ3" s="34"/>
      <c r="MNA3" s="34"/>
      <c r="MNB3" s="34"/>
      <c r="MNC3" s="34"/>
      <c r="MND3" s="34"/>
      <c r="MNE3" s="34"/>
      <c r="MNF3" s="34"/>
      <c r="MNG3" s="34"/>
      <c r="MNH3" s="34"/>
      <c r="MNI3" s="34"/>
      <c r="MNJ3" s="34"/>
      <c r="MNK3" s="34"/>
      <c r="MNL3" s="34"/>
      <c r="MNM3" s="34"/>
      <c r="MNN3" s="34"/>
      <c r="MNO3" s="34"/>
      <c r="MNP3" s="34"/>
      <c r="MNQ3" s="34"/>
      <c r="MNR3" s="34"/>
      <c r="MNS3" s="34"/>
      <c r="MNT3" s="34"/>
      <c r="MNU3" s="34"/>
      <c r="MNV3" s="34"/>
      <c r="MNW3" s="34"/>
      <c r="MNX3" s="34"/>
      <c r="MNY3" s="34"/>
      <c r="MNZ3" s="34"/>
      <c r="MOA3" s="34"/>
      <c r="MOB3" s="34"/>
      <c r="MOC3" s="34"/>
      <c r="MOD3" s="34"/>
      <c r="MOE3" s="34"/>
      <c r="MOF3" s="34"/>
      <c r="MOG3" s="34"/>
      <c r="MOH3" s="34"/>
      <c r="MOI3" s="34"/>
      <c r="MOJ3" s="34"/>
      <c r="MOK3" s="34"/>
      <c r="MOL3" s="34"/>
      <c r="MOM3" s="34"/>
      <c r="MON3" s="34"/>
      <c r="MOO3" s="34"/>
      <c r="MOP3" s="34"/>
      <c r="MOQ3" s="34"/>
      <c r="MOR3" s="34"/>
      <c r="MOS3" s="34"/>
      <c r="MOT3" s="34"/>
      <c r="MOU3" s="34"/>
      <c r="MOV3" s="34"/>
      <c r="MOW3" s="34"/>
      <c r="MOX3" s="34"/>
      <c r="MOY3" s="34"/>
      <c r="MOZ3" s="34"/>
      <c r="MPA3" s="34"/>
      <c r="MPB3" s="34"/>
      <c r="MPC3" s="34"/>
      <c r="MPD3" s="34"/>
      <c r="MPE3" s="34"/>
      <c r="MPF3" s="34"/>
      <c r="MPG3" s="34"/>
      <c r="MPH3" s="34"/>
      <c r="MPI3" s="34"/>
      <c r="MPJ3" s="34"/>
      <c r="MPK3" s="34"/>
      <c r="MPL3" s="34"/>
      <c r="MPM3" s="34"/>
      <c r="MPN3" s="34"/>
      <c r="MPO3" s="34"/>
      <c r="MPP3" s="34"/>
      <c r="MPQ3" s="34"/>
      <c r="MPR3" s="34"/>
      <c r="MPS3" s="34"/>
      <c r="MPT3" s="34"/>
      <c r="MPU3" s="34"/>
      <c r="MPV3" s="34"/>
      <c r="MPW3" s="34"/>
      <c r="MPX3" s="34"/>
      <c r="MPY3" s="34"/>
      <c r="MPZ3" s="34"/>
      <c r="MQA3" s="34"/>
      <c r="MQB3" s="34"/>
      <c r="MQC3" s="34"/>
      <c r="MQD3" s="34"/>
      <c r="MQE3" s="34"/>
      <c r="MQF3" s="34"/>
      <c r="MQG3" s="34"/>
      <c r="MQH3" s="34"/>
      <c r="MQI3" s="34"/>
      <c r="MQJ3" s="34"/>
      <c r="MQK3" s="34"/>
      <c r="MQL3" s="34"/>
      <c r="MQM3" s="34"/>
      <c r="MQN3" s="34"/>
      <c r="MQO3" s="34"/>
      <c r="MQP3" s="34"/>
      <c r="MQQ3" s="34"/>
      <c r="MQR3" s="34"/>
      <c r="MQS3" s="34"/>
      <c r="MQT3" s="34"/>
      <c r="MQU3" s="34"/>
      <c r="MQV3" s="34"/>
      <c r="MQW3" s="34"/>
      <c r="MQX3" s="34"/>
      <c r="MQY3" s="34"/>
      <c r="MQZ3" s="34"/>
      <c r="MRA3" s="34"/>
      <c r="MRB3" s="34"/>
      <c r="MRC3" s="34"/>
      <c r="MRD3" s="34"/>
      <c r="MRE3" s="34"/>
      <c r="MRF3" s="34"/>
      <c r="MRG3" s="34"/>
      <c r="MRH3" s="34"/>
      <c r="MRI3" s="34"/>
      <c r="MRJ3" s="34"/>
      <c r="MRK3" s="34"/>
      <c r="MRL3" s="34"/>
      <c r="MRM3" s="34"/>
      <c r="MRN3" s="34"/>
      <c r="MRO3" s="34"/>
      <c r="MRP3" s="34"/>
      <c r="MRQ3" s="34"/>
      <c r="MRR3" s="34"/>
      <c r="MRS3" s="34"/>
      <c r="MRT3" s="34"/>
      <c r="MRU3" s="34"/>
      <c r="MRV3" s="34"/>
      <c r="MRW3" s="34"/>
      <c r="MRX3" s="34"/>
      <c r="MRY3" s="34"/>
      <c r="MRZ3" s="34"/>
      <c r="MSA3" s="34"/>
      <c r="MSB3" s="34"/>
      <c r="MSC3" s="34"/>
      <c r="MSD3" s="34"/>
      <c r="MSE3" s="34"/>
      <c r="MSF3" s="34"/>
      <c r="MSG3" s="34"/>
      <c r="MSH3" s="34"/>
      <c r="MSI3" s="34"/>
      <c r="MSJ3" s="34"/>
      <c r="MSK3" s="34"/>
      <c r="MSL3" s="34"/>
      <c r="MSM3" s="34"/>
      <c r="MSN3" s="34"/>
      <c r="MSO3" s="34"/>
      <c r="MSP3" s="34"/>
      <c r="MSQ3" s="34"/>
      <c r="MSR3" s="34"/>
      <c r="MSS3" s="34"/>
      <c r="MST3" s="34"/>
      <c r="MSU3" s="34"/>
      <c r="MSV3" s="34"/>
      <c r="MSW3" s="34"/>
      <c r="MSX3" s="34"/>
      <c r="MSY3" s="34"/>
      <c r="MSZ3" s="34"/>
      <c r="MTA3" s="34"/>
      <c r="MTB3" s="34"/>
      <c r="MTC3" s="34"/>
      <c r="MTD3" s="34"/>
      <c r="MTE3" s="34"/>
      <c r="MTF3" s="34"/>
      <c r="MTG3" s="34"/>
      <c r="MTH3" s="34"/>
      <c r="MTI3" s="34"/>
      <c r="MTJ3" s="34"/>
      <c r="MTK3" s="34"/>
      <c r="MTL3" s="34"/>
      <c r="MTM3" s="34"/>
      <c r="MTN3" s="34"/>
      <c r="MTO3" s="34"/>
      <c r="MTP3" s="34"/>
      <c r="MTQ3" s="34"/>
      <c r="MTR3" s="34"/>
      <c r="MTS3" s="34"/>
      <c r="MTT3" s="34"/>
      <c r="MTU3" s="34"/>
      <c r="MTV3" s="34"/>
      <c r="MTW3" s="34"/>
      <c r="MTX3" s="34"/>
      <c r="MTY3" s="34"/>
      <c r="MTZ3" s="34"/>
      <c r="MUA3" s="34"/>
      <c r="MUB3" s="34"/>
      <c r="MUC3" s="34"/>
      <c r="MUD3" s="34"/>
      <c r="MUE3" s="34"/>
      <c r="MUF3" s="34"/>
      <c r="MUG3" s="34"/>
      <c r="MUH3" s="34"/>
      <c r="MUI3" s="34"/>
      <c r="MUJ3" s="34"/>
      <c r="MUK3" s="34"/>
      <c r="MUL3" s="34"/>
      <c r="MUM3" s="34"/>
      <c r="MUN3" s="34"/>
      <c r="MUO3" s="34"/>
      <c r="MUP3" s="34"/>
      <c r="MUQ3" s="34"/>
      <c r="MUR3" s="34"/>
      <c r="MUS3" s="34"/>
      <c r="MUT3" s="34"/>
      <c r="MUU3" s="34"/>
      <c r="MUV3" s="34"/>
      <c r="MUW3" s="34"/>
      <c r="MUX3" s="34"/>
      <c r="MUY3" s="34"/>
      <c r="MUZ3" s="34"/>
      <c r="MVA3" s="34"/>
      <c r="MVB3" s="34"/>
      <c r="MVC3" s="34"/>
      <c r="MVD3" s="34"/>
      <c r="MVE3" s="34"/>
      <c r="MVF3" s="34"/>
      <c r="MVG3" s="34"/>
      <c r="MVH3" s="34"/>
      <c r="MVI3" s="34"/>
      <c r="MVJ3" s="34"/>
      <c r="MVK3" s="34"/>
      <c r="MVL3" s="34"/>
      <c r="MVM3" s="34"/>
      <c r="MVN3" s="34"/>
      <c r="MVO3" s="34"/>
      <c r="MVP3" s="34"/>
      <c r="MVQ3" s="34"/>
      <c r="MVR3" s="34"/>
      <c r="MVS3" s="34"/>
      <c r="MVT3" s="34"/>
      <c r="MVU3" s="34"/>
      <c r="MVV3" s="34"/>
      <c r="MVW3" s="34"/>
      <c r="MVX3" s="34"/>
      <c r="MVY3" s="34"/>
      <c r="MVZ3" s="34"/>
      <c r="MWA3" s="34"/>
      <c r="MWB3" s="34"/>
      <c r="MWC3" s="34"/>
      <c r="MWD3" s="34"/>
      <c r="MWE3" s="34"/>
      <c r="MWF3" s="34"/>
      <c r="MWG3" s="34"/>
      <c r="MWH3" s="34"/>
      <c r="MWI3" s="34"/>
      <c r="MWJ3" s="34"/>
      <c r="MWK3" s="34"/>
      <c r="MWL3" s="34"/>
      <c r="MWM3" s="34"/>
      <c r="MWN3" s="34"/>
      <c r="MWO3" s="34"/>
      <c r="MWP3" s="34"/>
      <c r="MWQ3" s="34"/>
      <c r="MWR3" s="34"/>
      <c r="MWS3" s="34"/>
      <c r="MWT3" s="34"/>
      <c r="MWU3" s="34"/>
      <c r="MWV3" s="34"/>
      <c r="MWW3" s="34"/>
      <c r="MWX3" s="34"/>
      <c r="MWY3" s="34"/>
      <c r="MWZ3" s="34"/>
      <c r="MXA3" s="34"/>
      <c r="MXB3" s="34"/>
      <c r="MXC3" s="34"/>
      <c r="MXD3" s="34"/>
      <c r="MXE3" s="34"/>
      <c r="MXF3" s="34"/>
      <c r="MXG3" s="34"/>
      <c r="MXH3" s="34"/>
      <c r="MXI3" s="34"/>
      <c r="MXJ3" s="34"/>
      <c r="MXK3" s="34"/>
      <c r="MXL3" s="34"/>
      <c r="MXM3" s="34"/>
      <c r="MXN3" s="34"/>
      <c r="MXO3" s="34"/>
      <c r="MXP3" s="34"/>
      <c r="MXQ3" s="34"/>
      <c r="MXR3" s="34"/>
      <c r="MXS3" s="34"/>
      <c r="MXT3" s="34"/>
      <c r="MXU3" s="34"/>
      <c r="MXV3" s="34"/>
      <c r="MXW3" s="34"/>
      <c r="MXX3" s="34"/>
      <c r="MXY3" s="34"/>
      <c r="MXZ3" s="34"/>
      <c r="MYA3" s="34"/>
      <c r="MYB3" s="34"/>
      <c r="MYC3" s="34"/>
      <c r="MYD3" s="34"/>
      <c r="MYE3" s="34"/>
      <c r="MYF3" s="34"/>
      <c r="MYG3" s="34"/>
      <c r="MYH3" s="34"/>
      <c r="MYI3" s="34"/>
      <c r="MYJ3" s="34"/>
      <c r="MYK3" s="34"/>
      <c r="MYL3" s="34"/>
      <c r="MYM3" s="34"/>
      <c r="MYN3" s="34"/>
      <c r="MYO3" s="34"/>
      <c r="MYP3" s="34"/>
      <c r="MYQ3" s="34"/>
      <c r="MYR3" s="34"/>
      <c r="MYS3" s="34"/>
      <c r="MYT3" s="34"/>
      <c r="MYU3" s="34"/>
      <c r="MYV3" s="34"/>
      <c r="MYW3" s="34"/>
      <c r="MYX3" s="34"/>
      <c r="MYY3" s="34"/>
      <c r="MYZ3" s="34"/>
      <c r="MZA3" s="34"/>
      <c r="MZB3" s="34"/>
      <c r="MZC3" s="34"/>
      <c r="MZD3" s="34"/>
      <c r="MZE3" s="34"/>
      <c r="MZF3" s="34"/>
      <c r="MZG3" s="34"/>
      <c r="MZH3" s="34"/>
      <c r="MZI3" s="34"/>
      <c r="MZJ3" s="34"/>
      <c r="MZK3" s="34"/>
      <c r="MZL3" s="34"/>
      <c r="MZM3" s="34"/>
      <c r="MZN3" s="34"/>
      <c r="MZO3" s="34"/>
      <c r="MZP3" s="34"/>
      <c r="MZQ3" s="34"/>
      <c r="MZR3" s="34"/>
      <c r="MZS3" s="34"/>
      <c r="MZT3" s="34"/>
      <c r="MZU3" s="34"/>
      <c r="MZV3" s="34"/>
      <c r="MZW3" s="34"/>
      <c r="MZX3" s="34"/>
      <c r="MZY3" s="34"/>
      <c r="MZZ3" s="34"/>
      <c r="NAA3" s="34"/>
      <c r="NAB3" s="34"/>
      <c r="NAC3" s="34"/>
      <c r="NAD3" s="34"/>
      <c r="NAE3" s="34"/>
      <c r="NAF3" s="34"/>
      <c r="NAG3" s="34"/>
      <c r="NAH3" s="34"/>
      <c r="NAI3" s="34"/>
      <c r="NAJ3" s="34"/>
      <c r="NAK3" s="34"/>
      <c r="NAL3" s="34"/>
      <c r="NAM3" s="34"/>
      <c r="NAN3" s="34"/>
      <c r="NAO3" s="34"/>
      <c r="NAP3" s="34"/>
      <c r="NAQ3" s="34"/>
      <c r="NAR3" s="34"/>
      <c r="NAS3" s="34"/>
      <c r="NAT3" s="34"/>
      <c r="NAU3" s="34"/>
      <c r="NAV3" s="34"/>
      <c r="NAW3" s="34"/>
      <c r="NAX3" s="34"/>
      <c r="NAY3" s="34"/>
      <c r="NAZ3" s="34"/>
      <c r="NBA3" s="34"/>
      <c r="NBB3" s="34"/>
      <c r="NBC3" s="34"/>
      <c r="NBD3" s="34"/>
      <c r="NBE3" s="34"/>
      <c r="NBF3" s="34"/>
      <c r="NBG3" s="34"/>
      <c r="NBH3" s="34"/>
      <c r="NBI3" s="34"/>
      <c r="NBJ3" s="34"/>
      <c r="NBK3" s="34"/>
      <c r="NBL3" s="34"/>
      <c r="NBM3" s="34"/>
      <c r="NBN3" s="34"/>
      <c r="NBO3" s="34"/>
      <c r="NBP3" s="34"/>
      <c r="NBQ3" s="34"/>
      <c r="NBR3" s="34"/>
      <c r="NBS3" s="34"/>
      <c r="NBT3" s="34"/>
      <c r="NBU3" s="34"/>
      <c r="NBV3" s="34"/>
      <c r="NBW3" s="34"/>
      <c r="NBX3" s="34"/>
      <c r="NBY3" s="34"/>
      <c r="NBZ3" s="34"/>
      <c r="NCA3" s="34"/>
      <c r="NCB3" s="34"/>
      <c r="NCC3" s="34"/>
      <c r="NCD3" s="34"/>
      <c r="NCE3" s="34"/>
      <c r="NCF3" s="34"/>
      <c r="NCG3" s="34"/>
      <c r="NCH3" s="34"/>
      <c r="NCI3" s="34"/>
      <c r="NCJ3" s="34"/>
      <c r="NCK3" s="34"/>
      <c r="NCL3" s="34"/>
      <c r="NCM3" s="34"/>
      <c r="NCN3" s="34"/>
      <c r="NCO3" s="34"/>
      <c r="NCP3" s="34"/>
      <c r="NCQ3" s="34"/>
      <c r="NCR3" s="34"/>
      <c r="NCS3" s="34"/>
      <c r="NCT3" s="34"/>
      <c r="NCU3" s="34"/>
      <c r="NCV3" s="34"/>
      <c r="NCW3" s="34"/>
      <c r="NCX3" s="34"/>
      <c r="NCY3" s="34"/>
      <c r="NCZ3" s="34"/>
      <c r="NDA3" s="34"/>
      <c r="NDB3" s="34"/>
      <c r="NDC3" s="34"/>
      <c r="NDD3" s="34"/>
      <c r="NDE3" s="34"/>
      <c r="NDF3" s="34"/>
      <c r="NDG3" s="34"/>
      <c r="NDH3" s="34"/>
      <c r="NDI3" s="34"/>
      <c r="NDJ3" s="34"/>
      <c r="NDK3" s="34"/>
      <c r="NDL3" s="34"/>
      <c r="NDM3" s="34"/>
      <c r="NDN3" s="34"/>
      <c r="NDO3" s="34"/>
      <c r="NDP3" s="34"/>
      <c r="NDQ3" s="34"/>
      <c r="NDR3" s="34"/>
      <c r="NDS3" s="34"/>
      <c r="NDT3" s="34"/>
      <c r="NDU3" s="34"/>
      <c r="NDV3" s="34"/>
      <c r="NDW3" s="34"/>
      <c r="NDX3" s="34"/>
      <c r="NDY3" s="34"/>
      <c r="NDZ3" s="34"/>
      <c r="NEA3" s="34"/>
      <c r="NEB3" s="34"/>
      <c r="NEC3" s="34"/>
      <c r="NED3" s="34"/>
      <c r="NEE3" s="34"/>
      <c r="NEF3" s="34"/>
      <c r="NEG3" s="34"/>
      <c r="NEH3" s="34"/>
      <c r="NEI3" s="34"/>
      <c r="NEJ3" s="34"/>
      <c r="NEK3" s="34"/>
      <c r="NEL3" s="34"/>
      <c r="NEM3" s="34"/>
      <c r="NEN3" s="34"/>
      <c r="NEO3" s="34"/>
      <c r="NEP3" s="34"/>
      <c r="NEQ3" s="34"/>
      <c r="NER3" s="34"/>
      <c r="NES3" s="34"/>
      <c r="NET3" s="34"/>
      <c r="NEU3" s="34"/>
      <c r="NEV3" s="34"/>
      <c r="NEW3" s="34"/>
      <c r="NEX3" s="34"/>
      <c r="NEY3" s="34"/>
      <c r="NEZ3" s="34"/>
      <c r="NFA3" s="34"/>
      <c r="NFB3" s="34"/>
      <c r="NFC3" s="34"/>
      <c r="NFD3" s="34"/>
      <c r="NFE3" s="34"/>
      <c r="NFF3" s="34"/>
      <c r="NFG3" s="34"/>
      <c r="NFH3" s="34"/>
      <c r="NFI3" s="34"/>
      <c r="NFJ3" s="34"/>
      <c r="NFK3" s="34"/>
      <c r="NFL3" s="34"/>
      <c r="NFM3" s="34"/>
      <c r="NFN3" s="34"/>
      <c r="NFO3" s="34"/>
      <c r="NFP3" s="34"/>
      <c r="NFQ3" s="34"/>
      <c r="NFR3" s="34"/>
      <c r="NFS3" s="34"/>
      <c r="NFT3" s="34"/>
      <c r="NFU3" s="34"/>
      <c r="NFV3" s="34"/>
      <c r="NFW3" s="34"/>
      <c r="NFX3" s="34"/>
      <c r="NFY3" s="34"/>
      <c r="NFZ3" s="34"/>
      <c r="NGA3" s="34"/>
      <c r="NGB3" s="34"/>
      <c r="NGC3" s="34"/>
      <c r="NGD3" s="34"/>
      <c r="NGE3" s="34"/>
      <c r="NGF3" s="34"/>
      <c r="NGG3" s="34"/>
      <c r="NGH3" s="34"/>
      <c r="NGI3" s="34"/>
      <c r="NGJ3" s="34"/>
      <c r="NGK3" s="34"/>
      <c r="NGL3" s="34"/>
      <c r="NGM3" s="34"/>
      <c r="NGN3" s="34"/>
      <c r="NGO3" s="34"/>
      <c r="NGP3" s="34"/>
      <c r="NGQ3" s="34"/>
      <c r="NGR3" s="34"/>
      <c r="NGS3" s="34"/>
      <c r="NGT3" s="34"/>
      <c r="NGU3" s="34"/>
      <c r="NGV3" s="34"/>
      <c r="NGW3" s="34"/>
      <c r="NGX3" s="34"/>
      <c r="NGY3" s="34"/>
      <c r="NGZ3" s="34"/>
      <c r="NHA3" s="34"/>
      <c r="NHB3" s="34"/>
      <c r="NHC3" s="34"/>
      <c r="NHD3" s="34"/>
      <c r="NHE3" s="34"/>
      <c r="NHF3" s="34"/>
      <c r="NHG3" s="34"/>
      <c r="NHH3" s="34"/>
      <c r="NHI3" s="34"/>
      <c r="NHJ3" s="34"/>
      <c r="NHK3" s="34"/>
      <c r="NHL3" s="34"/>
      <c r="NHM3" s="34"/>
      <c r="NHN3" s="34"/>
      <c r="NHO3" s="34"/>
      <c r="NHP3" s="34"/>
      <c r="NHQ3" s="34"/>
      <c r="NHR3" s="34"/>
      <c r="NHS3" s="34"/>
      <c r="NHT3" s="34"/>
      <c r="NHU3" s="34"/>
      <c r="NHV3" s="34"/>
      <c r="NHW3" s="34"/>
      <c r="NHX3" s="34"/>
      <c r="NHY3" s="34"/>
      <c r="NHZ3" s="34"/>
      <c r="NIA3" s="34"/>
      <c r="NIB3" s="34"/>
      <c r="NIC3" s="34"/>
      <c r="NID3" s="34"/>
      <c r="NIE3" s="34"/>
      <c r="NIF3" s="34"/>
      <c r="NIG3" s="34"/>
      <c r="NIH3" s="34"/>
      <c r="NII3" s="34"/>
      <c r="NIJ3" s="34"/>
      <c r="NIK3" s="34"/>
      <c r="NIL3" s="34"/>
      <c r="NIM3" s="34"/>
      <c r="NIN3" s="34"/>
      <c r="NIO3" s="34"/>
      <c r="NIP3" s="34"/>
      <c r="NIQ3" s="34"/>
      <c r="NIR3" s="34"/>
      <c r="NIS3" s="34"/>
      <c r="NIT3" s="34"/>
      <c r="NIU3" s="34"/>
      <c r="NIV3" s="34"/>
      <c r="NIW3" s="34"/>
      <c r="NIX3" s="34"/>
      <c r="NIY3" s="34"/>
      <c r="NIZ3" s="34"/>
      <c r="NJA3" s="34"/>
      <c r="NJB3" s="34"/>
      <c r="NJC3" s="34"/>
      <c r="NJD3" s="34"/>
      <c r="NJE3" s="34"/>
      <c r="NJF3" s="34"/>
      <c r="NJG3" s="34"/>
      <c r="NJH3" s="34"/>
      <c r="NJI3" s="34"/>
      <c r="NJJ3" s="34"/>
      <c r="NJK3" s="34"/>
      <c r="NJL3" s="34"/>
      <c r="NJM3" s="34"/>
      <c r="NJN3" s="34"/>
      <c r="NJO3" s="34"/>
      <c r="NJP3" s="34"/>
      <c r="NJQ3" s="34"/>
      <c r="NJR3" s="34"/>
      <c r="NJS3" s="34"/>
      <c r="NJT3" s="34"/>
      <c r="NJU3" s="34"/>
      <c r="NJV3" s="34"/>
      <c r="NJW3" s="34"/>
      <c r="NJX3" s="34"/>
      <c r="NJY3" s="34"/>
      <c r="NJZ3" s="34"/>
      <c r="NKA3" s="34"/>
      <c r="NKB3" s="34"/>
      <c r="NKC3" s="34"/>
      <c r="NKD3" s="34"/>
      <c r="NKE3" s="34"/>
      <c r="NKF3" s="34"/>
      <c r="NKG3" s="34"/>
      <c r="NKH3" s="34"/>
      <c r="NKI3" s="34"/>
      <c r="NKJ3" s="34"/>
      <c r="NKK3" s="34"/>
      <c r="NKL3" s="34"/>
      <c r="NKM3" s="34"/>
      <c r="NKN3" s="34"/>
      <c r="NKO3" s="34"/>
      <c r="NKP3" s="34"/>
      <c r="NKQ3" s="34"/>
      <c r="NKR3" s="34"/>
      <c r="NKS3" s="34"/>
      <c r="NKT3" s="34"/>
      <c r="NKU3" s="34"/>
      <c r="NKV3" s="34"/>
      <c r="NKW3" s="34"/>
      <c r="NKX3" s="34"/>
      <c r="NKY3" s="34"/>
      <c r="NKZ3" s="34"/>
      <c r="NLA3" s="34"/>
      <c r="NLB3" s="34"/>
      <c r="NLC3" s="34"/>
      <c r="NLD3" s="34"/>
      <c r="NLE3" s="34"/>
      <c r="NLF3" s="34"/>
      <c r="NLG3" s="34"/>
      <c r="NLH3" s="34"/>
      <c r="NLI3" s="34"/>
      <c r="NLJ3" s="34"/>
      <c r="NLK3" s="34"/>
      <c r="NLL3" s="34"/>
      <c r="NLM3" s="34"/>
      <c r="NLN3" s="34"/>
      <c r="NLO3" s="34"/>
      <c r="NLP3" s="34"/>
      <c r="NLQ3" s="34"/>
      <c r="NLR3" s="34"/>
      <c r="NLS3" s="34"/>
      <c r="NLT3" s="34"/>
      <c r="NLU3" s="34"/>
      <c r="NLV3" s="34"/>
      <c r="NLW3" s="34"/>
      <c r="NLX3" s="34"/>
      <c r="NLY3" s="34"/>
      <c r="NLZ3" s="34"/>
      <c r="NMA3" s="34"/>
      <c r="NMB3" s="34"/>
      <c r="NMC3" s="34"/>
      <c r="NMD3" s="34"/>
      <c r="NME3" s="34"/>
      <c r="NMF3" s="34"/>
      <c r="NMG3" s="34"/>
      <c r="NMH3" s="34"/>
      <c r="NMI3" s="34"/>
      <c r="NMJ3" s="34"/>
      <c r="NMK3" s="34"/>
      <c r="NML3" s="34"/>
      <c r="NMM3" s="34"/>
      <c r="NMN3" s="34"/>
      <c r="NMO3" s="34"/>
      <c r="NMP3" s="34"/>
      <c r="NMQ3" s="34"/>
      <c r="NMR3" s="34"/>
      <c r="NMS3" s="34"/>
      <c r="NMT3" s="34"/>
      <c r="NMU3" s="34"/>
      <c r="NMV3" s="34"/>
      <c r="NMW3" s="34"/>
      <c r="NMX3" s="34"/>
      <c r="NMY3" s="34"/>
      <c r="NMZ3" s="34"/>
      <c r="NNA3" s="34"/>
      <c r="NNB3" s="34"/>
      <c r="NNC3" s="34"/>
      <c r="NND3" s="34"/>
      <c r="NNE3" s="34"/>
      <c r="NNF3" s="34"/>
      <c r="NNG3" s="34"/>
      <c r="NNH3" s="34"/>
      <c r="NNI3" s="34"/>
      <c r="NNJ3" s="34"/>
      <c r="NNK3" s="34"/>
      <c r="NNL3" s="34"/>
      <c r="NNM3" s="34"/>
      <c r="NNN3" s="34"/>
      <c r="NNO3" s="34"/>
      <c r="NNP3" s="34"/>
      <c r="NNQ3" s="34"/>
      <c r="NNR3" s="34"/>
      <c r="NNS3" s="34"/>
      <c r="NNT3" s="34"/>
      <c r="NNU3" s="34"/>
      <c r="NNV3" s="34"/>
      <c r="NNW3" s="34"/>
      <c r="NNX3" s="34"/>
      <c r="NNY3" s="34"/>
      <c r="NNZ3" s="34"/>
      <c r="NOA3" s="34"/>
      <c r="NOB3" s="34"/>
      <c r="NOC3" s="34"/>
      <c r="NOD3" s="34"/>
      <c r="NOE3" s="34"/>
      <c r="NOF3" s="34"/>
      <c r="NOG3" s="34"/>
      <c r="NOH3" s="34"/>
      <c r="NOI3" s="34"/>
      <c r="NOJ3" s="34"/>
      <c r="NOK3" s="34"/>
      <c r="NOL3" s="34"/>
      <c r="NOM3" s="34"/>
      <c r="NON3" s="34"/>
      <c r="NOO3" s="34"/>
      <c r="NOP3" s="34"/>
      <c r="NOQ3" s="34"/>
      <c r="NOR3" s="34"/>
      <c r="NOS3" s="34"/>
      <c r="NOT3" s="34"/>
      <c r="NOU3" s="34"/>
      <c r="NOV3" s="34"/>
      <c r="NOW3" s="34"/>
      <c r="NOX3" s="34"/>
      <c r="NOY3" s="34"/>
      <c r="NOZ3" s="34"/>
      <c r="NPA3" s="34"/>
      <c r="NPB3" s="34"/>
      <c r="NPC3" s="34"/>
      <c r="NPD3" s="34"/>
      <c r="NPE3" s="34"/>
      <c r="NPF3" s="34"/>
      <c r="NPG3" s="34"/>
      <c r="NPH3" s="34"/>
      <c r="NPI3" s="34"/>
      <c r="NPJ3" s="34"/>
      <c r="NPK3" s="34"/>
      <c r="NPL3" s="34"/>
      <c r="NPM3" s="34"/>
      <c r="NPN3" s="34"/>
      <c r="NPO3" s="34"/>
      <c r="NPP3" s="34"/>
      <c r="NPQ3" s="34"/>
      <c r="NPR3" s="34"/>
      <c r="NPS3" s="34"/>
      <c r="NPT3" s="34"/>
      <c r="NPU3" s="34"/>
      <c r="NPV3" s="34"/>
      <c r="NPW3" s="34"/>
      <c r="NPX3" s="34"/>
      <c r="NPY3" s="34"/>
      <c r="NPZ3" s="34"/>
      <c r="NQA3" s="34"/>
      <c r="NQB3" s="34"/>
      <c r="NQC3" s="34"/>
      <c r="NQD3" s="34"/>
      <c r="NQE3" s="34"/>
      <c r="NQF3" s="34"/>
      <c r="NQG3" s="34"/>
      <c r="NQH3" s="34"/>
      <c r="NQI3" s="34"/>
      <c r="NQJ3" s="34"/>
      <c r="NQK3" s="34"/>
      <c r="NQL3" s="34"/>
      <c r="NQM3" s="34"/>
      <c r="NQN3" s="34"/>
      <c r="NQO3" s="34"/>
      <c r="NQP3" s="34"/>
      <c r="NQQ3" s="34"/>
      <c r="NQR3" s="34"/>
      <c r="NQS3" s="34"/>
      <c r="NQT3" s="34"/>
      <c r="NQU3" s="34"/>
      <c r="NQV3" s="34"/>
      <c r="NQW3" s="34"/>
      <c r="NQX3" s="34"/>
      <c r="NQY3" s="34"/>
      <c r="NQZ3" s="34"/>
      <c r="NRA3" s="34"/>
      <c r="NRB3" s="34"/>
      <c r="NRC3" s="34"/>
      <c r="NRD3" s="34"/>
      <c r="NRE3" s="34"/>
      <c r="NRF3" s="34"/>
      <c r="NRG3" s="34"/>
      <c r="NRH3" s="34"/>
      <c r="NRI3" s="34"/>
      <c r="NRJ3" s="34"/>
      <c r="NRK3" s="34"/>
      <c r="NRL3" s="34"/>
      <c r="NRM3" s="34"/>
      <c r="NRN3" s="34"/>
      <c r="NRO3" s="34"/>
      <c r="NRP3" s="34"/>
      <c r="NRQ3" s="34"/>
      <c r="NRR3" s="34"/>
      <c r="NRS3" s="34"/>
      <c r="NRT3" s="34"/>
      <c r="NRU3" s="34"/>
      <c r="NRV3" s="34"/>
      <c r="NRW3" s="34"/>
      <c r="NRX3" s="34"/>
      <c r="NRY3" s="34"/>
      <c r="NRZ3" s="34"/>
      <c r="NSA3" s="34"/>
      <c r="NSB3" s="34"/>
      <c r="NSC3" s="34"/>
      <c r="NSD3" s="34"/>
      <c r="NSE3" s="34"/>
      <c r="NSF3" s="34"/>
      <c r="NSG3" s="34"/>
      <c r="NSH3" s="34"/>
      <c r="NSI3" s="34"/>
      <c r="NSJ3" s="34"/>
      <c r="NSK3" s="34"/>
      <c r="NSL3" s="34"/>
      <c r="NSM3" s="34"/>
      <c r="NSN3" s="34"/>
      <c r="NSO3" s="34"/>
      <c r="NSP3" s="34"/>
      <c r="NSQ3" s="34"/>
      <c r="NSR3" s="34"/>
      <c r="NSS3" s="34"/>
      <c r="NST3" s="34"/>
      <c r="NSU3" s="34"/>
      <c r="NSV3" s="34"/>
      <c r="NSW3" s="34"/>
      <c r="NSX3" s="34"/>
      <c r="NSY3" s="34"/>
      <c r="NSZ3" s="34"/>
      <c r="NTA3" s="34"/>
      <c r="NTB3" s="34"/>
      <c r="NTC3" s="34"/>
      <c r="NTD3" s="34"/>
      <c r="NTE3" s="34"/>
      <c r="NTF3" s="34"/>
      <c r="NTG3" s="34"/>
      <c r="NTH3" s="34"/>
      <c r="NTI3" s="34"/>
      <c r="NTJ3" s="34"/>
      <c r="NTK3" s="34"/>
      <c r="NTL3" s="34"/>
      <c r="NTM3" s="34"/>
      <c r="NTN3" s="34"/>
      <c r="NTO3" s="34"/>
      <c r="NTP3" s="34"/>
      <c r="NTQ3" s="34"/>
      <c r="NTR3" s="34"/>
      <c r="NTS3" s="34"/>
      <c r="NTT3" s="34"/>
      <c r="NTU3" s="34"/>
      <c r="NTV3" s="34"/>
      <c r="NTW3" s="34"/>
      <c r="NTX3" s="34"/>
      <c r="NTY3" s="34"/>
      <c r="NTZ3" s="34"/>
      <c r="NUA3" s="34"/>
      <c r="NUB3" s="34"/>
      <c r="NUC3" s="34"/>
      <c r="NUD3" s="34"/>
      <c r="NUE3" s="34"/>
      <c r="NUF3" s="34"/>
      <c r="NUG3" s="34"/>
      <c r="NUH3" s="34"/>
      <c r="NUI3" s="34"/>
      <c r="NUJ3" s="34"/>
      <c r="NUK3" s="34"/>
      <c r="NUL3" s="34"/>
      <c r="NUM3" s="34"/>
      <c r="NUN3" s="34"/>
      <c r="NUO3" s="34"/>
      <c r="NUP3" s="34"/>
      <c r="NUQ3" s="34"/>
      <c r="NUR3" s="34"/>
      <c r="NUS3" s="34"/>
      <c r="NUT3" s="34"/>
      <c r="NUU3" s="34"/>
      <c r="NUV3" s="34"/>
      <c r="NUW3" s="34"/>
      <c r="NUX3" s="34"/>
      <c r="NUY3" s="34"/>
      <c r="NUZ3" s="34"/>
      <c r="NVA3" s="34"/>
      <c r="NVB3" s="34"/>
      <c r="NVC3" s="34"/>
      <c r="NVD3" s="34"/>
      <c r="NVE3" s="34"/>
      <c r="NVF3" s="34"/>
      <c r="NVG3" s="34"/>
      <c r="NVH3" s="34"/>
      <c r="NVI3" s="34"/>
      <c r="NVJ3" s="34"/>
      <c r="NVK3" s="34"/>
      <c r="NVL3" s="34"/>
      <c r="NVM3" s="34"/>
      <c r="NVN3" s="34"/>
      <c r="NVO3" s="34"/>
      <c r="NVP3" s="34"/>
      <c r="NVQ3" s="34"/>
      <c r="NVR3" s="34"/>
      <c r="NVS3" s="34"/>
      <c r="NVT3" s="34"/>
      <c r="NVU3" s="34"/>
      <c r="NVV3" s="34"/>
      <c r="NVW3" s="34"/>
      <c r="NVX3" s="34"/>
      <c r="NVY3" s="34"/>
      <c r="NVZ3" s="34"/>
      <c r="NWA3" s="34"/>
      <c r="NWB3" s="34"/>
      <c r="NWC3" s="34"/>
      <c r="NWD3" s="34"/>
      <c r="NWE3" s="34"/>
      <c r="NWF3" s="34"/>
      <c r="NWG3" s="34"/>
      <c r="NWH3" s="34"/>
      <c r="NWI3" s="34"/>
      <c r="NWJ3" s="34"/>
      <c r="NWK3" s="34"/>
      <c r="NWL3" s="34"/>
      <c r="NWM3" s="34"/>
      <c r="NWN3" s="34"/>
      <c r="NWO3" s="34"/>
      <c r="NWP3" s="34"/>
      <c r="NWQ3" s="34"/>
      <c r="NWR3" s="34"/>
      <c r="NWS3" s="34"/>
      <c r="NWT3" s="34"/>
      <c r="NWU3" s="34"/>
      <c r="NWV3" s="34"/>
      <c r="NWW3" s="34"/>
      <c r="NWX3" s="34"/>
      <c r="NWY3" s="34"/>
      <c r="NWZ3" s="34"/>
      <c r="NXA3" s="34"/>
      <c r="NXB3" s="34"/>
      <c r="NXC3" s="34"/>
      <c r="NXD3" s="34"/>
      <c r="NXE3" s="34"/>
      <c r="NXF3" s="34"/>
      <c r="NXG3" s="34"/>
      <c r="NXH3" s="34"/>
      <c r="NXI3" s="34"/>
      <c r="NXJ3" s="34"/>
      <c r="NXK3" s="34"/>
      <c r="NXL3" s="34"/>
      <c r="NXM3" s="34"/>
      <c r="NXN3" s="34"/>
      <c r="NXO3" s="34"/>
      <c r="NXP3" s="34"/>
      <c r="NXQ3" s="34"/>
      <c r="NXR3" s="34"/>
      <c r="NXS3" s="34"/>
      <c r="NXT3" s="34"/>
      <c r="NXU3" s="34"/>
      <c r="NXV3" s="34"/>
      <c r="NXW3" s="34"/>
      <c r="NXX3" s="34"/>
      <c r="NXY3" s="34"/>
      <c r="NXZ3" s="34"/>
      <c r="NYA3" s="34"/>
      <c r="NYB3" s="34"/>
      <c r="NYC3" s="34"/>
      <c r="NYD3" s="34"/>
      <c r="NYE3" s="34"/>
      <c r="NYF3" s="34"/>
      <c r="NYG3" s="34"/>
      <c r="NYH3" s="34"/>
      <c r="NYI3" s="34"/>
      <c r="NYJ3" s="34"/>
      <c r="NYK3" s="34"/>
      <c r="NYL3" s="34"/>
      <c r="NYM3" s="34"/>
      <c r="NYN3" s="34"/>
      <c r="NYO3" s="34"/>
      <c r="NYP3" s="34"/>
      <c r="NYQ3" s="34"/>
      <c r="NYR3" s="34"/>
      <c r="NYS3" s="34"/>
      <c r="NYT3" s="34"/>
      <c r="NYU3" s="34"/>
      <c r="NYV3" s="34"/>
      <c r="NYW3" s="34"/>
      <c r="NYX3" s="34"/>
      <c r="NYY3" s="34"/>
      <c r="NYZ3" s="34"/>
      <c r="NZA3" s="34"/>
      <c r="NZB3" s="34"/>
      <c r="NZC3" s="34"/>
      <c r="NZD3" s="34"/>
      <c r="NZE3" s="34"/>
      <c r="NZF3" s="34"/>
      <c r="NZG3" s="34"/>
      <c r="NZH3" s="34"/>
      <c r="NZI3" s="34"/>
      <c r="NZJ3" s="34"/>
      <c r="NZK3" s="34"/>
      <c r="NZL3" s="34"/>
      <c r="NZM3" s="34"/>
      <c r="NZN3" s="34"/>
      <c r="NZO3" s="34"/>
      <c r="NZP3" s="34"/>
      <c r="NZQ3" s="34"/>
      <c r="NZR3" s="34"/>
      <c r="NZS3" s="34"/>
      <c r="NZT3" s="34"/>
      <c r="NZU3" s="34"/>
      <c r="NZV3" s="34"/>
      <c r="NZW3" s="34"/>
      <c r="NZX3" s="34"/>
      <c r="NZY3" s="34"/>
      <c r="NZZ3" s="34"/>
      <c r="OAA3" s="34"/>
      <c r="OAB3" s="34"/>
      <c r="OAC3" s="34"/>
      <c r="OAD3" s="34"/>
      <c r="OAE3" s="34"/>
      <c r="OAF3" s="34"/>
      <c r="OAG3" s="34"/>
      <c r="OAH3" s="34"/>
      <c r="OAI3" s="34"/>
      <c r="OAJ3" s="34"/>
      <c r="OAK3" s="34"/>
      <c r="OAL3" s="34"/>
      <c r="OAM3" s="34"/>
      <c r="OAN3" s="34"/>
      <c r="OAO3" s="34"/>
      <c r="OAP3" s="34"/>
      <c r="OAQ3" s="34"/>
      <c r="OAR3" s="34"/>
      <c r="OAS3" s="34"/>
      <c r="OAT3" s="34"/>
      <c r="OAU3" s="34"/>
      <c r="OAV3" s="34"/>
      <c r="OAW3" s="34"/>
      <c r="OAX3" s="34"/>
      <c r="OAY3" s="34"/>
      <c r="OAZ3" s="34"/>
      <c r="OBA3" s="34"/>
      <c r="OBB3" s="34"/>
      <c r="OBC3" s="34"/>
      <c r="OBD3" s="34"/>
      <c r="OBE3" s="34"/>
      <c r="OBF3" s="34"/>
      <c r="OBG3" s="34"/>
      <c r="OBH3" s="34"/>
      <c r="OBI3" s="34"/>
      <c r="OBJ3" s="34"/>
      <c r="OBK3" s="34"/>
      <c r="OBL3" s="34"/>
      <c r="OBM3" s="34"/>
      <c r="OBN3" s="34"/>
      <c r="OBO3" s="34"/>
      <c r="OBP3" s="34"/>
      <c r="OBQ3" s="34"/>
      <c r="OBR3" s="34"/>
      <c r="OBS3" s="34"/>
      <c r="OBT3" s="34"/>
      <c r="OBU3" s="34"/>
      <c r="OBV3" s="34"/>
      <c r="OBW3" s="34"/>
      <c r="OBX3" s="34"/>
      <c r="OBY3" s="34"/>
      <c r="OBZ3" s="34"/>
      <c r="OCA3" s="34"/>
      <c r="OCB3" s="34"/>
      <c r="OCC3" s="34"/>
      <c r="OCD3" s="34"/>
      <c r="OCE3" s="34"/>
      <c r="OCF3" s="34"/>
      <c r="OCG3" s="34"/>
      <c r="OCH3" s="34"/>
      <c r="OCI3" s="34"/>
      <c r="OCJ3" s="34"/>
      <c r="OCK3" s="34"/>
      <c r="OCL3" s="34"/>
      <c r="OCM3" s="34"/>
      <c r="OCN3" s="34"/>
      <c r="OCO3" s="34"/>
      <c r="OCP3" s="34"/>
      <c r="OCQ3" s="34"/>
      <c r="OCR3" s="34"/>
      <c r="OCS3" s="34"/>
      <c r="OCT3" s="34"/>
      <c r="OCU3" s="34"/>
      <c r="OCV3" s="34"/>
      <c r="OCW3" s="34"/>
      <c r="OCX3" s="34"/>
      <c r="OCY3" s="34"/>
      <c r="OCZ3" s="34"/>
      <c r="ODA3" s="34"/>
      <c r="ODB3" s="34"/>
      <c r="ODC3" s="34"/>
      <c r="ODD3" s="34"/>
      <c r="ODE3" s="34"/>
      <c r="ODF3" s="34"/>
      <c r="ODG3" s="34"/>
      <c r="ODH3" s="34"/>
      <c r="ODI3" s="34"/>
      <c r="ODJ3" s="34"/>
      <c r="ODK3" s="34"/>
      <c r="ODL3" s="34"/>
      <c r="ODM3" s="34"/>
      <c r="ODN3" s="34"/>
      <c r="ODO3" s="34"/>
      <c r="ODP3" s="34"/>
      <c r="ODQ3" s="34"/>
      <c r="ODR3" s="34"/>
      <c r="ODS3" s="34"/>
      <c r="ODT3" s="34"/>
      <c r="ODU3" s="34"/>
      <c r="ODV3" s="34"/>
      <c r="ODW3" s="34"/>
      <c r="ODX3" s="34"/>
      <c r="ODY3" s="34"/>
      <c r="ODZ3" s="34"/>
      <c r="OEA3" s="34"/>
      <c r="OEB3" s="34"/>
      <c r="OEC3" s="34"/>
      <c r="OED3" s="34"/>
      <c r="OEE3" s="34"/>
      <c r="OEF3" s="34"/>
      <c r="OEG3" s="34"/>
      <c r="OEH3" s="34"/>
      <c r="OEI3" s="34"/>
      <c r="OEJ3" s="34"/>
      <c r="OEK3" s="34"/>
      <c r="OEL3" s="34"/>
      <c r="OEM3" s="34"/>
      <c r="OEN3" s="34"/>
      <c r="OEO3" s="34"/>
      <c r="OEP3" s="34"/>
      <c r="OEQ3" s="34"/>
      <c r="OER3" s="34"/>
      <c r="OES3" s="34"/>
      <c r="OET3" s="34"/>
      <c r="OEU3" s="34"/>
      <c r="OEV3" s="34"/>
      <c r="OEW3" s="34"/>
      <c r="OEX3" s="34"/>
      <c r="OEY3" s="34"/>
      <c r="OEZ3" s="34"/>
      <c r="OFA3" s="34"/>
      <c r="OFB3" s="34"/>
      <c r="OFC3" s="34"/>
      <c r="OFD3" s="34"/>
      <c r="OFE3" s="34"/>
      <c r="OFF3" s="34"/>
      <c r="OFG3" s="34"/>
      <c r="OFH3" s="34"/>
      <c r="OFI3" s="34"/>
      <c r="OFJ3" s="34"/>
      <c r="OFK3" s="34"/>
      <c r="OFL3" s="34"/>
      <c r="OFM3" s="34"/>
      <c r="OFN3" s="34"/>
      <c r="OFO3" s="34"/>
      <c r="OFP3" s="34"/>
      <c r="OFQ3" s="34"/>
      <c r="OFR3" s="34"/>
      <c r="OFS3" s="34"/>
      <c r="OFT3" s="34"/>
      <c r="OFU3" s="34"/>
      <c r="OFV3" s="34"/>
      <c r="OFW3" s="34"/>
      <c r="OFX3" s="34"/>
      <c r="OFY3" s="34"/>
      <c r="OFZ3" s="34"/>
      <c r="OGA3" s="34"/>
      <c r="OGB3" s="34"/>
      <c r="OGC3" s="34"/>
      <c r="OGD3" s="34"/>
      <c r="OGE3" s="34"/>
      <c r="OGF3" s="34"/>
      <c r="OGG3" s="34"/>
      <c r="OGH3" s="34"/>
      <c r="OGI3" s="34"/>
      <c r="OGJ3" s="34"/>
      <c r="OGK3" s="34"/>
      <c r="OGL3" s="34"/>
      <c r="OGM3" s="34"/>
      <c r="OGN3" s="34"/>
      <c r="OGO3" s="34"/>
      <c r="OGP3" s="34"/>
      <c r="OGQ3" s="34"/>
      <c r="OGR3" s="34"/>
      <c r="OGS3" s="34"/>
      <c r="OGT3" s="34"/>
      <c r="OGU3" s="34"/>
      <c r="OGV3" s="34"/>
      <c r="OGW3" s="34"/>
      <c r="OGX3" s="34"/>
      <c r="OGY3" s="34"/>
      <c r="OGZ3" s="34"/>
      <c r="OHA3" s="34"/>
      <c r="OHB3" s="34"/>
      <c r="OHC3" s="34"/>
      <c r="OHD3" s="34"/>
      <c r="OHE3" s="34"/>
      <c r="OHF3" s="34"/>
      <c r="OHG3" s="34"/>
      <c r="OHH3" s="34"/>
      <c r="OHI3" s="34"/>
      <c r="OHJ3" s="34"/>
      <c r="OHK3" s="34"/>
      <c r="OHL3" s="34"/>
      <c r="OHM3" s="34"/>
      <c r="OHN3" s="34"/>
      <c r="OHO3" s="34"/>
      <c r="OHP3" s="34"/>
      <c r="OHQ3" s="34"/>
      <c r="OHR3" s="34"/>
      <c r="OHS3" s="34"/>
      <c r="OHT3" s="34"/>
      <c r="OHU3" s="34"/>
      <c r="OHV3" s="34"/>
      <c r="OHW3" s="34"/>
      <c r="OHX3" s="34"/>
      <c r="OHY3" s="34"/>
      <c r="OHZ3" s="34"/>
      <c r="OIA3" s="34"/>
      <c r="OIB3" s="34"/>
      <c r="OIC3" s="34"/>
      <c r="OID3" s="34"/>
      <c r="OIE3" s="34"/>
      <c r="OIF3" s="34"/>
      <c r="OIG3" s="34"/>
      <c r="OIH3" s="34"/>
      <c r="OII3" s="34"/>
      <c r="OIJ3" s="34"/>
      <c r="OIK3" s="34"/>
      <c r="OIL3" s="34"/>
      <c r="OIM3" s="34"/>
      <c r="OIN3" s="34"/>
      <c r="OIO3" s="34"/>
      <c r="OIP3" s="34"/>
      <c r="OIQ3" s="34"/>
      <c r="OIR3" s="34"/>
      <c r="OIS3" s="34"/>
      <c r="OIT3" s="34"/>
      <c r="OIU3" s="34"/>
      <c r="OIV3" s="34"/>
      <c r="OIW3" s="34"/>
      <c r="OIX3" s="34"/>
      <c r="OIY3" s="34"/>
      <c r="OIZ3" s="34"/>
      <c r="OJA3" s="34"/>
      <c r="OJB3" s="34"/>
      <c r="OJC3" s="34"/>
      <c r="OJD3" s="34"/>
      <c r="OJE3" s="34"/>
      <c r="OJF3" s="34"/>
      <c r="OJG3" s="34"/>
      <c r="OJH3" s="34"/>
      <c r="OJI3" s="34"/>
      <c r="OJJ3" s="34"/>
      <c r="OJK3" s="34"/>
      <c r="OJL3" s="34"/>
      <c r="OJM3" s="34"/>
      <c r="OJN3" s="34"/>
      <c r="OJO3" s="34"/>
      <c r="OJP3" s="34"/>
      <c r="OJQ3" s="34"/>
      <c r="OJR3" s="34"/>
      <c r="OJS3" s="34"/>
      <c r="OJT3" s="34"/>
      <c r="OJU3" s="34"/>
      <c r="OJV3" s="34"/>
      <c r="OJW3" s="34"/>
      <c r="OJX3" s="34"/>
      <c r="OJY3" s="34"/>
      <c r="OJZ3" s="34"/>
      <c r="OKA3" s="34"/>
      <c r="OKB3" s="34"/>
      <c r="OKC3" s="34"/>
      <c r="OKD3" s="34"/>
      <c r="OKE3" s="34"/>
      <c r="OKF3" s="34"/>
      <c r="OKG3" s="34"/>
      <c r="OKH3" s="34"/>
      <c r="OKI3" s="34"/>
      <c r="OKJ3" s="34"/>
      <c r="OKK3" s="34"/>
      <c r="OKL3" s="34"/>
      <c r="OKM3" s="34"/>
      <c r="OKN3" s="34"/>
      <c r="OKO3" s="34"/>
      <c r="OKP3" s="34"/>
      <c r="OKQ3" s="34"/>
      <c r="OKR3" s="34"/>
      <c r="OKS3" s="34"/>
      <c r="OKT3" s="34"/>
      <c r="OKU3" s="34"/>
      <c r="OKV3" s="34"/>
      <c r="OKW3" s="34"/>
      <c r="OKX3" s="34"/>
      <c r="OKY3" s="34"/>
      <c r="OKZ3" s="34"/>
      <c r="OLA3" s="34"/>
      <c r="OLB3" s="34"/>
      <c r="OLC3" s="34"/>
      <c r="OLD3" s="34"/>
      <c r="OLE3" s="34"/>
      <c r="OLF3" s="34"/>
      <c r="OLG3" s="34"/>
      <c r="OLH3" s="34"/>
      <c r="OLI3" s="34"/>
      <c r="OLJ3" s="34"/>
      <c r="OLK3" s="34"/>
      <c r="OLL3" s="34"/>
      <c r="OLM3" s="34"/>
      <c r="OLN3" s="34"/>
      <c r="OLO3" s="34"/>
      <c r="OLP3" s="34"/>
      <c r="OLQ3" s="34"/>
      <c r="OLR3" s="34"/>
      <c r="OLS3" s="34"/>
      <c r="OLT3" s="34"/>
      <c r="OLU3" s="34"/>
      <c r="OLV3" s="34"/>
      <c r="OLW3" s="34"/>
      <c r="OLX3" s="34"/>
      <c r="OLY3" s="34"/>
      <c r="OLZ3" s="34"/>
      <c r="OMA3" s="34"/>
      <c r="OMB3" s="34"/>
      <c r="OMC3" s="34"/>
      <c r="OMD3" s="34"/>
      <c r="OME3" s="34"/>
      <c r="OMF3" s="34"/>
      <c r="OMG3" s="34"/>
      <c r="OMH3" s="34"/>
      <c r="OMI3" s="34"/>
      <c r="OMJ3" s="34"/>
      <c r="OMK3" s="34"/>
      <c r="OML3" s="34"/>
      <c r="OMM3" s="34"/>
      <c r="OMN3" s="34"/>
      <c r="OMO3" s="34"/>
      <c r="OMP3" s="34"/>
      <c r="OMQ3" s="34"/>
      <c r="OMR3" s="34"/>
      <c r="OMS3" s="34"/>
      <c r="OMT3" s="34"/>
      <c r="OMU3" s="34"/>
      <c r="OMV3" s="34"/>
      <c r="OMW3" s="34"/>
      <c r="OMX3" s="34"/>
      <c r="OMY3" s="34"/>
      <c r="OMZ3" s="34"/>
      <c r="ONA3" s="34"/>
      <c r="ONB3" s="34"/>
      <c r="ONC3" s="34"/>
      <c r="OND3" s="34"/>
      <c r="ONE3" s="34"/>
      <c r="ONF3" s="34"/>
      <c r="ONG3" s="34"/>
      <c r="ONH3" s="34"/>
      <c r="ONI3" s="34"/>
      <c r="ONJ3" s="34"/>
      <c r="ONK3" s="34"/>
      <c r="ONL3" s="34"/>
      <c r="ONM3" s="34"/>
      <c r="ONN3" s="34"/>
      <c r="ONO3" s="34"/>
      <c r="ONP3" s="34"/>
      <c r="ONQ3" s="34"/>
      <c r="ONR3" s="34"/>
      <c r="ONS3" s="34"/>
      <c r="ONT3" s="34"/>
      <c r="ONU3" s="34"/>
      <c r="ONV3" s="34"/>
      <c r="ONW3" s="34"/>
      <c r="ONX3" s="34"/>
      <c r="ONY3" s="34"/>
      <c r="ONZ3" s="34"/>
      <c r="OOA3" s="34"/>
      <c r="OOB3" s="34"/>
      <c r="OOC3" s="34"/>
      <c r="OOD3" s="34"/>
      <c r="OOE3" s="34"/>
      <c r="OOF3" s="34"/>
      <c r="OOG3" s="34"/>
      <c r="OOH3" s="34"/>
      <c r="OOI3" s="34"/>
      <c r="OOJ3" s="34"/>
      <c r="OOK3" s="34"/>
      <c r="OOL3" s="34"/>
      <c r="OOM3" s="34"/>
      <c r="OON3" s="34"/>
      <c r="OOO3" s="34"/>
      <c r="OOP3" s="34"/>
      <c r="OOQ3" s="34"/>
      <c r="OOR3" s="34"/>
      <c r="OOS3" s="34"/>
      <c r="OOT3" s="34"/>
      <c r="OOU3" s="34"/>
      <c r="OOV3" s="34"/>
      <c r="OOW3" s="34"/>
      <c r="OOX3" s="34"/>
      <c r="OOY3" s="34"/>
      <c r="OOZ3" s="34"/>
      <c r="OPA3" s="34"/>
      <c r="OPB3" s="34"/>
      <c r="OPC3" s="34"/>
      <c r="OPD3" s="34"/>
      <c r="OPE3" s="34"/>
      <c r="OPF3" s="34"/>
      <c r="OPG3" s="34"/>
      <c r="OPH3" s="34"/>
      <c r="OPI3" s="34"/>
      <c r="OPJ3" s="34"/>
      <c r="OPK3" s="34"/>
      <c r="OPL3" s="34"/>
      <c r="OPM3" s="34"/>
      <c r="OPN3" s="34"/>
      <c r="OPO3" s="34"/>
      <c r="OPP3" s="34"/>
      <c r="OPQ3" s="34"/>
      <c r="OPR3" s="34"/>
      <c r="OPS3" s="34"/>
      <c r="OPT3" s="34"/>
      <c r="OPU3" s="34"/>
      <c r="OPV3" s="34"/>
      <c r="OPW3" s="34"/>
      <c r="OPX3" s="34"/>
      <c r="OPY3" s="34"/>
      <c r="OPZ3" s="34"/>
      <c r="OQA3" s="34"/>
      <c r="OQB3" s="34"/>
      <c r="OQC3" s="34"/>
      <c r="OQD3" s="34"/>
      <c r="OQE3" s="34"/>
      <c r="OQF3" s="34"/>
      <c r="OQG3" s="34"/>
      <c r="OQH3" s="34"/>
      <c r="OQI3" s="34"/>
      <c r="OQJ3" s="34"/>
      <c r="OQK3" s="34"/>
      <c r="OQL3" s="34"/>
      <c r="OQM3" s="34"/>
      <c r="OQN3" s="34"/>
      <c r="OQO3" s="34"/>
      <c r="OQP3" s="34"/>
      <c r="OQQ3" s="34"/>
      <c r="OQR3" s="34"/>
      <c r="OQS3" s="34"/>
      <c r="OQT3" s="34"/>
      <c r="OQU3" s="34"/>
      <c r="OQV3" s="34"/>
      <c r="OQW3" s="34"/>
      <c r="OQX3" s="34"/>
      <c r="OQY3" s="34"/>
      <c r="OQZ3" s="34"/>
      <c r="ORA3" s="34"/>
      <c r="ORB3" s="34"/>
      <c r="ORC3" s="34"/>
      <c r="ORD3" s="34"/>
      <c r="ORE3" s="34"/>
      <c r="ORF3" s="34"/>
      <c r="ORG3" s="34"/>
      <c r="ORH3" s="34"/>
      <c r="ORI3" s="34"/>
      <c r="ORJ3" s="34"/>
      <c r="ORK3" s="34"/>
      <c r="ORL3" s="34"/>
      <c r="ORM3" s="34"/>
      <c r="ORN3" s="34"/>
      <c r="ORO3" s="34"/>
      <c r="ORP3" s="34"/>
      <c r="ORQ3" s="34"/>
      <c r="ORR3" s="34"/>
      <c r="ORS3" s="34"/>
      <c r="ORT3" s="34"/>
      <c r="ORU3" s="34"/>
      <c r="ORV3" s="34"/>
      <c r="ORW3" s="34"/>
      <c r="ORX3" s="34"/>
      <c r="ORY3" s="34"/>
      <c r="ORZ3" s="34"/>
      <c r="OSA3" s="34"/>
      <c r="OSB3" s="34"/>
      <c r="OSC3" s="34"/>
      <c r="OSD3" s="34"/>
      <c r="OSE3" s="34"/>
      <c r="OSF3" s="34"/>
      <c r="OSG3" s="34"/>
      <c r="OSH3" s="34"/>
      <c r="OSI3" s="34"/>
      <c r="OSJ3" s="34"/>
      <c r="OSK3" s="34"/>
      <c r="OSL3" s="34"/>
      <c r="OSM3" s="34"/>
      <c r="OSN3" s="34"/>
      <c r="OSO3" s="34"/>
      <c r="OSP3" s="34"/>
      <c r="OSQ3" s="34"/>
      <c r="OSR3" s="34"/>
      <c r="OSS3" s="34"/>
      <c r="OST3" s="34"/>
      <c r="OSU3" s="34"/>
      <c r="OSV3" s="34"/>
      <c r="OSW3" s="34"/>
      <c r="OSX3" s="34"/>
      <c r="OSY3" s="34"/>
      <c r="OSZ3" s="34"/>
      <c r="OTA3" s="34"/>
      <c r="OTB3" s="34"/>
      <c r="OTC3" s="34"/>
      <c r="OTD3" s="34"/>
      <c r="OTE3" s="34"/>
      <c r="OTF3" s="34"/>
      <c r="OTG3" s="34"/>
      <c r="OTH3" s="34"/>
      <c r="OTI3" s="34"/>
      <c r="OTJ3" s="34"/>
      <c r="OTK3" s="34"/>
      <c r="OTL3" s="34"/>
      <c r="OTM3" s="34"/>
      <c r="OTN3" s="34"/>
      <c r="OTO3" s="34"/>
      <c r="OTP3" s="34"/>
      <c r="OTQ3" s="34"/>
      <c r="OTR3" s="34"/>
      <c r="OTS3" s="34"/>
      <c r="OTT3" s="34"/>
      <c r="OTU3" s="34"/>
      <c r="OTV3" s="34"/>
      <c r="OTW3" s="34"/>
      <c r="OTX3" s="34"/>
      <c r="OTY3" s="34"/>
      <c r="OTZ3" s="34"/>
      <c r="OUA3" s="34"/>
      <c r="OUB3" s="34"/>
      <c r="OUC3" s="34"/>
      <c r="OUD3" s="34"/>
      <c r="OUE3" s="34"/>
      <c r="OUF3" s="34"/>
      <c r="OUG3" s="34"/>
      <c r="OUH3" s="34"/>
      <c r="OUI3" s="34"/>
      <c r="OUJ3" s="34"/>
      <c r="OUK3" s="34"/>
      <c r="OUL3" s="34"/>
      <c r="OUM3" s="34"/>
      <c r="OUN3" s="34"/>
      <c r="OUO3" s="34"/>
      <c r="OUP3" s="34"/>
      <c r="OUQ3" s="34"/>
      <c r="OUR3" s="34"/>
      <c r="OUS3" s="34"/>
      <c r="OUT3" s="34"/>
      <c r="OUU3" s="34"/>
      <c r="OUV3" s="34"/>
      <c r="OUW3" s="34"/>
      <c r="OUX3" s="34"/>
      <c r="OUY3" s="34"/>
      <c r="OUZ3" s="34"/>
      <c r="OVA3" s="34"/>
      <c r="OVB3" s="34"/>
      <c r="OVC3" s="34"/>
      <c r="OVD3" s="34"/>
      <c r="OVE3" s="34"/>
      <c r="OVF3" s="34"/>
      <c r="OVG3" s="34"/>
      <c r="OVH3" s="34"/>
      <c r="OVI3" s="34"/>
      <c r="OVJ3" s="34"/>
      <c r="OVK3" s="34"/>
      <c r="OVL3" s="34"/>
      <c r="OVM3" s="34"/>
      <c r="OVN3" s="34"/>
      <c r="OVO3" s="34"/>
      <c r="OVP3" s="34"/>
      <c r="OVQ3" s="34"/>
      <c r="OVR3" s="34"/>
      <c r="OVS3" s="34"/>
      <c r="OVT3" s="34"/>
      <c r="OVU3" s="34"/>
      <c r="OVV3" s="34"/>
      <c r="OVW3" s="34"/>
      <c r="OVX3" s="34"/>
      <c r="OVY3" s="34"/>
      <c r="OVZ3" s="34"/>
      <c r="OWA3" s="34"/>
      <c r="OWB3" s="34"/>
      <c r="OWC3" s="34"/>
      <c r="OWD3" s="34"/>
      <c r="OWE3" s="34"/>
      <c r="OWF3" s="34"/>
      <c r="OWG3" s="34"/>
      <c r="OWH3" s="34"/>
      <c r="OWI3" s="34"/>
      <c r="OWJ3" s="34"/>
      <c r="OWK3" s="34"/>
      <c r="OWL3" s="34"/>
      <c r="OWM3" s="34"/>
      <c r="OWN3" s="34"/>
      <c r="OWO3" s="34"/>
      <c r="OWP3" s="34"/>
      <c r="OWQ3" s="34"/>
      <c r="OWR3" s="34"/>
      <c r="OWS3" s="34"/>
      <c r="OWT3" s="34"/>
      <c r="OWU3" s="34"/>
      <c r="OWV3" s="34"/>
      <c r="OWW3" s="34"/>
      <c r="OWX3" s="34"/>
      <c r="OWY3" s="34"/>
      <c r="OWZ3" s="34"/>
      <c r="OXA3" s="34"/>
      <c r="OXB3" s="34"/>
      <c r="OXC3" s="34"/>
      <c r="OXD3" s="34"/>
      <c r="OXE3" s="34"/>
      <c r="OXF3" s="34"/>
      <c r="OXG3" s="34"/>
      <c r="OXH3" s="34"/>
      <c r="OXI3" s="34"/>
      <c r="OXJ3" s="34"/>
      <c r="OXK3" s="34"/>
      <c r="OXL3" s="34"/>
      <c r="OXM3" s="34"/>
      <c r="OXN3" s="34"/>
      <c r="OXO3" s="34"/>
      <c r="OXP3" s="34"/>
      <c r="OXQ3" s="34"/>
      <c r="OXR3" s="34"/>
      <c r="OXS3" s="34"/>
      <c r="OXT3" s="34"/>
      <c r="OXU3" s="34"/>
      <c r="OXV3" s="34"/>
      <c r="OXW3" s="34"/>
      <c r="OXX3" s="34"/>
      <c r="OXY3" s="34"/>
      <c r="OXZ3" s="34"/>
      <c r="OYA3" s="34"/>
      <c r="OYB3" s="34"/>
      <c r="OYC3" s="34"/>
      <c r="OYD3" s="34"/>
      <c r="OYE3" s="34"/>
      <c r="OYF3" s="34"/>
      <c r="OYG3" s="34"/>
      <c r="OYH3" s="34"/>
      <c r="OYI3" s="34"/>
      <c r="OYJ3" s="34"/>
      <c r="OYK3" s="34"/>
      <c r="OYL3" s="34"/>
      <c r="OYM3" s="34"/>
      <c r="OYN3" s="34"/>
      <c r="OYO3" s="34"/>
      <c r="OYP3" s="34"/>
      <c r="OYQ3" s="34"/>
      <c r="OYR3" s="34"/>
      <c r="OYS3" s="34"/>
      <c r="OYT3" s="34"/>
      <c r="OYU3" s="34"/>
      <c r="OYV3" s="34"/>
      <c r="OYW3" s="34"/>
      <c r="OYX3" s="34"/>
      <c r="OYY3" s="34"/>
      <c r="OYZ3" s="34"/>
      <c r="OZA3" s="34"/>
      <c r="OZB3" s="34"/>
      <c r="OZC3" s="34"/>
      <c r="OZD3" s="34"/>
      <c r="OZE3" s="34"/>
      <c r="OZF3" s="34"/>
      <c r="OZG3" s="34"/>
      <c r="OZH3" s="34"/>
      <c r="OZI3" s="34"/>
      <c r="OZJ3" s="34"/>
      <c r="OZK3" s="34"/>
      <c r="OZL3" s="34"/>
      <c r="OZM3" s="34"/>
      <c r="OZN3" s="34"/>
      <c r="OZO3" s="34"/>
      <c r="OZP3" s="34"/>
      <c r="OZQ3" s="34"/>
      <c r="OZR3" s="34"/>
      <c r="OZS3" s="34"/>
      <c r="OZT3" s="34"/>
      <c r="OZU3" s="34"/>
      <c r="OZV3" s="34"/>
      <c r="OZW3" s="34"/>
      <c r="OZX3" s="34"/>
      <c r="OZY3" s="34"/>
      <c r="OZZ3" s="34"/>
      <c r="PAA3" s="34"/>
      <c r="PAB3" s="34"/>
      <c r="PAC3" s="34"/>
      <c r="PAD3" s="34"/>
      <c r="PAE3" s="34"/>
      <c r="PAF3" s="34"/>
      <c r="PAG3" s="34"/>
      <c r="PAH3" s="34"/>
      <c r="PAI3" s="34"/>
      <c r="PAJ3" s="34"/>
      <c r="PAK3" s="34"/>
      <c r="PAL3" s="34"/>
      <c r="PAM3" s="34"/>
      <c r="PAN3" s="34"/>
      <c r="PAO3" s="34"/>
      <c r="PAP3" s="34"/>
      <c r="PAQ3" s="34"/>
      <c r="PAR3" s="34"/>
      <c r="PAS3" s="34"/>
      <c r="PAT3" s="34"/>
      <c r="PAU3" s="34"/>
      <c r="PAV3" s="34"/>
      <c r="PAW3" s="34"/>
      <c r="PAX3" s="34"/>
      <c r="PAY3" s="34"/>
      <c r="PAZ3" s="34"/>
      <c r="PBA3" s="34"/>
      <c r="PBB3" s="34"/>
      <c r="PBC3" s="34"/>
      <c r="PBD3" s="34"/>
      <c r="PBE3" s="34"/>
      <c r="PBF3" s="34"/>
      <c r="PBG3" s="34"/>
      <c r="PBH3" s="34"/>
      <c r="PBI3" s="34"/>
      <c r="PBJ3" s="34"/>
      <c r="PBK3" s="34"/>
      <c r="PBL3" s="34"/>
      <c r="PBM3" s="34"/>
      <c r="PBN3" s="34"/>
      <c r="PBO3" s="34"/>
      <c r="PBP3" s="34"/>
      <c r="PBQ3" s="34"/>
      <c r="PBR3" s="34"/>
      <c r="PBS3" s="34"/>
      <c r="PBT3" s="34"/>
      <c r="PBU3" s="34"/>
      <c r="PBV3" s="34"/>
      <c r="PBW3" s="34"/>
      <c r="PBX3" s="34"/>
      <c r="PBY3" s="34"/>
      <c r="PBZ3" s="34"/>
      <c r="PCA3" s="34"/>
      <c r="PCB3" s="34"/>
      <c r="PCC3" s="34"/>
      <c r="PCD3" s="34"/>
      <c r="PCE3" s="34"/>
      <c r="PCF3" s="34"/>
      <c r="PCG3" s="34"/>
      <c r="PCH3" s="34"/>
      <c r="PCI3" s="34"/>
      <c r="PCJ3" s="34"/>
      <c r="PCK3" s="34"/>
      <c r="PCL3" s="34"/>
      <c r="PCM3" s="34"/>
      <c r="PCN3" s="34"/>
      <c r="PCO3" s="34"/>
      <c r="PCP3" s="34"/>
      <c r="PCQ3" s="34"/>
      <c r="PCR3" s="34"/>
      <c r="PCS3" s="34"/>
      <c r="PCT3" s="34"/>
      <c r="PCU3" s="34"/>
      <c r="PCV3" s="34"/>
      <c r="PCW3" s="34"/>
      <c r="PCX3" s="34"/>
      <c r="PCY3" s="34"/>
      <c r="PCZ3" s="34"/>
      <c r="PDA3" s="34"/>
      <c r="PDB3" s="34"/>
      <c r="PDC3" s="34"/>
      <c r="PDD3" s="34"/>
      <c r="PDE3" s="34"/>
      <c r="PDF3" s="34"/>
      <c r="PDG3" s="34"/>
      <c r="PDH3" s="34"/>
      <c r="PDI3" s="34"/>
      <c r="PDJ3" s="34"/>
      <c r="PDK3" s="34"/>
      <c r="PDL3" s="34"/>
      <c r="PDM3" s="34"/>
      <c r="PDN3" s="34"/>
      <c r="PDO3" s="34"/>
      <c r="PDP3" s="34"/>
      <c r="PDQ3" s="34"/>
      <c r="PDR3" s="34"/>
      <c r="PDS3" s="34"/>
      <c r="PDT3" s="34"/>
      <c r="PDU3" s="34"/>
      <c r="PDV3" s="34"/>
      <c r="PDW3" s="34"/>
      <c r="PDX3" s="34"/>
      <c r="PDY3" s="34"/>
      <c r="PDZ3" s="34"/>
      <c r="PEA3" s="34"/>
      <c r="PEB3" s="34"/>
      <c r="PEC3" s="34"/>
      <c r="PED3" s="34"/>
      <c r="PEE3" s="34"/>
      <c r="PEF3" s="34"/>
      <c r="PEG3" s="34"/>
      <c r="PEH3" s="34"/>
      <c r="PEI3" s="34"/>
      <c r="PEJ3" s="34"/>
      <c r="PEK3" s="34"/>
      <c r="PEL3" s="34"/>
      <c r="PEM3" s="34"/>
      <c r="PEN3" s="34"/>
      <c r="PEO3" s="34"/>
      <c r="PEP3" s="34"/>
      <c r="PEQ3" s="34"/>
      <c r="PER3" s="34"/>
      <c r="PES3" s="34"/>
      <c r="PET3" s="34"/>
      <c r="PEU3" s="34"/>
      <c r="PEV3" s="34"/>
      <c r="PEW3" s="34"/>
      <c r="PEX3" s="34"/>
      <c r="PEY3" s="34"/>
      <c r="PEZ3" s="34"/>
      <c r="PFA3" s="34"/>
      <c r="PFB3" s="34"/>
      <c r="PFC3" s="34"/>
      <c r="PFD3" s="34"/>
      <c r="PFE3" s="34"/>
      <c r="PFF3" s="34"/>
      <c r="PFG3" s="34"/>
      <c r="PFH3" s="34"/>
      <c r="PFI3" s="34"/>
      <c r="PFJ3" s="34"/>
      <c r="PFK3" s="34"/>
      <c r="PFL3" s="34"/>
      <c r="PFM3" s="34"/>
      <c r="PFN3" s="34"/>
      <c r="PFO3" s="34"/>
      <c r="PFP3" s="34"/>
      <c r="PFQ3" s="34"/>
      <c r="PFR3" s="34"/>
      <c r="PFS3" s="34"/>
      <c r="PFT3" s="34"/>
      <c r="PFU3" s="34"/>
      <c r="PFV3" s="34"/>
      <c r="PFW3" s="34"/>
      <c r="PFX3" s="34"/>
      <c r="PFY3" s="34"/>
      <c r="PFZ3" s="34"/>
      <c r="PGA3" s="34"/>
      <c r="PGB3" s="34"/>
      <c r="PGC3" s="34"/>
      <c r="PGD3" s="34"/>
      <c r="PGE3" s="34"/>
      <c r="PGF3" s="34"/>
      <c r="PGG3" s="34"/>
      <c r="PGH3" s="34"/>
      <c r="PGI3" s="34"/>
      <c r="PGJ3" s="34"/>
      <c r="PGK3" s="34"/>
      <c r="PGL3" s="34"/>
      <c r="PGM3" s="34"/>
      <c r="PGN3" s="34"/>
      <c r="PGO3" s="34"/>
      <c r="PGP3" s="34"/>
      <c r="PGQ3" s="34"/>
      <c r="PGR3" s="34"/>
      <c r="PGS3" s="34"/>
      <c r="PGT3" s="34"/>
      <c r="PGU3" s="34"/>
      <c r="PGV3" s="34"/>
      <c r="PGW3" s="34"/>
      <c r="PGX3" s="34"/>
      <c r="PGY3" s="34"/>
      <c r="PGZ3" s="34"/>
      <c r="PHA3" s="34"/>
      <c r="PHB3" s="34"/>
      <c r="PHC3" s="34"/>
      <c r="PHD3" s="34"/>
      <c r="PHE3" s="34"/>
      <c r="PHF3" s="34"/>
      <c r="PHG3" s="34"/>
      <c r="PHH3" s="34"/>
      <c r="PHI3" s="34"/>
      <c r="PHJ3" s="34"/>
      <c r="PHK3" s="34"/>
      <c r="PHL3" s="34"/>
      <c r="PHM3" s="34"/>
      <c r="PHN3" s="34"/>
      <c r="PHO3" s="34"/>
      <c r="PHP3" s="34"/>
      <c r="PHQ3" s="34"/>
      <c r="PHR3" s="34"/>
      <c r="PHS3" s="34"/>
      <c r="PHT3" s="34"/>
      <c r="PHU3" s="34"/>
      <c r="PHV3" s="34"/>
      <c r="PHW3" s="34"/>
      <c r="PHX3" s="34"/>
      <c r="PHY3" s="34"/>
      <c r="PHZ3" s="34"/>
      <c r="PIA3" s="34"/>
      <c r="PIB3" s="34"/>
      <c r="PIC3" s="34"/>
      <c r="PID3" s="34"/>
      <c r="PIE3" s="34"/>
      <c r="PIF3" s="34"/>
      <c r="PIG3" s="34"/>
      <c r="PIH3" s="34"/>
      <c r="PII3" s="34"/>
      <c r="PIJ3" s="34"/>
      <c r="PIK3" s="34"/>
      <c r="PIL3" s="34"/>
      <c r="PIM3" s="34"/>
      <c r="PIN3" s="34"/>
      <c r="PIO3" s="34"/>
      <c r="PIP3" s="34"/>
      <c r="PIQ3" s="34"/>
      <c r="PIR3" s="34"/>
      <c r="PIS3" s="34"/>
      <c r="PIT3" s="34"/>
      <c r="PIU3" s="34"/>
      <c r="PIV3" s="34"/>
      <c r="PIW3" s="34"/>
      <c r="PIX3" s="34"/>
      <c r="PIY3" s="34"/>
      <c r="PIZ3" s="34"/>
      <c r="PJA3" s="34"/>
      <c r="PJB3" s="34"/>
      <c r="PJC3" s="34"/>
      <c r="PJD3" s="34"/>
      <c r="PJE3" s="34"/>
      <c r="PJF3" s="34"/>
      <c r="PJG3" s="34"/>
      <c r="PJH3" s="34"/>
      <c r="PJI3" s="34"/>
      <c r="PJJ3" s="34"/>
      <c r="PJK3" s="34"/>
      <c r="PJL3" s="34"/>
      <c r="PJM3" s="34"/>
      <c r="PJN3" s="34"/>
      <c r="PJO3" s="34"/>
      <c r="PJP3" s="34"/>
      <c r="PJQ3" s="34"/>
      <c r="PJR3" s="34"/>
      <c r="PJS3" s="34"/>
      <c r="PJT3" s="34"/>
      <c r="PJU3" s="34"/>
      <c r="PJV3" s="34"/>
      <c r="PJW3" s="34"/>
      <c r="PJX3" s="34"/>
      <c r="PJY3" s="34"/>
      <c r="PJZ3" s="34"/>
      <c r="PKA3" s="34"/>
      <c r="PKB3" s="34"/>
      <c r="PKC3" s="34"/>
      <c r="PKD3" s="34"/>
      <c r="PKE3" s="34"/>
      <c r="PKF3" s="34"/>
      <c r="PKG3" s="34"/>
      <c r="PKH3" s="34"/>
      <c r="PKI3" s="34"/>
      <c r="PKJ3" s="34"/>
      <c r="PKK3" s="34"/>
      <c r="PKL3" s="34"/>
      <c r="PKM3" s="34"/>
      <c r="PKN3" s="34"/>
      <c r="PKO3" s="34"/>
      <c r="PKP3" s="34"/>
      <c r="PKQ3" s="34"/>
      <c r="PKR3" s="34"/>
      <c r="PKS3" s="34"/>
      <c r="PKT3" s="34"/>
      <c r="PKU3" s="34"/>
      <c r="PKV3" s="34"/>
      <c r="PKW3" s="34"/>
      <c r="PKX3" s="34"/>
      <c r="PKY3" s="34"/>
      <c r="PKZ3" s="34"/>
      <c r="PLA3" s="34"/>
      <c r="PLB3" s="34"/>
      <c r="PLC3" s="34"/>
      <c r="PLD3" s="34"/>
      <c r="PLE3" s="34"/>
      <c r="PLF3" s="34"/>
      <c r="PLG3" s="34"/>
      <c r="PLH3" s="34"/>
      <c r="PLI3" s="34"/>
      <c r="PLJ3" s="34"/>
      <c r="PLK3" s="34"/>
      <c r="PLL3" s="34"/>
      <c r="PLM3" s="34"/>
      <c r="PLN3" s="34"/>
      <c r="PLO3" s="34"/>
      <c r="PLP3" s="34"/>
      <c r="PLQ3" s="34"/>
      <c r="PLR3" s="34"/>
      <c r="PLS3" s="34"/>
      <c r="PLT3" s="34"/>
      <c r="PLU3" s="34"/>
      <c r="PLV3" s="34"/>
      <c r="PLW3" s="34"/>
      <c r="PLX3" s="34"/>
      <c r="PLY3" s="34"/>
      <c r="PLZ3" s="34"/>
      <c r="PMA3" s="34"/>
      <c r="PMB3" s="34"/>
      <c r="PMC3" s="34"/>
      <c r="PMD3" s="34"/>
      <c r="PME3" s="34"/>
      <c r="PMF3" s="34"/>
      <c r="PMG3" s="34"/>
      <c r="PMH3" s="34"/>
      <c r="PMI3" s="34"/>
      <c r="PMJ3" s="34"/>
      <c r="PMK3" s="34"/>
      <c r="PML3" s="34"/>
      <c r="PMM3" s="34"/>
      <c r="PMN3" s="34"/>
      <c r="PMO3" s="34"/>
      <c r="PMP3" s="34"/>
      <c r="PMQ3" s="34"/>
      <c r="PMR3" s="34"/>
      <c r="PMS3" s="34"/>
      <c r="PMT3" s="34"/>
      <c r="PMU3" s="34"/>
      <c r="PMV3" s="34"/>
      <c r="PMW3" s="34"/>
      <c r="PMX3" s="34"/>
      <c r="PMY3" s="34"/>
      <c r="PMZ3" s="34"/>
      <c r="PNA3" s="34"/>
      <c r="PNB3" s="34"/>
      <c r="PNC3" s="34"/>
      <c r="PND3" s="34"/>
      <c r="PNE3" s="34"/>
      <c r="PNF3" s="34"/>
      <c r="PNG3" s="34"/>
      <c r="PNH3" s="34"/>
      <c r="PNI3" s="34"/>
      <c r="PNJ3" s="34"/>
      <c r="PNK3" s="34"/>
      <c r="PNL3" s="34"/>
      <c r="PNM3" s="34"/>
      <c r="PNN3" s="34"/>
      <c r="PNO3" s="34"/>
      <c r="PNP3" s="34"/>
      <c r="PNQ3" s="34"/>
      <c r="PNR3" s="34"/>
      <c r="PNS3" s="34"/>
      <c r="PNT3" s="34"/>
      <c r="PNU3" s="34"/>
      <c r="PNV3" s="34"/>
      <c r="PNW3" s="34"/>
      <c r="PNX3" s="34"/>
      <c r="PNY3" s="34"/>
      <c r="PNZ3" s="34"/>
      <c r="POA3" s="34"/>
      <c r="POB3" s="34"/>
      <c r="POC3" s="34"/>
      <c r="POD3" s="34"/>
      <c r="POE3" s="34"/>
      <c r="POF3" s="34"/>
      <c r="POG3" s="34"/>
      <c r="POH3" s="34"/>
      <c r="POI3" s="34"/>
      <c r="POJ3" s="34"/>
      <c r="POK3" s="34"/>
      <c r="POL3" s="34"/>
      <c r="POM3" s="34"/>
      <c r="PON3" s="34"/>
      <c r="POO3" s="34"/>
      <c r="POP3" s="34"/>
      <c r="POQ3" s="34"/>
      <c r="POR3" s="34"/>
      <c r="POS3" s="34"/>
      <c r="POT3" s="34"/>
      <c r="POU3" s="34"/>
      <c r="POV3" s="34"/>
      <c r="POW3" s="34"/>
      <c r="POX3" s="34"/>
      <c r="POY3" s="34"/>
      <c r="POZ3" s="34"/>
      <c r="PPA3" s="34"/>
      <c r="PPB3" s="34"/>
      <c r="PPC3" s="34"/>
      <c r="PPD3" s="34"/>
      <c r="PPE3" s="34"/>
      <c r="PPF3" s="34"/>
      <c r="PPG3" s="34"/>
      <c r="PPH3" s="34"/>
      <c r="PPI3" s="34"/>
      <c r="PPJ3" s="34"/>
      <c r="PPK3" s="34"/>
      <c r="PPL3" s="34"/>
      <c r="PPM3" s="34"/>
      <c r="PPN3" s="34"/>
      <c r="PPO3" s="34"/>
      <c r="PPP3" s="34"/>
      <c r="PPQ3" s="34"/>
      <c r="PPR3" s="34"/>
      <c r="PPS3" s="34"/>
      <c r="PPT3" s="34"/>
      <c r="PPU3" s="34"/>
      <c r="PPV3" s="34"/>
      <c r="PPW3" s="34"/>
      <c r="PPX3" s="34"/>
      <c r="PPY3" s="34"/>
      <c r="PPZ3" s="34"/>
      <c r="PQA3" s="34"/>
      <c r="PQB3" s="34"/>
      <c r="PQC3" s="34"/>
      <c r="PQD3" s="34"/>
      <c r="PQE3" s="34"/>
      <c r="PQF3" s="34"/>
      <c r="PQG3" s="34"/>
      <c r="PQH3" s="34"/>
      <c r="PQI3" s="34"/>
      <c r="PQJ3" s="34"/>
      <c r="PQK3" s="34"/>
      <c r="PQL3" s="34"/>
      <c r="PQM3" s="34"/>
      <c r="PQN3" s="34"/>
      <c r="PQO3" s="34"/>
      <c r="PQP3" s="34"/>
      <c r="PQQ3" s="34"/>
      <c r="PQR3" s="34"/>
      <c r="PQS3" s="34"/>
      <c r="PQT3" s="34"/>
      <c r="PQU3" s="34"/>
      <c r="PQV3" s="34"/>
      <c r="PQW3" s="34"/>
      <c r="PQX3" s="34"/>
      <c r="PQY3" s="34"/>
      <c r="PQZ3" s="34"/>
      <c r="PRA3" s="34"/>
      <c r="PRB3" s="34"/>
      <c r="PRC3" s="34"/>
      <c r="PRD3" s="34"/>
      <c r="PRE3" s="34"/>
      <c r="PRF3" s="34"/>
      <c r="PRG3" s="34"/>
      <c r="PRH3" s="34"/>
      <c r="PRI3" s="34"/>
      <c r="PRJ3" s="34"/>
      <c r="PRK3" s="34"/>
      <c r="PRL3" s="34"/>
      <c r="PRM3" s="34"/>
      <c r="PRN3" s="34"/>
      <c r="PRO3" s="34"/>
      <c r="PRP3" s="34"/>
      <c r="PRQ3" s="34"/>
      <c r="PRR3" s="34"/>
      <c r="PRS3" s="34"/>
      <c r="PRT3" s="34"/>
      <c r="PRU3" s="34"/>
      <c r="PRV3" s="34"/>
      <c r="PRW3" s="34"/>
      <c r="PRX3" s="34"/>
      <c r="PRY3" s="34"/>
      <c r="PRZ3" s="34"/>
      <c r="PSA3" s="34"/>
      <c r="PSB3" s="34"/>
      <c r="PSC3" s="34"/>
      <c r="PSD3" s="34"/>
      <c r="PSE3" s="34"/>
      <c r="PSF3" s="34"/>
      <c r="PSG3" s="34"/>
      <c r="PSH3" s="34"/>
      <c r="PSI3" s="34"/>
      <c r="PSJ3" s="34"/>
      <c r="PSK3" s="34"/>
      <c r="PSL3" s="34"/>
      <c r="PSM3" s="34"/>
      <c r="PSN3" s="34"/>
      <c r="PSO3" s="34"/>
      <c r="PSP3" s="34"/>
      <c r="PSQ3" s="34"/>
      <c r="PSR3" s="34"/>
      <c r="PSS3" s="34"/>
      <c r="PST3" s="34"/>
      <c r="PSU3" s="34"/>
      <c r="PSV3" s="34"/>
      <c r="PSW3" s="34"/>
      <c r="PSX3" s="34"/>
      <c r="PSY3" s="34"/>
      <c r="PSZ3" s="34"/>
      <c r="PTA3" s="34"/>
      <c r="PTB3" s="34"/>
      <c r="PTC3" s="34"/>
      <c r="PTD3" s="34"/>
      <c r="PTE3" s="34"/>
      <c r="PTF3" s="34"/>
      <c r="PTG3" s="34"/>
      <c r="PTH3" s="34"/>
      <c r="PTI3" s="34"/>
      <c r="PTJ3" s="34"/>
      <c r="PTK3" s="34"/>
      <c r="PTL3" s="34"/>
      <c r="PTM3" s="34"/>
      <c r="PTN3" s="34"/>
      <c r="PTO3" s="34"/>
      <c r="PTP3" s="34"/>
      <c r="PTQ3" s="34"/>
      <c r="PTR3" s="34"/>
      <c r="PTS3" s="34"/>
      <c r="PTT3" s="34"/>
      <c r="PTU3" s="34"/>
      <c r="PTV3" s="34"/>
      <c r="PTW3" s="34"/>
      <c r="PTX3" s="34"/>
      <c r="PTY3" s="34"/>
      <c r="PTZ3" s="34"/>
      <c r="PUA3" s="34"/>
      <c r="PUB3" s="34"/>
      <c r="PUC3" s="34"/>
      <c r="PUD3" s="34"/>
      <c r="PUE3" s="34"/>
      <c r="PUF3" s="34"/>
      <c r="PUG3" s="34"/>
      <c r="PUH3" s="34"/>
      <c r="PUI3" s="34"/>
      <c r="PUJ3" s="34"/>
      <c r="PUK3" s="34"/>
      <c r="PUL3" s="34"/>
      <c r="PUM3" s="34"/>
      <c r="PUN3" s="34"/>
      <c r="PUO3" s="34"/>
      <c r="PUP3" s="34"/>
      <c r="PUQ3" s="34"/>
      <c r="PUR3" s="34"/>
      <c r="PUS3" s="34"/>
      <c r="PUT3" s="34"/>
      <c r="PUU3" s="34"/>
      <c r="PUV3" s="34"/>
      <c r="PUW3" s="34"/>
      <c r="PUX3" s="34"/>
      <c r="PUY3" s="34"/>
      <c r="PUZ3" s="34"/>
      <c r="PVA3" s="34"/>
      <c r="PVB3" s="34"/>
      <c r="PVC3" s="34"/>
      <c r="PVD3" s="34"/>
      <c r="PVE3" s="34"/>
      <c r="PVF3" s="34"/>
      <c r="PVG3" s="34"/>
      <c r="PVH3" s="34"/>
      <c r="PVI3" s="34"/>
      <c r="PVJ3" s="34"/>
      <c r="PVK3" s="34"/>
      <c r="PVL3" s="34"/>
      <c r="PVM3" s="34"/>
      <c r="PVN3" s="34"/>
      <c r="PVO3" s="34"/>
      <c r="PVP3" s="34"/>
      <c r="PVQ3" s="34"/>
      <c r="PVR3" s="34"/>
      <c r="PVS3" s="34"/>
      <c r="PVT3" s="34"/>
      <c r="PVU3" s="34"/>
      <c r="PVV3" s="34"/>
      <c r="PVW3" s="34"/>
      <c r="PVX3" s="34"/>
      <c r="PVY3" s="34"/>
      <c r="PVZ3" s="34"/>
      <c r="PWA3" s="34"/>
      <c r="PWB3" s="34"/>
      <c r="PWC3" s="34"/>
      <c r="PWD3" s="34"/>
      <c r="PWE3" s="34"/>
      <c r="PWF3" s="34"/>
      <c r="PWG3" s="34"/>
      <c r="PWH3" s="34"/>
      <c r="PWI3" s="34"/>
      <c r="PWJ3" s="34"/>
      <c r="PWK3" s="34"/>
      <c r="PWL3" s="34"/>
      <c r="PWM3" s="34"/>
      <c r="PWN3" s="34"/>
      <c r="PWO3" s="34"/>
      <c r="PWP3" s="34"/>
      <c r="PWQ3" s="34"/>
      <c r="PWR3" s="34"/>
      <c r="PWS3" s="34"/>
      <c r="PWT3" s="34"/>
      <c r="PWU3" s="34"/>
      <c r="PWV3" s="34"/>
      <c r="PWW3" s="34"/>
      <c r="PWX3" s="34"/>
      <c r="PWY3" s="34"/>
      <c r="PWZ3" s="34"/>
      <c r="PXA3" s="34"/>
      <c r="PXB3" s="34"/>
      <c r="PXC3" s="34"/>
      <c r="PXD3" s="34"/>
      <c r="PXE3" s="34"/>
      <c r="PXF3" s="34"/>
      <c r="PXG3" s="34"/>
      <c r="PXH3" s="34"/>
      <c r="PXI3" s="34"/>
      <c r="PXJ3" s="34"/>
      <c r="PXK3" s="34"/>
      <c r="PXL3" s="34"/>
      <c r="PXM3" s="34"/>
      <c r="PXN3" s="34"/>
      <c r="PXO3" s="34"/>
      <c r="PXP3" s="34"/>
      <c r="PXQ3" s="34"/>
      <c r="PXR3" s="34"/>
      <c r="PXS3" s="34"/>
      <c r="PXT3" s="34"/>
      <c r="PXU3" s="34"/>
      <c r="PXV3" s="34"/>
      <c r="PXW3" s="34"/>
      <c r="PXX3" s="34"/>
      <c r="PXY3" s="34"/>
      <c r="PXZ3" s="34"/>
      <c r="PYA3" s="34"/>
      <c r="PYB3" s="34"/>
      <c r="PYC3" s="34"/>
      <c r="PYD3" s="34"/>
      <c r="PYE3" s="34"/>
      <c r="PYF3" s="34"/>
      <c r="PYG3" s="34"/>
      <c r="PYH3" s="34"/>
      <c r="PYI3" s="34"/>
      <c r="PYJ3" s="34"/>
      <c r="PYK3" s="34"/>
      <c r="PYL3" s="34"/>
      <c r="PYM3" s="34"/>
      <c r="PYN3" s="34"/>
      <c r="PYO3" s="34"/>
      <c r="PYP3" s="34"/>
      <c r="PYQ3" s="34"/>
      <c r="PYR3" s="34"/>
      <c r="PYS3" s="34"/>
      <c r="PYT3" s="34"/>
      <c r="PYU3" s="34"/>
      <c r="PYV3" s="34"/>
      <c r="PYW3" s="34"/>
      <c r="PYX3" s="34"/>
      <c r="PYY3" s="34"/>
      <c r="PYZ3" s="34"/>
      <c r="PZA3" s="34"/>
      <c r="PZB3" s="34"/>
      <c r="PZC3" s="34"/>
      <c r="PZD3" s="34"/>
      <c r="PZE3" s="34"/>
      <c r="PZF3" s="34"/>
      <c r="PZG3" s="34"/>
      <c r="PZH3" s="34"/>
      <c r="PZI3" s="34"/>
      <c r="PZJ3" s="34"/>
      <c r="PZK3" s="34"/>
      <c r="PZL3" s="34"/>
      <c r="PZM3" s="34"/>
      <c r="PZN3" s="34"/>
      <c r="PZO3" s="34"/>
      <c r="PZP3" s="34"/>
      <c r="PZQ3" s="34"/>
      <c r="PZR3" s="34"/>
      <c r="PZS3" s="34"/>
      <c r="PZT3" s="34"/>
      <c r="PZU3" s="34"/>
      <c r="PZV3" s="34"/>
      <c r="PZW3" s="34"/>
      <c r="PZX3" s="34"/>
      <c r="PZY3" s="34"/>
      <c r="PZZ3" s="34"/>
      <c r="QAA3" s="34"/>
      <c r="QAB3" s="34"/>
      <c r="QAC3" s="34"/>
      <c r="QAD3" s="34"/>
      <c r="QAE3" s="34"/>
      <c r="QAF3" s="34"/>
      <c r="QAG3" s="34"/>
      <c r="QAH3" s="34"/>
      <c r="QAI3" s="34"/>
      <c r="QAJ3" s="34"/>
      <c r="QAK3" s="34"/>
      <c r="QAL3" s="34"/>
      <c r="QAM3" s="34"/>
      <c r="QAN3" s="34"/>
      <c r="QAO3" s="34"/>
      <c r="QAP3" s="34"/>
      <c r="QAQ3" s="34"/>
      <c r="QAR3" s="34"/>
      <c r="QAS3" s="34"/>
      <c r="QAT3" s="34"/>
      <c r="QAU3" s="34"/>
      <c r="QAV3" s="34"/>
      <c r="QAW3" s="34"/>
      <c r="QAX3" s="34"/>
      <c r="QAY3" s="34"/>
      <c r="QAZ3" s="34"/>
      <c r="QBA3" s="34"/>
      <c r="QBB3" s="34"/>
      <c r="QBC3" s="34"/>
      <c r="QBD3" s="34"/>
      <c r="QBE3" s="34"/>
      <c r="QBF3" s="34"/>
      <c r="QBG3" s="34"/>
      <c r="QBH3" s="34"/>
      <c r="QBI3" s="34"/>
      <c r="QBJ3" s="34"/>
      <c r="QBK3" s="34"/>
      <c r="QBL3" s="34"/>
      <c r="QBM3" s="34"/>
      <c r="QBN3" s="34"/>
      <c r="QBO3" s="34"/>
      <c r="QBP3" s="34"/>
      <c r="QBQ3" s="34"/>
      <c r="QBR3" s="34"/>
      <c r="QBS3" s="34"/>
      <c r="QBT3" s="34"/>
      <c r="QBU3" s="34"/>
      <c r="QBV3" s="34"/>
      <c r="QBW3" s="34"/>
      <c r="QBX3" s="34"/>
      <c r="QBY3" s="34"/>
      <c r="QBZ3" s="34"/>
      <c r="QCA3" s="34"/>
      <c r="QCB3" s="34"/>
      <c r="QCC3" s="34"/>
      <c r="QCD3" s="34"/>
      <c r="QCE3" s="34"/>
      <c r="QCF3" s="34"/>
      <c r="QCG3" s="34"/>
      <c r="QCH3" s="34"/>
      <c r="QCI3" s="34"/>
      <c r="QCJ3" s="34"/>
      <c r="QCK3" s="34"/>
      <c r="QCL3" s="34"/>
      <c r="QCM3" s="34"/>
      <c r="QCN3" s="34"/>
      <c r="QCO3" s="34"/>
      <c r="QCP3" s="34"/>
      <c r="QCQ3" s="34"/>
      <c r="QCR3" s="34"/>
      <c r="QCS3" s="34"/>
      <c r="QCT3" s="34"/>
      <c r="QCU3" s="34"/>
      <c r="QCV3" s="34"/>
      <c r="QCW3" s="34"/>
      <c r="QCX3" s="34"/>
      <c r="QCY3" s="34"/>
      <c r="QCZ3" s="34"/>
      <c r="QDA3" s="34"/>
      <c r="QDB3" s="34"/>
      <c r="QDC3" s="34"/>
      <c r="QDD3" s="34"/>
      <c r="QDE3" s="34"/>
      <c r="QDF3" s="34"/>
      <c r="QDG3" s="34"/>
      <c r="QDH3" s="34"/>
      <c r="QDI3" s="34"/>
      <c r="QDJ3" s="34"/>
      <c r="QDK3" s="34"/>
      <c r="QDL3" s="34"/>
      <c r="QDM3" s="34"/>
      <c r="QDN3" s="34"/>
      <c r="QDO3" s="34"/>
      <c r="QDP3" s="34"/>
      <c r="QDQ3" s="34"/>
      <c r="QDR3" s="34"/>
      <c r="QDS3" s="34"/>
      <c r="QDT3" s="34"/>
      <c r="QDU3" s="34"/>
      <c r="QDV3" s="34"/>
      <c r="QDW3" s="34"/>
      <c r="QDX3" s="34"/>
      <c r="QDY3" s="34"/>
      <c r="QDZ3" s="34"/>
      <c r="QEA3" s="34"/>
      <c r="QEB3" s="34"/>
      <c r="QEC3" s="34"/>
      <c r="QED3" s="34"/>
      <c r="QEE3" s="34"/>
      <c r="QEF3" s="34"/>
      <c r="QEG3" s="34"/>
      <c r="QEH3" s="34"/>
      <c r="QEI3" s="34"/>
      <c r="QEJ3" s="34"/>
      <c r="QEK3" s="34"/>
      <c r="QEL3" s="34"/>
      <c r="QEM3" s="34"/>
      <c r="QEN3" s="34"/>
      <c r="QEO3" s="34"/>
      <c r="QEP3" s="34"/>
      <c r="QEQ3" s="34"/>
      <c r="QER3" s="34"/>
      <c r="QES3" s="34"/>
      <c r="QET3" s="34"/>
      <c r="QEU3" s="34"/>
      <c r="QEV3" s="34"/>
      <c r="QEW3" s="34"/>
      <c r="QEX3" s="34"/>
      <c r="QEY3" s="34"/>
      <c r="QEZ3" s="34"/>
      <c r="QFA3" s="34"/>
      <c r="QFB3" s="34"/>
      <c r="QFC3" s="34"/>
      <c r="QFD3" s="34"/>
      <c r="QFE3" s="34"/>
      <c r="QFF3" s="34"/>
      <c r="QFG3" s="34"/>
      <c r="QFH3" s="34"/>
      <c r="QFI3" s="34"/>
      <c r="QFJ3" s="34"/>
      <c r="QFK3" s="34"/>
      <c r="QFL3" s="34"/>
      <c r="QFM3" s="34"/>
      <c r="QFN3" s="34"/>
      <c r="QFO3" s="34"/>
      <c r="QFP3" s="34"/>
      <c r="QFQ3" s="34"/>
      <c r="QFR3" s="34"/>
      <c r="QFS3" s="34"/>
      <c r="QFT3" s="34"/>
      <c r="QFU3" s="34"/>
      <c r="QFV3" s="34"/>
      <c r="QFW3" s="34"/>
      <c r="QFX3" s="34"/>
      <c r="QFY3" s="34"/>
      <c r="QFZ3" s="34"/>
      <c r="QGA3" s="34"/>
      <c r="QGB3" s="34"/>
      <c r="QGC3" s="34"/>
      <c r="QGD3" s="34"/>
      <c r="QGE3" s="34"/>
      <c r="QGF3" s="34"/>
      <c r="QGG3" s="34"/>
      <c r="QGH3" s="34"/>
      <c r="QGI3" s="34"/>
      <c r="QGJ3" s="34"/>
      <c r="QGK3" s="34"/>
      <c r="QGL3" s="34"/>
      <c r="QGM3" s="34"/>
      <c r="QGN3" s="34"/>
      <c r="QGO3" s="34"/>
      <c r="QGP3" s="34"/>
      <c r="QGQ3" s="34"/>
      <c r="QGR3" s="34"/>
      <c r="QGS3" s="34"/>
      <c r="QGT3" s="34"/>
      <c r="QGU3" s="34"/>
      <c r="QGV3" s="34"/>
      <c r="QGW3" s="34"/>
      <c r="QGX3" s="34"/>
      <c r="QGY3" s="34"/>
      <c r="QGZ3" s="34"/>
      <c r="QHA3" s="34"/>
      <c r="QHB3" s="34"/>
      <c r="QHC3" s="34"/>
      <c r="QHD3" s="34"/>
      <c r="QHE3" s="34"/>
      <c r="QHF3" s="34"/>
      <c r="QHG3" s="34"/>
      <c r="QHH3" s="34"/>
      <c r="QHI3" s="34"/>
      <c r="QHJ3" s="34"/>
      <c r="QHK3" s="34"/>
      <c r="QHL3" s="34"/>
      <c r="QHM3" s="34"/>
      <c r="QHN3" s="34"/>
      <c r="QHO3" s="34"/>
      <c r="QHP3" s="34"/>
      <c r="QHQ3" s="34"/>
      <c r="QHR3" s="34"/>
      <c r="QHS3" s="34"/>
      <c r="QHT3" s="34"/>
      <c r="QHU3" s="34"/>
      <c r="QHV3" s="34"/>
      <c r="QHW3" s="34"/>
      <c r="QHX3" s="34"/>
      <c r="QHY3" s="34"/>
      <c r="QHZ3" s="34"/>
      <c r="QIA3" s="34"/>
      <c r="QIB3" s="34"/>
      <c r="QIC3" s="34"/>
      <c r="QID3" s="34"/>
      <c r="QIE3" s="34"/>
      <c r="QIF3" s="34"/>
      <c r="QIG3" s="34"/>
      <c r="QIH3" s="34"/>
      <c r="QII3" s="34"/>
      <c r="QIJ3" s="34"/>
      <c r="QIK3" s="34"/>
      <c r="QIL3" s="34"/>
      <c r="QIM3" s="34"/>
      <c r="QIN3" s="34"/>
      <c r="QIO3" s="34"/>
      <c r="QIP3" s="34"/>
      <c r="QIQ3" s="34"/>
      <c r="QIR3" s="34"/>
      <c r="QIS3" s="34"/>
      <c r="QIT3" s="34"/>
      <c r="QIU3" s="34"/>
      <c r="QIV3" s="34"/>
      <c r="QIW3" s="34"/>
      <c r="QIX3" s="34"/>
      <c r="QIY3" s="34"/>
      <c r="QIZ3" s="34"/>
      <c r="QJA3" s="34"/>
      <c r="QJB3" s="34"/>
      <c r="QJC3" s="34"/>
      <c r="QJD3" s="34"/>
      <c r="QJE3" s="34"/>
      <c r="QJF3" s="34"/>
      <c r="QJG3" s="34"/>
      <c r="QJH3" s="34"/>
      <c r="QJI3" s="34"/>
      <c r="QJJ3" s="34"/>
      <c r="QJK3" s="34"/>
      <c r="QJL3" s="34"/>
      <c r="QJM3" s="34"/>
      <c r="QJN3" s="34"/>
      <c r="QJO3" s="34"/>
      <c r="QJP3" s="34"/>
      <c r="QJQ3" s="34"/>
      <c r="QJR3" s="34"/>
      <c r="QJS3" s="34"/>
      <c r="QJT3" s="34"/>
      <c r="QJU3" s="34"/>
      <c r="QJV3" s="34"/>
      <c r="QJW3" s="34"/>
      <c r="QJX3" s="34"/>
      <c r="QJY3" s="34"/>
      <c r="QJZ3" s="34"/>
      <c r="QKA3" s="34"/>
      <c r="QKB3" s="34"/>
      <c r="QKC3" s="34"/>
      <c r="QKD3" s="34"/>
      <c r="QKE3" s="34"/>
      <c r="QKF3" s="34"/>
      <c r="QKG3" s="34"/>
      <c r="QKH3" s="34"/>
      <c r="QKI3" s="34"/>
      <c r="QKJ3" s="34"/>
      <c r="QKK3" s="34"/>
      <c r="QKL3" s="34"/>
      <c r="QKM3" s="34"/>
      <c r="QKN3" s="34"/>
      <c r="QKO3" s="34"/>
      <c r="QKP3" s="34"/>
      <c r="QKQ3" s="34"/>
      <c r="QKR3" s="34"/>
      <c r="QKS3" s="34"/>
      <c r="QKT3" s="34"/>
      <c r="QKU3" s="34"/>
      <c r="QKV3" s="34"/>
      <c r="QKW3" s="34"/>
      <c r="QKX3" s="34"/>
      <c r="QKY3" s="34"/>
      <c r="QKZ3" s="34"/>
      <c r="QLA3" s="34"/>
      <c r="QLB3" s="34"/>
      <c r="QLC3" s="34"/>
      <c r="QLD3" s="34"/>
      <c r="QLE3" s="34"/>
      <c r="QLF3" s="34"/>
      <c r="QLG3" s="34"/>
      <c r="QLH3" s="34"/>
      <c r="QLI3" s="34"/>
      <c r="QLJ3" s="34"/>
      <c r="QLK3" s="34"/>
      <c r="QLL3" s="34"/>
      <c r="QLM3" s="34"/>
      <c r="QLN3" s="34"/>
      <c r="QLO3" s="34"/>
      <c r="QLP3" s="34"/>
      <c r="QLQ3" s="34"/>
      <c r="QLR3" s="34"/>
      <c r="QLS3" s="34"/>
      <c r="QLT3" s="34"/>
      <c r="QLU3" s="34"/>
      <c r="QLV3" s="34"/>
      <c r="QLW3" s="34"/>
      <c r="QLX3" s="34"/>
      <c r="QLY3" s="34"/>
      <c r="QLZ3" s="34"/>
      <c r="QMA3" s="34"/>
      <c r="QMB3" s="34"/>
      <c r="QMC3" s="34"/>
      <c r="QMD3" s="34"/>
      <c r="QME3" s="34"/>
      <c r="QMF3" s="34"/>
      <c r="QMG3" s="34"/>
      <c r="QMH3" s="34"/>
      <c r="QMI3" s="34"/>
      <c r="QMJ3" s="34"/>
      <c r="QMK3" s="34"/>
      <c r="QML3" s="34"/>
      <c r="QMM3" s="34"/>
      <c r="QMN3" s="34"/>
      <c r="QMO3" s="34"/>
      <c r="QMP3" s="34"/>
      <c r="QMQ3" s="34"/>
      <c r="QMR3" s="34"/>
      <c r="QMS3" s="34"/>
      <c r="QMT3" s="34"/>
      <c r="QMU3" s="34"/>
      <c r="QMV3" s="34"/>
      <c r="QMW3" s="34"/>
      <c r="QMX3" s="34"/>
      <c r="QMY3" s="34"/>
      <c r="QMZ3" s="34"/>
      <c r="QNA3" s="34"/>
      <c r="QNB3" s="34"/>
      <c r="QNC3" s="34"/>
      <c r="QND3" s="34"/>
      <c r="QNE3" s="34"/>
      <c r="QNF3" s="34"/>
      <c r="QNG3" s="34"/>
      <c r="QNH3" s="34"/>
      <c r="QNI3" s="34"/>
      <c r="QNJ3" s="34"/>
      <c r="QNK3" s="34"/>
      <c r="QNL3" s="34"/>
      <c r="QNM3" s="34"/>
      <c r="QNN3" s="34"/>
      <c r="QNO3" s="34"/>
      <c r="QNP3" s="34"/>
      <c r="QNQ3" s="34"/>
      <c r="QNR3" s="34"/>
      <c r="QNS3" s="34"/>
      <c r="QNT3" s="34"/>
      <c r="QNU3" s="34"/>
      <c r="QNV3" s="34"/>
      <c r="QNW3" s="34"/>
      <c r="QNX3" s="34"/>
      <c r="QNY3" s="34"/>
      <c r="QNZ3" s="34"/>
      <c r="QOA3" s="34"/>
      <c r="QOB3" s="34"/>
      <c r="QOC3" s="34"/>
      <c r="QOD3" s="34"/>
      <c r="QOE3" s="34"/>
      <c r="QOF3" s="34"/>
      <c r="QOG3" s="34"/>
      <c r="QOH3" s="34"/>
      <c r="QOI3" s="34"/>
      <c r="QOJ3" s="34"/>
      <c r="QOK3" s="34"/>
      <c r="QOL3" s="34"/>
      <c r="QOM3" s="34"/>
      <c r="QON3" s="34"/>
      <c r="QOO3" s="34"/>
      <c r="QOP3" s="34"/>
      <c r="QOQ3" s="34"/>
      <c r="QOR3" s="34"/>
      <c r="QOS3" s="34"/>
      <c r="QOT3" s="34"/>
      <c r="QOU3" s="34"/>
      <c r="QOV3" s="34"/>
      <c r="QOW3" s="34"/>
      <c r="QOX3" s="34"/>
      <c r="QOY3" s="34"/>
      <c r="QOZ3" s="34"/>
      <c r="QPA3" s="34"/>
      <c r="QPB3" s="34"/>
      <c r="QPC3" s="34"/>
      <c r="QPD3" s="34"/>
      <c r="QPE3" s="34"/>
      <c r="QPF3" s="34"/>
      <c r="QPG3" s="34"/>
      <c r="QPH3" s="34"/>
      <c r="QPI3" s="34"/>
      <c r="QPJ3" s="34"/>
      <c r="QPK3" s="34"/>
      <c r="QPL3" s="34"/>
      <c r="QPM3" s="34"/>
      <c r="QPN3" s="34"/>
      <c r="QPO3" s="34"/>
      <c r="QPP3" s="34"/>
      <c r="QPQ3" s="34"/>
      <c r="QPR3" s="34"/>
      <c r="QPS3" s="34"/>
      <c r="QPT3" s="34"/>
      <c r="QPU3" s="34"/>
      <c r="QPV3" s="34"/>
      <c r="QPW3" s="34"/>
      <c r="QPX3" s="34"/>
      <c r="QPY3" s="34"/>
      <c r="QPZ3" s="34"/>
      <c r="QQA3" s="34"/>
      <c r="QQB3" s="34"/>
      <c r="QQC3" s="34"/>
      <c r="QQD3" s="34"/>
      <c r="QQE3" s="34"/>
      <c r="QQF3" s="34"/>
      <c r="QQG3" s="34"/>
      <c r="QQH3" s="34"/>
      <c r="QQI3" s="34"/>
      <c r="QQJ3" s="34"/>
      <c r="QQK3" s="34"/>
      <c r="QQL3" s="34"/>
      <c r="QQM3" s="34"/>
      <c r="QQN3" s="34"/>
      <c r="QQO3" s="34"/>
      <c r="QQP3" s="34"/>
      <c r="QQQ3" s="34"/>
      <c r="QQR3" s="34"/>
      <c r="QQS3" s="34"/>
      <c r="QQT3" s="34"/>
      <c r="QQU3" s="34"/>
      <c r="QQV3" s="34"/>
      <c r="QQW3" s="34"/>
      <c r="QQX3" s="34"/>
      <c r="QQY3" s="34"/>
      <c r="QQZ3" s="34"/>
      <c r="QRA3" s="34"/>
      <c r="QRB3" s="34"/>
      <c r="QRC3" s="34"/>
      <c r="QRD3" s="34"/>
      <c r="QRE3" s="34"/>
      <c r="QRF3" s="34"/>
      <c r="QRG3" s="34"/>
      <c r="QRH3" s="34"/>
      <c r="QRI3" s="34"/>
      <c r="QRJ3" s="34"/>
      <c r="QRK3" s="34"/>
      <c r="QRL3" s="34"/>
      <c r="QRM3" s="34"/>
      <c r="QRN3" s="34"/>
      <c r="QRO3" s="34"/>
      <c r="QRP3" s="34"/>
      <c r="QRQ3" s="34"/>
      <c r="QRR3" s="34"/>
      <c r="QRS3" s="34"/>
      <c r="QRT3" s="34"/>
      <c r="QRU3" s="34"/>
      <c r="QRV3" s="34"/>
      <c r="QRW3" s="34"/>
      <c r="QRX3" s="34"/>
      <c r="QRY3" s="34"/>
      <c r="QRZ3" s="34"/>
      <c r="QSA3" s="34"/>
      <c r="QSB3" s="34"/>
      <c r="QSC3" s="34"/>
      <c r="QSD3" s="34"/>
      <c r="QSE3" s="34"/>
      <c r="QSF3" s="34"/>
      <c r="QSG3" s="34"/>
      <c r="QSH3" s="34"/>
      <c r="QSI3" s="34"/>
      <c r="QSJ3" s="34"/>
      <c r="QSK3" s="34"/>
      <c r="QSL3" s="34"/>
      <c r="QSM3" s="34"/>
      <c r="QSN3" s="34"/>
      <c r="QSO3" s="34"/>
      <c r="QSP3" s="34"/>
      <c r="QSQ3" s="34"/>
      <c r="QSR3" s="34"/>
      <c r="QSS3" s="34"/>
      <c r="QST3" s="34"/>
      <c r="QSU3" s="34"/>
      <c r="QSV3" s="34"/>
      <c r="QSW3" s="34"/>
      <c r="QSX3" s="34"/>
      <c r="QSY3" s="34"/>
      <c r="QSZ3" s="34"/>
      <c r="QTA3" s="34"/>
      <c r="QTB3" s="34"/>
      <c r="QTC3" s="34"/>
      <c r="QTD3" s="34"/>
      <c r="QTE3" s="34"/>
      <c r="QTF3" s="34"/>
      <c r="QTG3" s="34"/>
      <c r="QTH3" s="34"/>
      <c r="QTI3" s="34"/>
      <c r="QTJ3" s="34"/>
      <c r="QTK3" s="34"/>
      <c r="QTL3" s="34"/>
      <c r="QTM3" s="34"/>
      <c r="QTN3" s="34"/>
      <c r="QTO3" s="34"/>
      <c r="QTP3" s="34"/>
      <c r="QTQ3" s="34"/>
      <c r="QTR3" s="34"/>
      <c r="QTS3" s="34"/>
      <c r="QTT3" s="34"/>
      <c r="QTU3" s="34"/>
      <c r="QTV3" s="34"/>
      <c r="QTW3" s="34"/>
      <c r="QTX3" s="34"/>
      <c r="QTY3" s="34"/>
      <c r="QTZ3" s="34"/>
      <c r="QUA3" s="34"/>
      <c r="QUB3" s="34"/>
      <c r="QUC3" s="34"/>
      <c r="QUD3" s="34"/>
      <c r="QUE3" s="34"/>
      <c r="QUF3" s="34"/>
      <c r="QUG3" s="34"/>
      <c r="QUH3" s="34"/>
      <c r="QUI3" s="34"/>
      <c r="QUJ3" s="34"/>
      <c r="QUK3" s="34"/>
      <c r="QUL3" s="34"/>
      <c r="QUM3" s="34"/>
      <c r="QUN3" s="34"/>
      <c r="QUO3" s="34"/>
      <c r="QUP3" s="34"/>
      <c r="QUQ3" s="34"/>
      <c r="QUR3" s="34"/>
      <c r="QUS3" s="34"/>
      <c r="QUT3" s="34"/>
      <c r="QUU3" s="34"/>
      <c r="QUV3" s="34"/>
      <c r="QUW3" s="34"/>
      <c r="QUX3" s="34"/>
      <c r="QUY3" s="34"/>
      <c r="QUZ3" s="34"/>
      <c r="QVA3" s="34"/>
      <c r="QVB3" s="34"/>
      <c r="QVC3" s="34"/>
      <c r="QVD3" s="34"/>
      <c r="QVE3" s="34"/>
      <c r="QVF3" s="34"/>
      <c r="QVG3" s="34"/>
      <c r="QVH3" s="34"/>
      <c r="QVI3" s="34"/>
      <c r="QVJ3" s="34"/>
      <c r="QVK3" s="34"/>
      <c r="QVL3" s="34"/>
      <c r="QVM3" s="34"/>
      <c r="QVN3" s="34"/>
      <c r="QVO3" s="34"/>
      <c r="QVP3" s="34"/>
      <c r="QVQ3" s="34"/>
      <c r="QVR3" s="34"/>
      <c r="QVS3" s="34"/>
      <c r="QVT3" s="34"/>
      <c r="QVU3" s="34"/>
      <c r="QVV3" s="34"/>
      <c r="QVW3" s="34"/>
      <c r="QVX3" s="34"/>
      <c r="QVY3" s="34"/>
      <c r="QVZ3" s="34"/>
      <c r="QWA3" s="34"/>
      <c r="QWB3" s="34"/>
      <c r="QWC3" s="34"/>
      <c r="QWD3" s="34"/>
      <c r="QWE3" s="34"/>
      <c r="QWF3" s="34"/>
      <c r="QWG3" s="34"/>
      <c r="QWH3" s="34"/>
      <c r="QWI3" s="34"/>
      <c r="QWJ3" s="34"/>
      <c r="QWK3" s="34"/>
      <c r="QWL3" s="34"/>
      <c r="QWM3" s="34"/>
      <c r="QWN3" s="34"/>
      <c r="QWO3" s="34"/>
      <c r="QWP3" s="34"/>
      <c r="QWQ3" s="34"/>
      <c r="QWR3" s="34"/>
      <c r="QWS3" s="34"/>
      <c r="QWT3" s="34"/>
      <c r="QWU3" s="34"/>
      <c r="QWV3" s="34"/>
      <c r="QWW3" s="34"/>
      <c r="QWX3" s="34"/>
      <c r="QWY3" s="34"/>
      <c r="QWZ3" s="34"/>
      <c r="QXA3" s="34"/>
      <c r="QXB3" s="34"/>
      <c r="QXC3" s="34"/>
      <c r="QXD3" s="34"/>
      <c r="QXE3" s="34"/>
      <c r="QXF3" s="34"/>
      <c r="QXG3" s="34"/>
      <c r="QXH3" s="34"/>
      <c r="QXI3" s="34"/>
      <c r="QXJ3" s="34"/>
      <c r="QXK3" s="34"/>
      <c r="QXL3" s="34"/>
      <c r="QXM3" s="34"/>
      <c r="QXN3" s="34"/>
      <c r="QXO3" s="34"/>
      <c r="QXP3" s="34"/>
      <c r="QXQ3" s="34"/>
      <c r="QXR3" s="34"/>
      <c r="QXS3" s="34"/>
      <c r="QXT3" s="34"/>
      <c r="QXU3" s="34"/>
      <c r="QXV3" s="34"/>
      <c r="QXW3" s="34"/>
      <c r="QXX3" s="34"/>
      <c r="QXY3" s="34"/>
      <c r="QXZ3" s="34"/>
      <c r="QYA3" s="34"/>
      <c r="QYB3" s="34"/>
      <c r="QYC3" s="34"/>
      <c r="QYD3" s="34"/>
      <c r="QYE3" s="34"/>
      <c r="QYF3" s="34"/>
      <c r="QYG3" s="34"/>
      <c r="QYH3" s="34"/>
      <c r="QYI3" s="34"/>
      <c r="QYJ3" s="34"/>
      <c r="QYK3" s="34"/>
      <c r="QYL3" s="34"/>
      <c r="QYM3" s="34"/>
      <c r="QYN3" s="34"/>
      <c r="QYO3" s="34"/>
      <c r="QYP3" s="34"/>
      <c r="QYQ3" s="34"/>
      <c r="QYR3" s="34"/>
      <c r="QYS3" s="34"/>
      <c r="QYT3" s="34"/>
      <c r="QYU3" s="34"/>
      <c r="QYV3" s="34"/>
      <c r="QYW3" s="34"/>
      <c r="QYX3" s="34"/>
      <c r="QYY3" s="34"/>
      <c r="QYZ3" s="34"/>
      <c r="QZA3" s="34"/>
      <c r="QZB3" s="34"/>
      <c r="QZC3" s="34"/>
      <c r="QZD3" s="34"/>
      <c r="QZE3" s="34"/>
      <c r="QZF3" s="34"/>
      <c r="QZG3" s="34"/>
      <c r="QZH3" s="34"/>
      <c r="QZI3" s="34"/>
      <c r="QZJ3" s="34"/>
      <c r="QZK3" s="34"/>
      <c r="QZL3" s="34"/>
      <c r="QZM3" s="34"/>
      <c r="QZN3" s="34"/>
      <c r="QZO3" s="34"/>
      <c r="QZP3" s="34"/>
      <c r="QZQ3" s="34"/>
      <c r="QZR3" s="34"/>
      <c r="QZS3" s="34"/>
      <c r="QZT3" s="34"/>
      <c r="QZU3" s="34"/>
      <c r="QZV3" s="34"/>
      <c r="QZW3" s="34"/>
      <c r="QZX3" s="34"/>
      <c r="QZY3" s="34"/>
      <c r="QZZ3" s="34"/>
      <c r="RAA3" s="34"/>
      <c r="RAB3" s="34"/>
      <c r="RAC3" s="34"/>
      <c r="RAD3" s="34"/>
      <c r="RAE3" s="34"/>
      <c r="RAF3" s="34"/>
      <c r="RAG3" s="34"/>
      <c r="RAH3" s="34"/>
      <c r="RAI3" s="34"/>
      <c r="RAJ3" s="34"/>
      <c r="RAK3" s="34"/>
      <c r="RAL3" s="34"/>
      <c r="RAM3" s="34"/>
      <c r="RAN3" s="34"/>
      <c r="RAO3" s="34"/>
      <c r="RAP3" s="34"/>
      <c r="RAQ3" s="34"/>
      <c r="RAR3" s="34"/>
      <c r="RAS3" s="34"/>
      <c r="RAT3" s="34"/>
      <c r="RAU3" s="34"/>
      <c r="RAV3" s="34"/>
      <c r="RAW3" s="34"/>
      <c r="RAX3" s="34"/>
      <c r="RAY3" s="34"/>
      <c r="RAZ3" s="34"/>
      <c r="RBA3" s="34"/>
      <c r="RBB3" s="34"/>
      <c r="RBC3" s="34"/>
      <c r="RBD3" s="34"/>
      <c r="RBE3" s="34"/>
      <c r="RBF3" s="34"/>
      <c r="RBG3" s="34"/>
      <c r="RBH3" s="34"/>
      <c r="RBI3" s="34"/>
      <c r="RBJ3" s="34"/>
      <c r="RBK3" s="34"/>
      <c r="RBL3" s="34"/>
      <c r="RBM3" s="34"/>
      <c r="RBN3" s="34"/>
      <c r="RBO3" s="34"/>
      <c r="RBP3" s="34"/>
      <c r="RBQ3" s="34"/>
      <c r="RBR3" s="34"/>
      <c r="RBS3" s="34"/>
      <c r="RBT3" s="34"/>
      <c r="RBU3" s="34"/>
      <c r="RBV3" s="34"/>
      <c r="RBW3" s="34"/>
      <c r="RBX3" s="34"/>
      <c r="RBY3" s="34"/>
      <c r="RBZ3" s="34"/>
      <c r="RCA3" s="34"/>
      <c r="RCB3" s="34"/>
      <c r="RCC3" s="34"/>
      <c r="RCD3" s="34"/>
      <c r="RCE3" s="34"/>
      <c r="RCF3" s="34"/>
      <c r="RCG3" s="34"/>
      <c r="RCH3" s="34"/>
      <c r="RCI3" s="34"/>
      <c r="RCJ3" s="34"/>
      <c r="RCK3" s="34"/>
      <c r="RCL3" s="34"/>
      <c r="RCM3" s="34"/>
      <c r="RCN3" s="34"/>
      <c r="RCO3" s="34"/>
      <c r="RCP3" s="34"/>
      <c r="RCQ3" s="34"/>
      <c r="RCR3" s="34"/>
      <c r="RCS3" s="34"/>
      <c r="RCT3" s="34"/>
      <c r="RCU3" s="34"/>
      <c r="RCV3" s="34"/>
      <c r="RCW3" s="34"/>
      <c r="RCX3" s="34"/>
      <c r="RCY3" s="34"/>
      <c r="RCZ3" s="34"/>
      <c r="RDA3" s="34"/>
      <c r="RDB3" s="34"/>
      <c r="RDC3" s="34"/>
      <c r="RDD3" s="34"/>
      <c r="RDE3" s="34"/>
      <c r="RDF3" s="34"/>
      <c r="RDG3" s="34"/>
      <c r="RDH3" s="34"/>
      <c r="RDI3" s="34"/>
      <c r="RDJ3" s="34"/>
      <c r="RDK3" s="34"/>
      <c r="RDL3" s="34"/>
      <c r="RDM3" s="34"/>
      <c r="RDN3" s="34"/>
      <c r="RDO3" s="34"/>
      <c r="RDP3" s="34"/>
      <c r="RDQ3" s="34"/>
      <c r="RDR3" s="34"/>
      <c r="RDS3" s="34"/>
      <c r="RDT3" s="34"/>
      <c r="RDU3" s="34"/>
      <c r="RDV3" s="34"/>
      <c r="RDW3" s="34"/>
      <c r="RDX3" s="34"/>
      <c r="RDY3" s="34"/>
      <c r="RDZ3" s="34"/>
      <c r="REA3" s="34"/>
      <c r="REB3" s="34"/>
      <c r="REC3" s="34"/>
      <c r="RED3" s="34"/>
      <c r="REE3" s="34"/>
      <c r="REF3" s="34"/>
      <c r="REG3" s="34"/>
      <c r="REH3" s="34"/>
      <c r="REI3" s="34"/>
      <c r="REJ3" s="34"/>
      <c r="REK3" s="34"/>
      <c r="REL3" s="34"/>
      <c r="REM3" s="34"/>
      <c r="REN3" s="34"/>
      <c r="REO3" s="34"/>
      <c r="REP3" s="34"/>
      <c r="REQ3" s="34"/>
      <c r="RER3" s="34"/>
      <c r="RES3" s="34"/>
      <c r="RET3" s="34"/>
      <c r="REU3" s="34"/>
      <c r="REV3" s="34"/>
      <c r="REW3" s="34"/>
      <c r="REX3" s="34"/>
      <c r="REY3" s="34"/>
      <c r="REZ3" s="34"/>
      <c r="RFA3" s="34"/>
      <c r="RFB3" s="34"/>
      <c r="RFC3" s="34"/>
      <c r="RFD3" s="34"/>
      <c r="RFE3" s="34"/>
      <c r="RFF3" s="34"/>
      <c r="RFG3" s="34"/>
      <c r="RFH3" s="34"/>
      <c r="RFI3" s="34"/>
      <c r="RFJ3" s="34"/>
      <c r="RFK3" s="34"/>
      <c r="RFL3" s="34"/>
      <c r="RFM3" s="34"/>
      <c r="RFN3" s="34"/>
      <c r="RFO3" s="34"/>
      <c r="RFP3" s="34"/>
      <c r="RFQ3" s="34"/>
      <c r="RFR3" s="34"/>
      <c r="RFS3" s="34"/>
      <c r="RFT3" s="34"/>
      <c r="RFU3" s="34"/>
      <c r="RFV3" s="34"/>
      <c r="RFW3" s="34"/>
      <c r="RFX3" s="34"/>
      <c r="RFY3" s="34"/>
      <c r="RFZ3" s="34"/>
      <c r="RGA3" s="34"/>
      <c r="RGB3" s="34"/>
      <c r="RGC3" s="34"/>
      <c r="RGD3" s="34"/>
      <c r="RGE3" s="34"/>
      <c r="RGF3" s="34"/>
      <c r="RGG3" s="34"/>
      <c r="RGH3" s="34"/>
      <c r="RGI3" s="34"/>
      <c r="RGJ3" s="34"/>
      <c r="RGK3" s="34"/>
      <c r="RGL3" s="34"/>
      <c r="RGM3" s="34"/>
      <c r="RGN3" s="34"/>
      <c r="RGO3" s="34"/>
      <c r="RGP3" s="34"/>
      <c r="RGQ3" s="34"/>
      <c r="RGR3" s="34"/>
      <c r="RGS3" s="34"/>
      <c r="RGT3" s="34"/>
      <c r="RGU3" s="34"/>
      <c r="RGV3" s="34"/>
      <c r="RGW3" s="34"/>
      <c r="RGX3" s="34"/>
      <c r="RGY3" s="34"/>
      <c r="RGZ3" s="34"/>
      <c r="RHA3" s="34"/>
      <c r="RHB3" s="34"/>
      <c r="RHC3" s="34"/>
      <c r="RHD3" s="34"/>
      <c r="RHE3" s="34"/>
      <c r="RHF3" s="34"/>
      <c r="RHG3" s="34"/>
      <c r="RHH3" s="34"/>
      <c r="RHI3" s="34"/>
      <c r="RHJ3" s="34"/>
      <c r="RHK3" s="34"/>
      <c r="RHL3" s="34"/>
      <c r="RHM3" s="34"/>
      <c r="RHN3" s="34"/>
      <c r="RHO3" s="34"/>
      <c r="RHP3" s="34"/>
      <c r="RHQ3" s="34"/>
      <c r="RHR3" s="34"/>
      <c r="RHS3" s="34"/>
      <c r="RHT3" s="34"/>
      <c r="RHU3" s="34"/>
      <c r="RHV3" s="34"/>
      <c r="RHW3" s="34"/>
      <c r="RHX3" s="34"/>
      <c r="RHY3" s="34"/>
      <c r="RHZ3" s="34"/>
      <c r="RIA3" s="34"/>
      <c r="RIB3" s="34"/>
      <c r="RIC3" s="34"/>
      <c r="RID3" s="34"/>
      <c r="RIE3" s="34"/>
      <c r="RIF3" s="34"/>
      <c r="RIG3" s="34"/>
      <c r="RIH3" s="34"/>
      <c r="RII3" s="34"/>
      <c r="RIJ3" s="34"/>
      <c r="RIK3" s="34"/>
      <c r="RIL3" s="34"/>
      <c r="RIM3" s="34"/>
      <c r="RIN3" s="34"/>
      <c r="RIO3" s="34"/>
      <c r="RIP3" s="34"/>
      <c r="RIQ3" s="34"/>
      <c r="RIR3" s="34"/>
      <c r="RIS3" s="34"/>
      <c r="RIT3" s="34"/>
      <c r="RIU3" s="34"/>
      <c r="RIV3" s="34"/>
      <c r="RIW3" s="34"/>
      <c r="RIX3" s="34"/>
      <c r="RIY3" s="34"/>
      <c r="RIZ3" s="34"/>
      <c r="RJA3" s="34"/>
      <c r="RJB3" s="34"/>
      <c r="RJC3" s="34"/>
      <c r="RJD3" s="34"/>
      <c r="RJE3" s="34"/>
      <c r="RJF3" s="34"/>
      <c r="RJG3" s="34"/>
      <c r="RJH3" s="34"/>
      <c r="RJI3" s="34"/>
      <c r="RJJ3" s="34"/>
      <c r="RJK3" s="34"/>
      <c r="RJL3" s="34"/>
      <c r="RJM3" s="34"/>
      <c r="RJN3" s="34"/>
      <c r="RJO3" s="34"/>
      <c r="RJP3" s="34"/>
      <c r="RJQ3" s="34"/>
      <c r="RJR3" s="34"/>
      <c r="RJS3" s="34"/>
      <c r="RJT3" s="34"/>
      <c r="RJU3" s="34"/>
      <c r="RJV3" s="34"/>
      <c r="RJW3" s="34"/>
      <c r="RJX3" s="34"/>
      <c r="RJY3" s="34"/>
      <c r="RJZ3" s="34"/>
      <c r="RKA3" s="34"/>
      <c r="RKB3" s="34"/>
      <c r="RKC3" s="34"/>
      <c r="RKD3" s="34"/>
      <c r="RKE3" s="34"/>
      <c r="RKF3" s="34"/>
      <c r="RKG3" s="34"/>
      <c r="RKH3" s="34"/>
      <c r="RKI3" s="34"/>
      <c r="RKJ3" s="34"/>
      <c r="RKK3" s="34"/>
      <c r="RKL3" s="34"/>
      <c r="RKM3" s="34"/>
      <c r="RKN3" s="34"/>
      <c r="RKO3" s="34"/>
      <c r="RKP3" s="34"/>
      <c r="RKQ3" s="34"/>
      <c r="RKR3" s="34"/>
      <c r="RKS3" s="34"/>
      <c r="RKT3" s="34"/>
      <c r="RKU3" s="34"/>
      <c r="RKV3" s="34"/>
      <c r="RKW3" s="34"/>
      <c r="RKX3" s="34"/>
      <c r="RKY3" s="34"/>
      <c r="RKZ3" s="34"/>
      <c r="RLA3" s="34"/>
      <c r="RLB3" s="34"/>
      <c r="RLC3" s="34"/>
      <c r="RLD3" s="34"/>
      <c r="RLE3" s="34"/>
      <c r="RLF3" s="34"/>
      <c r="RLG3" s="34"/>
      <c r="RLH3" s="34"/>
      <c r="RLI3" s="34"/>
      <c r="RLJ3" s="34"/>
      <c r="RLK3" s="34"/>
      <c r="RLL3" s="34"/>
      <c r="RLM3" s="34"/>
      <c r="RLN3" s="34"/>
      <c r="RLO3" s="34"/>
      <c r="RLP3" s="34"/>
      <c r="RLQ3" s="34"/>
      <c r="RLR3" s="34"/>
      <c r="RLS3" s="34"/>
      <c r="RLT3" s="34"/>
      <c r="RLU3" s="34"/>
      <c r="RLV3" s="34"/>
      <c r="RLW3" s="34"/>
      <c r="RLX3" s="34"/>
      <c r="RLY3" s="34"/>
      <c r="RLZ3" s="34"/>
      <c r="RMA3" s="34"/>
      <c r="RMB3" s="34"/>
      <c r="RMC3" s="34"/>
      <c r="RMD3" s="34"/>
      <c r="RME3" s="34"/>
      <c r="RMF3" s="34"/>
      <c r="RMG3" s="34"/>
      <c r="RMH3" s="34"/>
      <c r="RMI3" s="34"/>
      <c r="RMJ3" s="34"/>
      <c r="RMK3" s="34"/>
      <c r="RML3" s="34"/>
      <c r="RMM3" s="34"/>
      <c r="RMN3" s="34"/>
      <c r="RMO3" s="34"/>
      <c r="RMP3" s="34"/>
      <c r="RMQ3" s="34"/>
      <c r="RMR3" s="34"/>
      <c r="RMS3" s="34"/>
      <c r="RMT3" s="34"/>
      <c r="RMU3" s="34"/>
      <c r="RMV3" s="34"/>
      <c r="RMW3" s="34"/>
      <c r="RMX3" s="34"/>
      <c r="RMY3" s="34"/>
      <c r="RMZ3" s="34"/>
      <c r="RNA3" s="34"/>
      <c r="RNB3" s="34"/>
      <c r="RNC3" s="34"/>
      <c r="RND3" s="34"/>
      <c r="RNE3" s="34"/>
      <c r="RNF3" s="34"/>
      <c r="RNG3" s="34"/>
      <c r="RNH3" s="34"/>
      <c r="RNI3" s="34"/>
      <c r="RNJ3" s="34"/>
      <c r="RNK3" s="34"/>
      <c r="RNL3" s="34"/>
      <c r="RNM3" s="34"/>
      <c r="RNN3" s="34"/>
      <c r="RNO3" s="34"/>
      <c r="RNP3" s="34"/>
      <c r="RNQ3" s="34"/>
      <c r="RNR3" s="34"/>
      <c r="RNS3" s="34"/>
      <c r="RNT3" s="34"/>
      <c r="RNU3" s="34"/>
      <c r="RNV3" s="34"/>
      <c r="RNW3" s="34"/>
      <c r="RNX3" s="34"/>
      <c r="RNY3" s="34"/>
      <c r="RNZ3" s="34"/>
      <c r="ROA3" s="34"/>
      <c r="ROB3" s="34"/>
      <c r="ROC3" s="34"/>
      <c r="ROD3" s="34"/>
      <c r="ROE3" s="34"/>
      <c r="ROF3" s="34"/>
      <c r="ROG3" s="34"/>
      <c r="ROH3" s="34"/>
      <c r="ROI3" s="34"/>
      <c r="ROJ3" s="34"/>
      <c r="ROK3" s="34"/>
      <c r="ROL3" s="34"/>
      <c r="ROM3" s="34"/>
      <c r="RON3" s="34"/>
      <c r="ROO3" s="34"/>
      <c r="ROP3" s="34"/>
      <c r="ROQ3" s="34"/>
      <c r="ROR3" s="34"/>
      <c r="ROS3" s="34"/>
      <c r="ROT3" s="34"/>
      <c r="ROU3" s="34"/>
      <c r="ROV3" s="34"/>
      <c r="ROW3" s="34"/>
      <c r="ROX3" s="34"/>
      <c r="ROY3" s="34"/>
      <c r="ROZ3" s="34"/>
      <c r="RPA3" s="34"/>
      <c r="RPB3" s="34"/>
      <c r="RPC3" s="34"/>
      <c r="RPD3" s="34"/>
      <c r="RPE3" s="34"/>
      <c r="RPF3" s="34"/>
      <c r="RPG3" s="34"/>
      <c r="RPH3" s="34"/>
      <c r="RPI3" s="34"/>
      <c r="RPJ3" s="34"/>
      <c r="RPK3" s="34"/>
      <c r="RPL3" s="34"/>
      <c r="RPM3" s="34"/>
      <c r="RPN3" s="34"/>
      <c r="RPO3" s="34"/>
      <c r="RPP3" s="34"/>
      <c r="RPQ3" s="34"/>
      <c r="RPR3" s="34"/>
      <c r="RPS3" s="34"/>
      <c r="RPT3" s="34"/>
      <c r="RPU3" s="34"/>
      <c r="RPV3" s="34"/>
      <c r="RPW3" s="34"/>
      <c r="RPX3" s="34"/>
      <c r="RPY3" s="34"/>
      <c r="RPZ3" s="34"/>
      <c r="RQA3" s="34"/>
      <c r="RQB3" s="34"/>
      <c r="RQC3" s="34"/>
      <c r="RQD3" s="34"/>
      <c r="RQE3" s="34"/>
      <c r="RQF3" s="34"/>
      <c r="RQG3" s="34"/>
      <c r="RQH3" s="34"/>
      <c r="RQI3" s="34"/>
      <c r="RQJ3" s="34"/>
      <c r="RQK3" s="34"/>
      <c r="RQL3" s="34"/>
      <c r="RQM3" s="34"/>
      <c r="RQN3" s="34"/>
      <c r="RQO3" s="34"/>
      <c r="RQP3" s="34"/>
      <c r="RQQ3" s="34"/>
      <c r="RQR3" s="34"/>
      <c r="RQS3" s="34"/>
      <c r="RQT3" s="34"/>
      <c r="RQU3" s="34"/>
      <c r="RQV3" s="34"/>
      <c r="RQW3" s="34"/>
      <c r="RQX3" s="34"/>
      <c r="RQY3" s="34"/>
      <c r="RQZ3" s="34"/>
      <c r="RRA3" s="34"/>
      <c r="RRB3" s="34"/>
      <c r="RRC3" s="34"/>
      <c r="RRD3" s="34"/>
      <c r="RRE3" s="34"/>
      <c r="RRF3" s="34"/>
      <c r="RRG3" s="34"/>
      <c r="RRH3" s="34"/>
      <c r="RRI3" s="34"/>
      <c r="RRJ3" s="34"/>
      <c r="RRK3" s="34"/>
      <c r="RRL3" s="34"/>
      <c r="RRM3" s="34"/>
      <c r="RRN3" s="34"/>
      <c r="RRO3" s="34"/>
      <c r="RRP3" s="34"/>
      <c r="RRQ3" s="34"/>
      <c r="RRR3" s="34"/>
      <c r="RRS3" s="34"/>
      <c r="RRT3" s="34"/>
      <c r="RRU3" s="34"/>
      <c r="RRV3" s="34"/>
      <c r="RRW3" s="34"/>
      <c r="RRX3" s="34"/>
      <c r="RRY3" s="34"/>
      <c r="RRZ3" s="34"/>
      <c r="RSA3" s="34"/>
      <c r="RSB3" s="34"/>
      <c r="RSC3" s="34"/>
      <c r="RSD3" s="34"/>
      <c r="RSE3" s="34"/>
      <c r="RSF3" s="34"/>
      <c r="RSG3" s="34"/>
      <c r="RSH3" s="34"/>
      <c r="RSI3" s="34"/>
      <c r="RSJ3" s="34"/>
      <c r="RSK3" s="34"/>
      <c r="RSL3" s="34"/>
      <c r="RSM3" s="34"/>
      <c r="RSN3" s="34"/>
      <c r="RSO3" s="34"/>
      <c r="RSP3" s="34"/>
      <c r="RSQ3" s="34"/>
      <c r="RSR3" s="34"/>
      <c r="RSS3" s="34"/>
      <c r="RST3" s="34"/>
      <c r="RSU3" s="34"/>
      <c r="RSV3" s="34"/>
      <c r="RSW3" s="34"/>
      <c r="RSX3" s="34"/>
      <c r="RSY3" s="34"/>
      <c r="RSZ3" s="34"/>
      <c r="RTA3" s="34"/>
      <c r="RTB3" s="34"/>
      <c r="RTC3" s="34"/>
      <c r="RTD3" s="34"/>
      <c r="RTE3" s="34"/>
      <c r="RTF3" s="34"/>
      <c r="RTG3" s="34"/>
      <c r="RTH3" s="34"/>
      <c r="RTI3" s="34"/>
      <c r="RTJ3" s="34"/>
      <c r="RTK3" s="34"/>
      <c r="RTL3" s="34"/>
      <c r="RTM3" s="34"/>
      <c r="RTN3" s="34"/>
      <c r="RTO3" s="34"/>
      <c r="RTP3" s="34"/>
      <c r="RTQ3" s="34"/>
      <c r="RTR3" s="34"/>
      <c r="RTS3" s="34"/>
      <c r="RTT3" s="34"/>
      <c r="RTU3" s="34"/>
      <c r="RTV3" s="34"/>
      <c r="RTW3" s="34"/>
      <c r="RTX3" s="34"/>
      <c r="RTY3" s="34"/>
      <c r="RTZ3" s="34"/>
      <c r="RUA3" s="34"/>
      <c r="RUB3" s="34"/>
      <c r="RUC3" s="34"/>
      <c r="RUD3" s="34"/>
      <c r="RUE3" s="34"/>
      <c r="RUF3" s="34"/>
      <c r="RUG3" s="34"/>
      <c r="RUH3" s="34"/>
      <c r="RUI3" s="34"/>
      <c r="RUJ3" s="34"/>
      <c r="RUK3" s="34"/>
      <c r="RUL3" s="34"/>
      <c r="RUM3" s="34"/>
      <c r="RUN3" s="34"/>
      <c r="RUO3" s="34"/>
      <c r="RUP3" s="34"/>
      <c r="RUQ3" s="34"/>
      <c r="RUR3" s="34"/>
      <c r="RUS3" s="34"/>
      <c r="RUT3" s="34"/>
      <c r="RUU3" s="34"/>
      <c r="RUV3" s="34"/>
      <c r="RUW3" s="34"/>
      <c r="RUX3" s="34"/>
      <c r="RUY3" s="34"/>
      <c r="RUZ3" s="34"/>
      <c r="RVA3" s="34"/>
      <c r="RVB3" s="34"/>
      <c r="RVC3" s="34"/>
      <c r="RVD3" s="34"/>
      <c r="RVE3" s="34"/>
      <c r="RVF3" s="34"/>
      <c r="RVG3" s="34"/>
      <c r="RVH3" s="34"/>
      <c r="RVI3" s="34"/>
      <c r="RVJ3" s="34"/>
      <c r="RVK3" s="34"/>
      <c r="RVL3" s="34"/>
      <c r="RVM3" s="34"/>
      <c r="RVN3" s="34"/>
      <c r="RVO3" s="34"/>
      <c r="RVP3" s="34"/>
      <c r="RVQ3" s="34"/>
      <c r="RVR3" s="34"/>
      <c r="RVS3" s="34"/>
      <c r="RVT3" s="34"/>
      <c r="RVU3" s="34"/>
      <c r="RVV3" s="34"/>
      <c r="RVW3" s="34"/>
      <c r="RVX3" s="34"/>
      <c r="RVY3" s="34"/>
      <c r="RVZ3" s="34"/>
      <c r="RWA3" s="34"/>
      <c r="RWB3" s="34"/>
      <c r="RWC3" s="34"/>
      <c r="RWD3" s="34"/>
      <c r="RWE3" s="34"/>
      <c r="RWF3" s="34"/>
      <c r="RWG3" s="34"/>
      <c r="RWH3" s="34"/>
      <c r="RWI3" s="34"/>
      <c r="RWJ3" s="34"/>
      <c r="RWK3" s="34"/>
      <c r="RWL3" s="34"/>
      <c r="RWM3" s="34"/>
      <c r="RWN3" s="34"/>
      <c r="RWO3" s="34"/>
      <c r="RWP3" s="34"/>
      <c r="RWQ3" s="34"/>
      <c r="RWR3" s="34"/>
      <c r="RWS3" s="34"/>
      <c r="RWT3" s="34"/>
      <c r="RWU3" s="34"/>
      <c r="RWV3" s="34"/>
      <c r="RWW3" s="34"/>
      <c r="RWX3" s="34"/>
      <c r="RWY3" s="34"/>
      <c r="RWZ3" s="34"/>
      <c r="RXA3" s="34"/>
      <c r="RXB3" s="34"/>
      <c r="RXC3" s="34"/>
      <c r="RXD3" s="34"/>
      <c r="RXE3" s="34"/>
      <c r="RXF3" s="34"/>
      <c r="RXG3" s="34"/>
      <c r="RXH3" s="34"/>
      <c r="RXI3" s="34"/>
      <c r="RXJ3" s="34"/>
      <c r="RXK3" s="34"/>
      <c r="RXL3" s="34"/>
      <c r="RXM3" s="34"/>
      <c r="RXN3" s="34"/>
      <c r="RXO3" s="34"/>
      <c r="RXP3" s="34"/>
      <c r="RXQ3" s="34"/>
      <c r="RXR3" s="34"/>
      <c r="RXS3" s="34"/>
      <c r="RXT3" s="34"/>
      <c r="RXU3" s="34"/>
      <c r="RXV3" s="34"/>
      <c r="RXW3" s="34"/>
      <c r="RXX3" s="34"/>
      <c r="RXY3" s="34"/>
      <c r="RXZ3" s="34"/>
      <c r="RYA3" s="34"/>
      <c r="RYB3" s="34"/>
      <c r="RYC3" s="34"/>
      <c r="RYD3" s="34"/>
      <c r="RYE3" s="34"/>
      <c r="RYF3" s="34"/>
      <c r="RYG3" s="34"/>
      <c r="RYH3" s="34"/>
      <c r="RYI3" s="34"/>
      <c r="RYJ3" s="34"/>
      <c r="RYK3" s="34"/>
      <c r="RYL3" s="34"/>
      <c r="RYM3" s="34"/>
      <c r="RYN3" s="34"/>
      <c r="RYO3" s="34"/>
      <c r="RYP3" s="34"/>
      <c r="RYQ3" s="34"/>
      <c r="RYR3" s="34"/>
      <c r="RYS3" s="34"/>
      <c r="RYT3" s="34"/>
      <c r="RYU3" s="34"/>
      <c r="RYV3" s="34"/>
      <c r="RYW3" s="34"/>
      <c r="RYX3" s="34"/>
      <c r="RYY3" s="34"/>
      <c r="RYZ3" s="34"/>
      <c r="RZA3" s="34"/>
      <c r="RZB3" s="34"/>
      <c r="RZC3" s="34"/>
      <c r="RZD3" s="34"/>
      <c r="RZE3" s="34"/>
      <c r="RZF3" s="34"/>
      <c r="RZG3" s="34"/>
      <c r="RZH3" s="34"/>
      <c r="RZI3" s="34"/>
      <c r="RZJ3" s="34"/>
      <c r="RZK3" s="34"/>
      <c r="RZL3" s="34"/>
      <c r="RZM3" s="34"/>
      <c r="RZN3" s="34"/>
      <c r="RZO3" s="34"/>
      <c r="RZP3" s="34"/>
      <c r="RZQ3" s="34"/>
      <c r="RZR3" s="34"/>
      <c r="RZS3" s="34"/>
      <c r="RZT3" s="34"/>
      <c r="RZU3" s="34"/>
      <c r="RZV3" s="34"/>
      <c r="RZW3" s="34"/>
      <c r="RZX3" s="34"/>
      <c r="RZY3" s="34"/>
      <c r="RZZ3" s="34"/>
      <c r="SAA3" s="34"/>
      <c r="SAB3" s="34"/>
      <c r="SAC3" s="34"/>
      <c r="SAD3" s="34"/>
      <c r="SAE3" s="34"/>
      <c r="SAF3" s="34"/>
      <c r="SAG3" s="34"/>
      <c r="SAH3" s="34"/>
      <c r="SAI3" s="34"/>
      <c r="SAJ3" s="34"/>
      <c r="SAK3" s="34"/>
      <c r="SAL3" s="34"/>
      <c r="SAM3" s="34"/>
      <c r="SAN3" s="34"/>
      <c r="SAO3" s="34"/>
      <c r="SAP3" s="34"/>
      <c r="SAQ3" s="34"/>
      <c r="SAR3" s="34"/>
      <c r="SAS3" s="34"/>
      <c r="SAT3" s="34"/>
      <c r="SAU3" s="34"/>
      <c r="SAV3" s="34"/>
      <c r="SAW3" s="34"/>
      <c r="SAX3" s="34"/>
      <c r="SAY3" s="34"/>
      <c r="SAZ3" s="34"/>
      <c r="SBA3" s="34"/>
      <c r="SBB3" s="34"/>
      <c r="SBC3" s="34"/>
      <c r="SBD3" s="34"/>
      <c r="SBE3" s="34"/>
      <c r="SBF3" s="34"/>
      <c r="SBG3" s="34"/>
      <c r="SBH3" s="34"/>
      <c r="SBI3" s="34"/>
      <c r="SBJ3" s="34"/>
      <c r="SBK3" s="34"/>
      <c r="SBL3" s="34"/>
      <c r="SBM3" s="34"/>
      <c r="SBN3" s="34"/>
      <c r="SBO3" s="34"/>
      <c r="SBP3" s="34"/>
      <c r="SBQ3" s="34"/>
      <c r="SBR3" s="34"/>
      <c r="SBS3" s="34"/>
      <c r="SBT3" s="34"/>
      <c r="SBU3" s="34"/>
      <c r="SBV3" s="34"/>
      <c r="SBW3" s="34"/>
      <c r="SBX3" s="34"/>
      <c r="SBY3" s="34"/>
      <c r="SBZ3" s="34"/>
      <c r="SCA3" s="34"/>
      <c r="SCB3" s="34"/>
      <c r="SCC3" s="34"/>
      <c r="SCD3" s="34"/>
      <c r="SCE3" s="34"/>
      <c r="SCF3" s="34"/>
      <c r="SCG3" s="34"/>
      <c r="SCH3" s="34"/>
      <c r="SCI3" s="34"/>
      <c r="SCJ3" s="34"/>
      <c r="SCK3" s="34"/>
      <c r="SCL3" s="34"/>
      <c r="SCM3" s="34"/>
      <c r="SCN3" s="34"/>
      <c r="SCO3" s="34"/>
      <c r="SCP3" s="34"/>
      <c r="SCQ3" s="34"/>
      <c r="SCR3" s="34"/>
      <c r="SCS3" s="34"/>
      <c r="SCT3" s="34"/>
      <c r="SCU3" s="34"/>
      <c r="SCV3" s="34"/>
      <c r="SCW3" s="34"/>
      <c r="SCX3" s="34"/>
      <c r="SCY3" s="34"/>
      <c r="SCZ3" s="34"/>
      <c r="SDA3" s="34"/>
      <c r="SDB3" s="34"/>
      <c r="SDC3" s="34"/>
      <c r="SDD3" s="34"/>
      <c r="SDE3" s="34"/>
      <c r="SDF3" s="34"/>
      <c r="SDG3" s="34"/>
      <c r="SDH3" s="34"/>
      <c r="SDI3" s="34"/>
      <c r="SDJ3" s="34"/>
      <c r="SDK3" s="34"/>
      <c r="SDL3" s="34"/>
      <c r="SDM3" s="34"/>
      <c r="SDN3" s="34"/>
      <c r="SDO3" s="34"/>
      <c r="SDP3" s="34"/>
      <c r="SDQ3" s="34"/>
      <c r="SDR3" s="34"/>
      <c r="SDS3" s="34"/>
      <c r="SDT3" s="34"/>
      <c r="SDU3" s="34"/>
      <c r="SDV3" s="34"/>
      <c r="SDW3" s="34"/>
      <c r="SDX3" s="34"/>
      <c r="SDY3" s="34"/>
      <c r="SDZ3" s="34"/>
      <c r="SEA3" s="34"/>
      <c r="SEB3" s="34"/>
      <c r="SEC3" s="34"/>
      <c r="SED3" s="34"/>
      <c r="SEE3" s="34"/>
      <c r="SEF3" s="34"/>
      <c r="SEG3" s="34"/>
      <c r="SEH3" s="34"/>
      <c r="SEI3" s="34"/>
      <c r="SEJ3" s="34"/>
      <c r="SEK3" s="34"/>
      <c r="SEL3" s="34"/>
      <c r="SEM3" s="34"/>
      <c r="SEN3" s="34"/>
      <c r="SEO3" s="34"/>
      <c r="SEP3" s="34"/>
      <c r="SEQ3" s="34"/>
      <c r="SER3" s="34"/>
      <c r="SES3" s="34"/>
      <c r="SET3" s="34"/>
      <c r="SEU3" s="34"/>
      <c r="SEV3" s="34"/>
      <c r="SEW3" s="34"/>
      <c r="SEX3" s="34"/>
      <c r="SEY3" s="34"/>
      <c r="SEZ3" s="34"/>
      <c r="SFA3" s="34"/>
      <c r="SFB3" s="34"/>
      <c r="SFC3" s="34"/>
      <c r="SFD3" s="34"/>
      <c r="SFE3" s="34"/>
      <c r="SFF3" s="34"/>
      <c r="SFG3" s="34"/>
      <c r="SFH3" s="34"/>
      <c r="SFI3" s="34"/>
      <c r="SFJ3" s="34"/>
      <c r="SFK3" s="34"/>
      <c r="SFL3" s="34"/>
      <c r="SFM3" s="34"/>
      <c r="SFN3" s="34"/>
      <c r="SFO3" s="34"/>
      <c r="SFP3" s="34"/>
      <c r="SFQ3" s="34"/>
      <c r="SFR3" s="34"/>
      <c r="SFS3" s="34"/>
      <c r="SFT3" s="34"/>
      <c r="SFU3" s="34"/>
      <c r="SFV3" s="34"/>
      <c r="SFW3" s="34"/>
      <c r="SFX3" s="34"/>
      <c r="SFY3" s="34"/>
      <c r="SFZ3" s="34"/>
      <c r="SGA3" s="34"/>
      <c r="SGB3" s="34"/>
      <c r="SGC3" s="34"/>
      <c r="SGD3" s="34"/>
      <c r="SGE3" s="34"/>
      <c r="SGF3" s="34"/>
      <c r="SGG3" s="34"/>
      <c r="SGH3" s="34"/>
      <c r="SGI3" s="34"/>
      <c r="SGJ3" s="34"/>
      <c r="SGK3" s="34"/>
      <c r="SGL3" s="34"/>
      <c r="SGM3" s="34"/>
      <c r="SGN3" s="34"/>
      <c r="SGO3" s="34"/>
      <c r="SGP3" s="34"/>
      <c r="SGQ3" s="34"/>
      <c r="SGR3" s="34"/>
      <c r="SGS3" s="34"/>
      <c r="SGT3" s="34"/>
      <c r="SGU3" s="34"/>
      <c r="SGV3" s="34"/>
      <c r="SGW3" s="34"/>
      <c r="SGX3" s="34"/>
      <c r="SGY3" s="34"/>
      <c r="SGZ3" s="34"/>
      <c r="SHA3" s="34"/>
      <c r="SHB3" s="34"/>
      <c r="SHC3" s="34"/>
      <c r="SHD3" s="34"/>
      <c r="SHE3" s="34"/>
      <c r="SHF3" s="34"/>
      <c r="SHG3" s="34"/>
      <c r="SHH3" s="34"/>
      <c r="SHI3" s="34"/>
      <c r="SHJ3" s="34"/>
      <c r="SHK3" s="34"/>
      <c r="SHL3" s="34"/>
      <c r="SHM3" s="34"/>
      <c r="SHN3" s="34"/>
      <c r="SHO3" s="34"/>
      <c r="SHP3" s="34"/>
      <c r="SHQ3" s="34"/>
      <c r="SHR3" s="34"/>
      <c r="SHS3" s="34"/>
      <c r="SHT3" s="34"/>
      <c r="SHU3" s="34"/>
      <c r="SHV3" s="34"/>
      <c r="SHW3" s="34"/>
      <c r="SHX3" s="34"/>
      <c r="SHY3" s="34"/>
      <c r="SHZ3" s="34"/>
      <c r="SIA3" s="34"/>
      <c r="SIB3" s="34"/>
      <c r="SIC3" s="34"/>
      <c r="SID3" s="34"/>
      <c r="SIE3" s="34"/>
      <c r="SIF3" s="34"/>
      <c r="SIG3" s="34"/>
      <c r="SIH3" s="34"/>
      <c r="SII3" s="34"/>
      <c r="SIJ3" s="34"/>
      <c r="SIK3" s="34"/>
      <c r="SIL3" s="34"/>
      <c r="SIM3" s="34"/>
      <c r="SIN3" s="34"/>
      <c r="SIO3" s="34"/>
      <c r="SIP3" s="34"/>
      <c r="SIQ3" s="34"/>
      <c r="SIR3" s="34"/>
      <c r="SIS3" s="34"/>
      <c r="SIT3" s="34"/>
      <c r="SIU3" s="34"/>
      <c r="SIV3" s="34"/>
      <c r="SIW3" s="34"/>
      <c r="SIX3" s="34"/>
      <c r="SIY3" s="34"/>
      <c r="SIZ3" s="34"/>
      <c r="SJA3" s="34"/>
      <c r="SJB3" s="34"/>
      <c r="SJC3" s="34"/>
      <c r="SJD3" s="34"/>
      <c r="SJE3" s="34"/>
      <c r="SJF3" s="34"/>
      <c r="SJG3" s="34"/>
      <c r="SJH3" s="34"/>
      <c r="SJI3" s="34"/>
      <c r="SJJ3" s="34"/>
      <c r="SJK3" s="34"/>
      <c r="SJL3" s="34"/>
      <c r="SJM3" s="34"/>
      <c r="SJN3" s="34"/>
      <c r="SJO3" s="34"/>
      <c r="SJP3" s="34"/>
      <c r="SJQ3" s="34"/>
      <c r="SJR3" s="34"/>
      <c r="SJS3" s="34"/>
      <c r="SJT3" s="34"/>
      <c r="SJU3" s="34"/>
      <c r="SJV3" s="34"/>
      <c r="SJW3" s="34"/>
      <c r="SJX3" s="34"/>
      <c r="SJY3" s="34"/>
      <c r="SJZ3" s="34"/>
      <c r="SKA3" s="34"/>
      <c r="SKB3" s="34"/>
      <c r="SKC3" s="34"/>
      <c r="SKD3" s="34"/>
      <c r="SKE3" s="34"/>
      <c r="SKF3" s="34"/>
      <c r="SKG3" s="34"/>
      <c r="SKH3" s="34"/>
      <c r="SKI3" s="34"/>
      <c r="SKJ3" s="34"/>
      <c r="SKK3" s="34"/>
      <c r="SKL3" s="34"/>
      <c r="SKM3" s="34"/>
      <c r="SKN3" s="34"/>
      <c r="SKO3" s="34"/>
      <c r="SKP3" s="34"/>
      <c r="SKQ3" s="34"/>
      <c r="SKR3" s="34"/>
      <c r="SKS3" s="34"/>
      <c r="SKT3" s="34"/>
      <c r="SKU3" s="34"/>
      <c r="SKV3" s="34"/>
      <c r="SKW3" s="34"/>
      <c r="SKX3" s="34"/>
      <c r="SKY3" s="34"/>
      <c r="SKZ3" s="34"/>
      <c r="SLA3" s="34"/>
      <c r="SLB3" s="34"/>
      <c r="SLC3" s="34"/>
      <c r="SLD3" s="34"/>
      <c r="SLE3" s="34"/>
      <c r="SLF3" s="34"/>
      <c r="SLG3" s="34"/>
      <c r="SLH3" s="34"/>
      <c r="SLI3" s="34"/>
      <c r="SLJ3" s="34"/>
      <c r="SLK3" s="34"/>
      <c r="SLL3" s="34"/>
      <c r="SLM3" s="34"/>
      <c r="SLN3" s="34"/>
      <c r="SLO3" s="34"/>
      <c r="SLP3" s="34"/>
      <c r="SLQ3" s="34"/>
      <c r="SLR3" s="34"/>
      <c r="SLS3" s="34"/>
      <c r="SLT3" s="34"/>
      <c r="SLU3" s="34"/>
      <c r="SLV3" s="34"/>
      <c r="SLW3" s="34"/>
      <c r="SLX3" s="34"/>
      <c r="SLY3" s="34"/>
      <c r="SLZ3" s="34"/>
      <c r="SMA3" s="34"/>
      <c r="SMB3" s="34"/>
      <c r="SMC3" s="34"/>
      <c r="SMD3" s="34"/>
      <c r="SME3" s="34"/>
      <c r="SMF3" s="34"/>
      <c r="SMG3" s="34"/>
      <c r="SMH3" s="34"/>
      <c r="SMI3" s="34"/>
      <c r="SMJ3" s="34"/>
      <c r="SMK3" s="34"/>
      <c r="SML3" s="34"/>
      <c r="SMM3" s="34"/>
      <c r="SMN3" s="34"/>
      <c r="SMO3" s="34"/>
      <c r="SMP3" s="34"/>
      <c r="SMQ3" s="34"/>
      <c r="SMR3" s="34"/>
      <c r="SMS3" s="34"/>
      <c r="SMT3" s="34"/>
      <c r="SMU3" s="34"/>
      <c r="SMV3" s="34"/>
      <c r="SMW3" s="34"/>
      <c r="SMX3" s="34"/>
      <c r="SMY3" s="34"/>
      <c r="SMZ3" s="34"/>
      <c r="SNA3" s="34"/>
      <c r="SNB3" s="34"/>
      <c r="SNC3" s="34"/>
      <c r="SND3" s="34"/>
      <c r="SNE3" s="34"/>
      <c r="SNF3" s="34"/>
      <c r="SNG3" s="34"/>
      <c r="SNH3" s="34"/>
      <c r="SNI3" s="34"/>
      <c r="SNJ3" s="34"/>
      <c r="SNK3" s="34"/>
      <c r="SNL3" s="34"/>
      <c r="SNM3" s="34"/>
      <c r="SNN3" s="34"/>
      <c r="SNO3" s="34"/>
      <c r="SNP3" s="34"/>
      <c r="SNQ3" s="34"/>
      <c r="SNR3" s="34"/>
      <c r="SNS3" s="34"/>
      <c r="SNT3" s="34"/>
      <c r="SNU3" s="34"/>
      <c r="SNV3" s="34"/>
      <c r="SNW3" s="34"/>
      <c r="SNX3" s="34"/>
      <c r="SNY3" s="34"/>
      <c r="SNZ3" s="34"/>
      <c r="SOA3" s="34"/>
      <c r="SOB3" s="34"/>
      <c r="SOC3" s="34"/>
      <c r="SOD3" s="34"/>
      <c r="SOE3" s="34"/>
      <c r="SOF3" s="34"/>
      <c r="SOG3" s="34"/>
      <c r="SOH3" s="34"/>
      <c r="SOI3" s="34"/>
      <c r="SOJ3" s="34"/>
      <c r="SOK3" s="34"/>
      <c r="SOL3" s="34"/>
      <c r="SOM3" s="34"/>
      <c r="SON3" s="34"/>
      <c r="SOO3" s="34"/>
      <c r="SOP3" s="34"/>
      <c r="SOQ3" s="34"/>
      <c r="SOR3" s="34"/>
      <c r="SOS3" s="34"/>
      <c r="SOT3" s="34"/>
      <c r="SOU3" s="34"/>
      <c r="SOV3" s="34"/>
      <c r="SOW3" s="34"/>
      <c r="SOX3" s="34"/>
      <c r="SOY3" s="34"/>
      <c r="SOZ3" s="34"/>
      <c r="SPA3" s="34"/>
      <c r="SPB3" s="34"/>
      <c r="SPC3" s="34"/>
      <c r="SPD3" s="34"/>
      <c r="SPE3" s="34"/>
      <c r="SPF3" s="34"/>
      <c r="SPG3" s="34"/>
      <c r="SPH3" s="34"/>
      <c r="SPI3" s="34"/>
      <c r="SPJ3" s="34"/>
      <c r="SPK3" s="34"/>
      <c r="SPL3" s="34"/>
      <c r="SPM3" s="34"/>
      <c r="SPN3" s="34"/>
      <c r="SPO3" s="34"/>
      <c r="SPP3" s="34"/>
      <c r="SPQ3" s="34"/>
      <c r="SPR3" s="34"/>
      <c r="SPS3" s="34"/>
      <c r="SPT3" s="34"/>
      <c r="SPU3" s="34"/>
      <c r="SPV3" s="34"/>
      <c r="SPW3" s="34"/>
      <c r="SPX3" s="34"/>
      <c r="SPY3" s="34"/>
      <c r="SPZ3" s="34"/>
      <c r="SQA3" s="34"/>
      <c r="SQB3" s="34"/>
      <c r="SQC3" s="34"/>
      <c r="SQD3" s="34"/>
      <c r="SQE3" s="34"/>
      <c r="SQF3" s="34"/>
      <c r="SQG3" s="34"/>
      <c r="SQH3" s="34"/>
      <c r="SQI3" s="34"/>
      <c r="SQJ3" s="34"/>
      <c r="SQK3" s="34"/>
      <c r="SQL3" s="34"/>
      <c r="SQM3" s="34"/>
      <c r="SQN3" s="34"/>
      <c r="SQO3" s="34"/>
      <c r="SQP3" s="34"/>
      <c r="SQQ3" s="34"/>
      <c r="SQR3" s="34"/>
      <c r="SQS3" s="34"/>
      <c r="SQT3" s="34"/>
      <c r="SQU3" s="34"/>
      <c r="SQV3" s="34"/>
      <c r="SQW3" s="34"/>
      <c r="SQX3" s="34"/>
      <c r="SQY3" s="34"/>
      <c r="SQZ3" s="34"/>
      <c r="SRA3" s="34"/>
      <c r="SRB3" s="34"/>
      <c r="SRC3" s="34"/>
      <c r="SRD3" s="34"/>
      <c r="SRE3" s="34"/>
      <c r="SRF3" s="34"/>
      <c r="SRG3" s="34"/>
      <c r="SRH3" s="34"/>
      <c r="SRI3" s="34"/>
      <c r="SRJ3" s="34"/>
      <c r="SRK3" s="34"/>
      <c r="SRL3" s="34"/>
      <c r="SRM3" s="34"/>
      <c r="SRN3" s="34"/>
      <c r="SRO3" s="34"/>
      <c r="SRP3" s="34"/>
      <c r="SRQ3" s="34"/>
      <c r="SRR3" s="34"/>
      <c r="SRS3" s="34"/>
      <c r="SRT3" s="34"/>
      <c r="SRU3" s="34"/>
      <c r="SRV3" s="34"/>
      <c r="SRW3" s="34"/>
      <c r="SRX3" s="34"/>
      <c r="SRY3" s="34"/>
      <c r="SRZ3" s="34"/>
      <c r="SSA3" s="34"/>
      <c r="SSB3" s="34"/>
      <c r="SSC3" s="34"/>
      <c r="SSD3" s="34"/>
      <c r="SSE3" s="34"/>
      <c r="SSF3" s="34"/>
      <c r="SSG3" s="34"/>
      <c r="SSH3" s="34"/>
      <c r="SSI3" s="34"/>
      <c r="SSJ3" s="34"/>
      <c r="SSK3" s="34"/>
      <c r="SSL3" s="34"/>
      <c r="SSM3" s="34"/>
      <c r="SSN3" s="34"/>
      <c r="SSO3" s="34"/>
      <c r="SSP3" s="34"/>
      <c r="SSQ3" s="34"/>
      <c r="SSR3" s="34"/>
      <c r="SSS3" s="34"/>
      <c r="SST3" s="34"/>
      <c r="SSU3" s="34"/>
      <c r="SSV3" s="34"/>
      <c r="SSW3" s="34"/>
      <c r="SSX3" s="34"/>
      <c r="SSY3" s="34"/>
      <c r="SSZ3" s="34"/>
      <c r="STA3" s="34"/>
      <c r="STB3" s="34"/>
      <c r="STC3" s="34"/>
      <c r="STD3" s="34"/>
      <c r="STE3" s="34"/>
      <c r="STF3" s="34"/>
      <c r="STG3" s="34"/>
      <c r="STH3" s="34"/>
      <c r="STI3" s="34"/>
      <c r="STJ3" s="34"/>
      <c r="STK3" s="34"/>
      <c r="STL3" s="34"/>
      <c r="STM3" s="34"/>
      <c r="STN3" s="34"/>
      <c r="STO3" s="34"/>
      <c r="STP3" s="34"/>
      <c r="STQ3" s="34"/>
      <c r="STR3" s="34"/>
      <c r="STS3" s="34"/>
      <c r="STT3" s="34"/>
      <c r="STU3" s="34"/>
      <c r="STV3" s="34"/>
      <c r="STW3" s="34"/>
      <c r="STX3" s="34"/>
      <c r="STY3" s="34"/>
      <c r="STZ3" s="34"/>
      <c r="SUA3" s="34"/>
      <c r="SUB3" s="34"/>
      <c r="SUC3" s="34"/>
      <c r="SUD3" s="34"/>
      <c r="SUE3" s="34"/>
      <c r="SUF3" s="34"/>
      <c r="SUG3" s="34"/>
      <c r="SUH3" s="34"/>
      <c r="SUI3" s="34"/>
      <c r="SUJ3" s="34"/>
      <c r="SUK3" s="34"/>
      <c r="SUL3" s="34"/>
      <c r="SUM3" s="34"/>
      <c r="SUN3" s="34"/>
      <c r="SUO3" s="34"/>
      <c r="SUP3" s="34"/>
      <c r="SUQ3" s="34"/>
      <c r="SUR3" s="34"/>
      <c r="SUS3" s="34"/>
      <c r="SUT3" s="34"/>
      <c r="SUU3" s="34"/>
      <c r="SUV3" s="34"/>
      <c r="SUW3" s="34"/>
      <c r="SUX3" s="34"/>
      <c r="SUY3" s="34"/>
      <c r="SUZ3" s="34"/>
      <c r="SVA3" s="34"/>
      <c r="SVB3" s="34"/>
      <c r="SVC3" s="34"/>
      <c r="SVD3" s="34"/>
      <c r="SVE3" s="34"/>
      <c r="SVF3" s="34"/>
      <c r="SVG3" s="34"/>
      <c r="SVH3" s="34"/>
      <c r="SVI3" s="34"/>
      <c r="SVJ3" s="34"/>
      <c r="SVK3" s="34"/>
      <c r="SVL3" s="34"/>
      <c r="SVM3" s="34"/>
      <c r="SVN3" s="34"/>
      <c r="SVO3" s="34"/>
      <c r="SVP3" s="34"/>
      <c r="SVQ3" s="34"/>
      <c r="SVR3" s="34"/>
      <c r="SVS3" s="34"/>
      <c r="SVT3" s="34"/>
      <c r="SVU3" s="34"/>
      <c r="SVV3" s="34"/>
      <c r="SVW3" s="34"/>
      <c r="SVX3" s="34"/>
      <c r="SVY3" s="34"/>
      <c r="SVZ3" s="34"/>
      <c r="SWA3" s="34"/>
      <c r="SWB3" s="34"/>
      <c r="SWC3" s="34"/>
      <c r="SWD3" s="34"/>
      <c r="SWE3" s="34"/>
      <c r="SWF3" s="34"/>
      <c r="SWG3" s="34"/>
      <c r="SWH3" s="34"/>
      <c r="SWI3" s="34"/>
      <c r="SWJ3" s="34"/>
      <c r="SWK3" s="34"/>
      <c r="SWL3" s="34"/>
      <c r="SWM3" s="34"/>
      <c r="SWN3" s="34"/>
      <c r="SWO3" s="34"/>
      <c r="SWP3" s="34"/>
      <c r="SWQ3" s="34"/>
      <c r="SWR3" s="34"/>
      <c r="SWS3" s="34"/>
      <c r="SWT3" s="34"/>
      <c r="SWU3" s="34"/>
      <c r="SWV3" s="34"/>
      <c r="SWW3" s="34"/>
      <c r="SWX3" s="34"/>
      <c r="SWY3" s="34"/>
      <c r="SWZ3" s="34"/>
      <c r="SXA3" s="34"/>
      <c r="SXB3" s="34"/>
      <c r="SXC3" s="34"/>
      <c r="SXD3" s="34"/>
      <c r="SXE3" s="34"/>
      <c r="SXF3" s="34"/>
      <c r="SXG3" s="34"/>
      <c r="SXH3" s="34"/>
      <c r="SXI3" s="34"/>
      <c r="SXJ3" s="34"/>
      <c r="SXK3" s="34"/>
      <c r="SXL3" s="34"/>
      <c r="SXM3" s="34"/>
      <c r="SXN3" s="34"/>
      <c r="SXO3" s="34"/>
      <c r="SXP3" s="34"/>
      <c r="SXQ3" s="34"/>
      <c r="SXR3" s="34"/>
      <c r="SXS3" s="34"/>
      <c r="SXT3" s="34"/>
      <c r="SXU3" s="34"/>
      <c r="SXV3" s="34"/>
      <c r="SXW3" s="34"/>
      <c r="SXX3" s="34"/>
      <c r="SXY3" s="34"/>
      <c r="SXZ3" s="34"/>
      <c r="SYA3" s="34"/>
      <c r="SYB3" s="34"/>
      <c r="SYC3" s="34"/>
      <c r="SYD3" s="34"/>
      <c r="SYE3" s="34"/>
      <c r="SYF3" s="34"/>
      <c r="SYG3" s="34"/>
      <c r="SYH3" s="34"/>
      <c r="SYI3" s="34"/>
      <c r="SYJ3" s="34"/>
      <c r="SYK3" s="34"/>
      <c r="SYL3" s="34"/>
      <c r="SYM3" s="34"/>
      <c r="SYN3" s="34"/>
      <c r="SYO3" s="34"/>
      <c r="SYP3" s="34"/>
      <c r="SYQ3" s="34"/>
      <c r="SYR3" s="34"/>
      <c r="SYS3" s="34"/>
      <c r="SYT3" s="34"/>
      <c r="SYU3" s="34"/>
      <c r="SYV3" s="34"/>
      <c r="SYW3" s="34"/>
      <c r="SYX3" s="34"/>
      <c r="SYY3" s="34"/>
      <c r="SYZ3" s="34"/>
      <c r="SZA3" s="34"/>
      <c r="SZB3" s="34"/>
      <c r="SZC3" s="34"/>
      <c r="SZD3" s="34"/>
      <c r="SZE3" s="34"/>
      <c r="SZF3" s="34"/>
      <c r="SZG3" s="34"/>
      <c r="SZH3" s="34"/>
      <c r="SZI3" s="34"/>
      <c r="SZJ3" s="34"/>
      <c r="SZK3" s="34"/>
      <c r="SZL3" s="34"/>
      <c r="SZM3" s="34"/>
      <c r="SZN3" s="34"/>
      <c r="SZO3" s="34"/>
      <c r="SZP3" s="34"/>
      <c r="SZQ3" s="34"/>
      <c r="SZR3" s="34"/>
      <c r="SZS3" s="34"/>
      <c r="SZT3" s="34"/>
      <c r="SZU3" s="34"/>
      <c r="SZV3" s="34"/>
      <c r="SZW3" s="34"/>
      <c r="SZX3" s="34"/>
      <c r="SZY3" s="34"/>
      <c r="SZZ3" s="34"/>
      <c r="TAA3" s="34"/>
      <c r="TAB3" s="34"/>
      <c r="TAC3" s="34"/>
      <c r="TAD3" s="34"/>
      <c r="TAE3" s="34"/>
      <c r="TAF3" s="34"/>
      <c r="TAG3" s="34"/>
      <c r="TAH3" s="34"/>
      <c r="TAI3" s="34"/>
      <c r="TAJ3" s="34"/>
      <c r="TAK3" s="34"/>
      <c r="TAL3" s="34"/>
      <c r="TAM3" s="34"/>
      <c r="TAN3" s="34"/>
      <c r="TAO3" s="34"/>
      <c r="TAP3" s="34"/>
      <c r="TAQ3" s="34"/>
      <c r="TAR3" s="34"/>
      <c r="TAS3" s="34"/>
      <c r="TAT3" s="34"/>
      <c r="TAU3" s="34"/>
      <c r="TAV3" s="34"/>
      <c r="TAW3" s="34"/>
      <c r="TAX3" s="34"/>
      <c r="TAY3" s="34"/>
      <c r="TAZ3" s="34"/>
      <c r="TBA3" s="34"/>
      <c r="TBB3" s="34"/>
      <c r="TBC3" s="34"/>
      <c r="TBD3" s="34"/>
      <c r="TBE3" s="34"/>
      <c r="TBF3" s="34"/>
      <c r="TBG3" s="34"/>
      <c r="TBH3" s="34"/>
      <c r="TBI3" s="34"/>
      <c r="TBJ3" s="34"/>
      <c r="TBK3" s="34"/>
      <c r="TBL3" s="34"/>
      <c r="TBM3" s="34"/>
      <c r="TBN3" s="34"/>
      <c r="TBO3" s="34"/>
      <c r="TBP3" s="34"/>
      <c r="TBQ3" s="34"/>
      <c r="TBR3" s="34"/>
      <c r="TBS3" s="34"/>
      <c r="TBT3" s="34"/>
      <c r="TBU3" s="34"/>
      <c r="TBV3" s="34"/>
      <c r="TBW3" s="34"/>
      <c r="TBX3" s="34"/>
      <c r="TBY3" s="34"/>
      <c r="TBZ3" s="34"/>
      <c r="TCA3" s="34"/>
      <c r="TCB3" s="34"/>
      <c r="TCC3" s="34"/>
      <c r="TCD3" s="34"/>
      <c r="TCE3" s="34"/>
      <c r="TCF3" s="34"/>
      <c r="TCG3" s="34"/>
      <c r="TCH3" s="34"/>
      <c r="TCI3" s="34"/>
      <c r="TCJ3" s="34"/>
      <c r="TCK3" s="34"/>
      <c r="TCL3" s="34"/>
      <c r="TCM3" s="34"/>
      <c r="TCN3" s="34"/>
      <c r="TCO3" s="34"/>
      <c r="TCP3" s="34"/>
      <c r="TCQ3" s="34"/>
      <c r="TCR3" s="34"/>
      <c r="TCS3" s="34"/>
      <c r="TCT3" s="34"/>
      <c r="TCU3" s="34"/>
      <c r="TCV3" s="34"/>
      <c r="TCW3" s="34"/>
      <c r="TCX3" s="34"/>
      <c r="TCY3" s="34"/>
      <c r="TCZ3" s="34"/>
      <c r="TDA3" s="34"/>
      <c r="TDB3" s="34"/>
      <c r="TDC3" s="34"/>
      <c r="TDD3" s="34"/>
      <c r="TDE3" s="34"/>
      <c r="TDF3" s="34"/>
      <c r="TDG3" s="34"/>
      <c r="TDH3" s="34"/>
      <c r="TDI3" s="34"/>
      <c r="TDJ3" s="34"/>
      <c r="TDK3" s="34"/>
      <c r="TDL3" s="34"/>
      <c r="TDM3" s="34"/>
      <c r="TDN3" s="34"/>
      <c r="TDO3" s="34"/>
      <c r="TDP3" s="34"/>
      <c r="TDQ3" s="34"/>
      <c r="TDR3" s="34"/>
      <c r="TDS3" s="34"/>
      <c r="TDT3" s="34"/>
      <c r="TDU3" s="34"/>
      <c r="TDV3" s="34"/>
      <c r="TDW3" s="34"/>
      <c r="TDX3" s="34"/>
      <c r="TDY3" s="34"/>
      <c r="TDZ3" s="34"/>
      <c r="TEA3" s="34"/>
      <c r="TEB3" s="34"/>
      <c r="TEC3" s="34"/>
      <c r="TED3" s="34"/>
      <c r="TEE3" s="34"/>
      <c r="TEF3" s="34"/>
      <c r="TEG3" s="34"/>
      <c r="TEH3" s="34"/>
      <c r="TEI3" s="34"/>
      <c r="TEJ3" s="34"/>
      <c r="TEK3" s="34"/>
      <c r="TEL3" s="34"/>
      <c r="TEM3" s="34"/>
      <c r="TEN3" s="34"/>
      <c r="TEO3" s="34"/>
      <c r="TEP3" s="34"/>
      <c r="TEQ3" s="34"/>
      <c r="TER3" s="34"/>
      <c r="TES3" s="34"/>
      <c r="TET3" s="34"/>
      <c r="TEU3" s="34"/>
      <c r="TEV3" s="34"/>
      <c r="TEW3" s="34"/>
      <c r="TEX3" s="34"/>
      <c r="TEY3" s="34"/>
      <c r="TEZ3" s="34"/>
      <c r="TFA3" s="34"/>
      <c r="TFB3" s="34"/>
      <c r="TFC3" s="34"/>
      <c r="TFD3" s="34"/>
      <c r="TFE3" s="34"/>
      <c r="TFF3" s="34"/>
      <c r="TFG3" s="34"/>
      <c r="TFH3" s="34"/>
      <c r="TFI3" s="34"/>
      <c r="TFJ3" s="34"/>
      <c r="TFK3" s="34"/>
      <c r="TFL3" s="34"/>
      <c r="TFM3" s="34"/>
      <c r="TFN3" s="34"/>
      <c r="TFO3" s="34"/>
      <c r="TFP3" s="34"/>
      <c r="TFQ3" s="34"/>
      <c r="TFR3" s="34"/>
      <c r="TFS3" s="34"/>
      <c r="TFT3" s="34"/>
      <c r="TFU3" s="34"/>
      <c r="TFV3" s="34"/>
      <c r="TFW3" s="34"/>
      <c r="TFX3" s="34"/>
      <c r="TFY3" s="34"/>
      <c r="TFZ3" s="34"/>
      <c r="TGA3" s="34"/>
      <c r="TGB3" s="34"/>
      <c r="TGC3" s="34"/>
      <c r="TGD3" s="34"/>
      <c r="TGE3" s="34"/>
      <c r="TGF3" s="34"/>
      <c r="TGG3" s="34"/>
      <c r="TGH3" s="34"/>
      <c r="TGI3" s="34"/>
      <c r="TGJ3" s="34"/>
      <c r="TGK3" s="34"/>
      <c r="TGL3" s="34"/>
      <c r="TGM3" s="34"/>
      <c r="TGN3" s="34"/>
      <c r="TGO3" s="34"/>
      <c r="TGP3" s="34"/>
      <c r="TGQ3" s="34"/>
      <c r="TGR3" s="34"/>
      <c r="TGS3" s="34"/>
      <c r="TGT3" s="34"/>
      <c r="TGU3" s="34"/>
      <c r="TGV3" s="34"/>
      <c r="TGW3" s="34"/>
      <c r="TGX3" s="34"/>
      <c r="TGY3" s="34"/>
      <c r="TGZ3" s="34"/>
      <c r="THA3" s="34"/>
      <c r="THB3" s="34"/>
      <c r="THC3" s="34"/>
      <c r="THD3" s="34"/>
      <c r="THE3" s="34"/>
      <c r="THF3" s="34"/>
      <c r="THG3" s="34"/>
      <c r="THH3" s="34"/>
      <c r="THI3" s="34"/>
      <c r="THJ3" s="34"/>
      <c r="THK3" s="34"/>
      <c r="THL3" s="34"/>
      <c r="THM3" s="34"/>
      <c r="THN3" s="34"/>
      <c r="THO3" s="34"/>
      <c r="THP3" s="34"/>
      <c r="THQ3" s="34"/>
      <c r="THR3" s="34"/>
      <c r="THS3" s="34"/>
      <c r="THT3" s="34"/>
      <c r="THU3" s="34"/>
      <c r="THV3" s="34"/>
      <c r="THW3" s="34"/>
      <c r="THX3" s="34"/>
      <c r="THY3" s="34"/>
      <c r="THZ3" s="34"/>
      <c r="TIA3" s="34"/>
      <c r="TIB3" s="34"/>
      <c r="TIC3" s="34"/>
      <c r="TID3" s="34"/>
      <c r="TIE3" s="34"/>
      <c r="TIF3" s="34"/>
      <c r="TIG3" s="34"/>
      <c r="TIH3" s="34"/>
      <c r="TII3" s="34"/>
      <c r="TIJ3" s="34"/>
      <c r="TIK3" s="34"/>
      <c r="TIL3" s="34"/>
      <c r="TIM3" s="34"/>
      <c r="TIN3" s="34"/>
      <c r="TIO3" s="34"/>
      <c r="TIP3" s="34"/>
      <c r="TIQ3" s="34"/>
      <c r="TIR3" s="34"/>
      <c r="TIS3" s="34"/>
      <c r="TIT3" s="34"/>
      <c r="TIU3" s="34"/>
      <c r="TIV3" s="34"/>
      <c r="TIW3" s="34"/>
      <c r="TIX3" s="34"/>
      <c r="TIY3" s="34"/>
      <c r="TIZ3" s="34"/>
      <c r="TJA3" s="34"/>
      <c r="TJB3" s="34"/>
      <c r="TJC3" s="34"/>
      <c r="TJD3" s="34"/>
      <c r="TJE3" s="34"/>
      <c r="TJF3" s="34"/>
      <c r="TJG3" s="34"/>
      <c r="TJH3" s="34"/>
      <c r="TJI3" s="34"/>
      <c r="TJJ3" s="34"/>
      <c r="TJK3" s="34"/>
      <c r="TJL3" s="34"/>
      <c r="TJM3" s="34"/>
      <c r="TJN3" s="34"/>
      <c r="TJO3" s="34"/>
      <c r="TJP3" s="34"/>
      <c r="TJQ3" s="34"/>
      <c r="TJR3" s="34"/>
      <c r="TJS3" s="34"/>
      <c r="TJT3" s="34"/>
      <c r="TJU3" s="34"/>
      <c r="TJV3" s="34"/>
      <c r="TJW3" s="34"/>
      <c r="TJX3" s="34"/>
      <c r="TJY3" s="34"/>
      <c r="TJZ3" s="34"/>
      <c r="TKA3" s="34"/>
      <c r="TKB3" s="34"/>
      <c r="TKC3" s="34"/>
      <c r="TKD3" s="34"/>
      <c r="TKE3" s="34"/>
      <c r="TKF3" s="34"/>
      <c r="TKG3" s="34"/>
      <c r="TKH3" s="34"/>
      <c r="TKI3" s="34"/>
      <c r="TKJ3" s="34"/>
      <c r="TKK3" s="34"/>
      <c r="TKL3" s="34"/>
      <c r="TKM3" s="34"/>
      <c r="TKN3" s="34"/>
      <c r="TKO3" s="34"/>
      <c r="TKP3" s="34"/>
      <c r="TKQ3" s="34"/>
      <c r="TKR3" s="34"/>
      <c r="TKS3" s="34"/>
      <c r="TKT3" s="34"/>
      <c r="TKU3" s="34"/>
      <c r="TKV3" s="34"/>
      <c r="TKW3" s="34"/>
      <c r="TKX3" s="34"/>
      <c r="TKY3" s="34"/>
      <c r="TKZ3" s="34"/>
      <c r="TLA3" s="34"/>
      <c r="TLB3" s="34"/>
      <c r="TLC3" s="34"/>
      <c r="TLD3" s="34"/>
      <c r="TLE3" s="34"/>
      <c r="TLF3" s="34"/>
      <c r="TLG3" s="34"/>
      <c r="TLH3" s="34"/>
      <c r="TLI3" s="34"/>
      <c r="TLJ3" s="34"/>
      <c r="TLK3" s="34"/>
      <c r="TLL3" s="34"/>
      <c r="TLM3" s="34"/>
      <c r="TLN3" s="34"/>
      <c r="TLO3" s="34"/>
      <c r="TLP3" s="34"/>
      <c r="TLQ3" s="34"/>
      <c r="TLR3" s="34"/>
      <c r="TLS3" s="34"/>
      <c r="TLT3" s="34"/>
      <c r="TLU3" s="34"/>
      <c r="TLV3" s="34"/>
      <c r="TLW3" s="34"/>
      <c r="TLX3" s="34"/>
      <c r="TLY3" s="34"/>
      <c r="TLZ3" s="34"/>
      <c r="TMA3" s="34"/>
      <c r="TMB3" s="34"/>
      <c r="TMC3" s="34"/>
      <c r="TMD3" s="34"/>
      <c r="TME3" s="34"/>
      <c r="TMF3" s="34"/>
      <c r="TMG3" s="34"/>
      <c r="TMH3" s="34"/>
      <c r="TMI3" s="34"/>
      <c r="TMJ3" s="34"/>
      <c r="TMK3" s="34"/>
      <c r="TML3" s="34"/>
      <c r="TMM3" s="34"/>
      <c r="TMN3" s="34"/>
      <c r="TMO3" s="34"/>
      <c r="TMP3" s="34"/>
      <c r="TMQ3" s="34"/>
      <c r="TMR3" s="34"/>
      <c r="TMS3" s="34"/>
      <c r="TMT3" s="34"/>
      <c r="TMU3" s="34"/>
      <c r="TMV3" s="34"/>
      <c r="TMW3" s="34"/>
      <c r="TMX3" s="34"/>
      <c r="TMY3" s="34"/>
      <c r="TMZ3" s="34"/>
      <c r="TNA3" s="34"/>
      <c r="TNB3" s="34"/>
      <c r="TNC3" s="34"/>
      <c r="TND3" s="34"/>
      <c r="TNE3" s="34"/>
      <c r="TNF3" s="34"/>
      <c r="TNG3" s="34"/>
      <c r="TNH3" s="34"/>
      <c r="TNI3" s="34"/>
      <c r="TNJ3" s="34"/>
      <c r="TNK3" s="34"/>
      <c r="TNL3" s="34"/>
      <c r="TNM3" s="34"/>
      <c r="TNN3" s="34"/>
      <c r="TNO3" s="34"/>
      <c r="TNP3" s="34"/>
      <c r="TNQ3" s="34"/>
      <c r="TNR3" s="34"/>
      <c r="TNS3" s="34"/>
      <c r="TNT3" s="34"/>
      <c r="TNU3" s="34"/>
      <c r="TNV3" s="34"/>
      <c r="TNW3" s="34"/>
      <c r="TNX3" s="34"/>
      <c r="TNY3" s="34"/>
      <c r="TNZ3" s="34"/>
      <c r="TOA3" s="34"/>
      <c r="TOB3" s="34"/>
      <c r="TOC3" s="34"/>
      <c r="TOD3" s="34"/>
      <c r="TOE3" s="34"/>
      <c r="TOF3" s="34"/>
      <c r="TOG3" s="34"/>
      <c r="TOH3" s="34"/>
      <c r="TOI3" s="34"/>
      <c r="TOJ3" s="34"/>
      <c r="TOK3" s="34"/>
      <c r="TOL3" s="34"/>
      <c r="TOM3" s="34"/>
      <c r="TON3" s="34"/>
      <c r="TOO3" s="34"/>
      <c r="TOP3" s="34"/>
      <c r="TOQ3" s="34"/>
      <c r="TOR3" s="34"/>
      <c r="TOS3" s="34"/>
      <c r="TOT3" s="34"/>
      <c r="TOU3" s="34"/>
      <c r="TOV3" s="34"/>
      <c r="TOW3" s="34"/>
      <c r="TOX3" s="34"/>
      <c r="TOY3" s="34"/>
      <c r="TOZ3" s="34"/>
      <c r="TPA3" s="34"/>
      <c r="TPB3" s="34"/>
      <c r="TPC3" s="34"/>
      <c r="TPD3" s="34"/>
      <c r="TPE3" s="34"/>
      <c r="TPF3" s="34"/>
      <c r="TPG3" s="34"/>
      <c r="TPH3" s="34"/>
      <c r="TPI3" s="34"/>
      <c r="TPJ3" s="34"/>
      <c r="TPK3" s="34"/>
      <c r="TPL3" s="34"/>
      <c r="TPM3" s="34"/>
      <c r="TPN3" s="34"/>
      <c r="TPO3" s="34"/>
      <c r="TPP3" s="34"/>
      <c r="TPQ3" s="34"/>
      <c r="TPR3" s="34"/>
      <c r="TPS3" s="34"/>
      <c r="TPT3" s="34"/>
      <c r="TPU3" s="34"/>
      <c r="TPV3" s="34"/>
      <c r="TPW3" s="34"/>
      <c r="TPX3" s="34"/>
      <c r="TPY3" s="34"/>
      <c r="TPZ3" s="34"/>
      <c r="TQA3" s="34"/>
      <c r="TQB3" s="34"/>
      <c r="TQC3" s="34"/>
      <c r="TQD3" s="34"/>
      <c r="TQE3" s="34"/>
      <c r="TQF3" s="34"/>
      <c r="TQG3" s="34"/>
      <c r="TQH3" s="34"/>
      <c r="TQI3" s="34"/>
      <c r="TQJ3" s="34"/>
      <c r="TQK3" s="34"/>
      <c r="TQL3" s="34"/>
      <c r="TQM3" s="34"/>
      <c r="TQN3" s="34"/>
      <c r="TQO3" s="34"/>
      <c r="TQP3" s="34"/>
      <c r="TQQ3" s="34"/>
      <c r="TQR3" s="34"/>
      <c r="TQS3" s="34"/>
      <c r="TQT3" s="34"/>
      <c r="TQU3" s="34"/>
      <c r="TQV3" s="34"/>
      <c r="TQW3" s="34"/>
      <c r="TQX3" s="34"/>
      <c r="TQY3" s="34"/>
      <c r="TQZ3" s="34"/>
      <c r="TRA3" s="34"/>
      <c r="TRB3" s="34"/>
      <c r="TRC3" s="34"/>
      <c r="TRD3" s="34"/>
      <c r="TRE3" s="34"/>
      <c r="TRF3" s="34"/>
      <c r="TRG3" s="34"/>
      <c r="TRH3" s="34"/>
      <c r="TRI3" s="34"/>
      <c r="TRJ3" s="34"/>
      <c r="TRK3" s="34"/>
      <c r="TRL3" s="34"/>
      <c r="TRM3" s="34"/>
      <c r="TRN3" s="34"/>
      <c r="TRO3" s="34"/>
      <c r="TRP3" s="34"/>
      <c r="TRQ3" s="34"/>
      <c r="TRR3" s="34"/>
      <c r="TRS3" s="34"/>
      <c r="TRT3" s="34"/>
      <c r="TRU3" s="34"/>
      <c r="TRV3" s="34"/>
      <c r="TRW3" s="34"/>
      <c r="TRX3" s="34"/>
      <c r="TRY3" s="34"/>
      <c r="TRZ3" s="34"/>
      <c r="TSA3" s="34"/>
      <c r="TSB3" s="34"/>
      <c r="TSC3" s="34"/>
      <c r="TSD3" s="34"/>
      <c r="TSE3" s="34"/>
      <c r="TSF3" s="34"/>
      <c r="TSG3" s="34"/>
      <c r="TSH3" s="34"/>
      <c r="TSI3" s="34"/>
      <c r="TSJ3" s="34"/>
      <c r="TSK3" s="34"/>
      <c r="TSL3" s="34"/>
      <c r="TSM3" s="34"/>
      <c r="TSN3" s="34"/>
      <c r="TSO3" s="34"/>
      <c r="TSP3" s="34"/>
      <c r="TSQ3" s="34"/>
      <c r="TSR3" s="34"/>
      <c r="TSS3" s="34"/>
      <c r="TST3" s="34"/>
      <c r="TSU3" s="34"/>
      <c r="TSV3" s="34"/>
      <c r="TSW3" s="34"/>
      <c r="TSX3" s="34"/>
      <c r="TSY3" s="34"/>
      <c r="TSZ3" s="34"/>
      <c r="TTA3" s="34"/>
      <c r="TTB3" s="34"/>
      <c r="TTC3" s="34"/>
      <c r="TTD3" s="34"/>
      <c r="TTE3" s="34"/>
      <c r="TTF3" s="34"/>
      <c r="TTG3" s="34"/>
      <c r="TTH3" s="34"/>
      <c r="TTI3" s="34"/>
      <c r="TTJ3" s="34"/>
      <c r="TTK3" s="34"/>
      <c r="TTL3" s="34"/>
      <c r="TTM3" s="34"/>
      <c r="TTN3" s="34"/>
      <c r="TTO3" s="34"/>
      <c r="TTP3" s="34"/>
      <c r="TTQ3" s="34"/>
      <c r="TTR3" s="34"/>
      <c r="TTS3" s="34"/>
      <c r="TTT3" s="34"/>
      <c r="TTU3" s="34"/>
      <c r="TTV3" s="34"/>
      <c r="TTW3" s="34"/>
      <c r="TTX3" s="34"/>
      <c r="TTY3" s="34"/>
      <c r="TTZ3" s="34"/>
      <c r="TUA3" s="34"/>
      <c r="TUB3" s="34"/>
      <c r="TUC3" s="34"/>
      <c r="TUD3" s="34"/>
      <c r="TUE3" s="34"/>
      <c r="TUF3" s="34"/>
      <c r="TUG3" s="34"/>
      <c r="TUH3" s="34"/>
      <c r="TUI3" s="34"/>
      <c r="TUJ3" s="34"/>
      <c r="TUK3" s="34"/>
      <c r="TUL3" s="34"/>
      <c r="TUM3" s="34"/>
      <c r="TUN3" s="34"/>
      <c r="TUO3" s="34"/>
      <c r="TUP3" s="34"/>
      <c r="TUQ3" s="34"/>
      <c r="TUR3" s="34"/>
      <c r="TUS3" s="34"/>
      <c r="TUT3" s="34"/>
      <c r="TUU3" s="34"/>
      <c r="TUV3" s="34"/>
      <c r="TUW3" s="34"/>
      <c r="TUX3" s="34"/>
      <c r="TUY3" s="34"/>
      <c r="TUZ3" s="34"/>
      <c r="TVA3" s="34"/>
      <c r="TVB3" s="34"/>
      <c r="TVC3" s="34"/>
      <c r="TVD3" s="34"/>
      <c r="TVE3" s="34"/>
      <c r="TVF3" s="34"/>
      <c r="TVG3" s="34"/>
      <c r="TVH3" s="34"/>
      <c r="TVI3" s="34"/>
      <c r="TVJ3" s="34"/>
      <c r="TVK3" s="34"/>
      <c r="TVL3" s="34"/>
      <c r="TVM3" s="34"/>
      <c r="TVN3" s="34"/>
      <c r="TVO3" s="34"/>
      <c r="TVP3" s="34"/>
      <c r="TVQ3" s="34"/>
      <c r="TVR3" s="34"/>
      <c r="TVS3" s="34"/>
      <c r="TVT3" s="34"/>
      <c r="TVU3" s="34"/>
      <c r="TVV3" s="34"/>
      <c r="TVW3" s="34"/>
      <c r="TVX3" s="34"/>
      <c r="TVY3" s="34"/>
      <c r="TVZ3" s="34"/>
      <c r="TWA3" s="34"/>
      <c r="TWB3" s="34"/>
      <c r="TWC3" s="34"/>
      <c r="TWD3" s="34"/>
      <c r="TWE3" s="34"/>
      <c r="TWF3" s="34"/>
      <c r="TWG3" s="34"/>
      <c r="TWH3" s="34"/>
      <c r="TWI3" s="34"/>
      <c r="TWJ3" s="34"/>
      <c r="TWK3" s="34"/>
      <c r="TWL3" s="34"/>
      <c r="TWM3" s="34"/>
      <c r="TWN3" s="34"/>
      <c r="TWO3" s="34"/>
      <c r="TWP3" s="34"/>
      <c r="TWQ3" s="34"/>
      <c r="TWR3" s="34"/>
      <c r="TWS3" s="34"/>
      <c r="TWT3" s="34"/>
      <c r="TWU3" s="34"/>
      <c r="TWV3" s="34"/>
      <c r="TWW3" s="34"/>
      <c r="TWX3" s="34"/>
      <c r="TWY3" s="34"/>
      <c r="TWZ3" s="34"/>
      <c r="TXA3" s="34"/>
      <c r="TXB3" s="34"/>
      <c r="TXC3" s="34"/>
      <c r="TXD3" s="34"/>
      <c r="TXE3" s="34"/>
      <c r="TXF3" s="34"/>
      <c r="TXG3" s="34"/>
      <c r="TXH3" s="34"/>
      <c r="TXI3" s="34"/>
      <c r="TXJ3" s="34"/>
      <c r="TXK3" s="34"/>
      <c r="TXL3" s="34"/>
      <c r="TXM3" s="34"/>
      <c r="TXN3" s="34"/>
      <c r="TXO3" s="34"/>
      <c r="TXP3" s="34"/>
      <c r="TXQ3" s="34"/>
      <c r="TXR3" s="34"/>
      <c r="TXS3" s="34"/>
      <c r="TXT3" s="34"/>
      <c r="TXU3" s="34"/>
      <c r="TXV3" s="34"/>
      <c r="TXW3" s="34"/>
      <c r="TXX3" s="34"/>
      <c r="TXY3" s="34"/>
      <c r="TXZ3" s="34"/>
      <c r="TYA3" s="34"/>
      <c r="TYB3" s="34"/>
      <c r="TYC3" s="34"/>
      <c r="TYD3" s="34"/>
      <c r="TYE3" s="34"/>
      <c r="TYF3" s="34"/>
      <c r="TYG3" s="34"/>
      <c r="TYH3" s="34"/>
      <c r="TYI3" s="34"/>
      <c r="TYJ3" s="34"/>
      <c r="TYK3" s="34"/>
      <c r="TYL3" s="34"/>
      <c r="TYM3" s="34"/>
      <c r="TYN3" s="34"/>
      <c r="TYO3" s="34"/>
      <c r="TYP3" s="34"/>
      <c r="TYQ3" s="34"/>
      <c r="TYR3" s="34"/>
      <c r="TYS3" s="34"/>
      <c r="TYT3" s="34"/>
      <c r="TYU3" s="34"/>
      <c r="TYV3" s="34"/>
      <c r="TYW3" s="34"/>
      <c r="TYX3" s="34"/>
      <c r="TYY3" s="34"/>
      <c r="TYZ3" s="34"/>
      <c r="TZA3" s="34"/>
      <c r="TZB3" s="34"/>
      <c r="TZC3" s="34"/>
      <c r="TZD3" s="34"/>
      <c r="TZE3" s="34"/>
      <c r="TZF3" s="34"/>
      <c r="TZG3" s="34"/>
      <c r="TZH3" s="34"/>
      <c r="TZI3" s="34"/>
      <c r="TZJ3" s="34"/>
      <c r="TZK3" s="34"/>
      <c r="TZL3" s="34"/>
      <c r="TZM3" s="34"/>
      <c r="TZN3" s="34"/>
      <c r="TZO3" s="34"/>
      <c r="TZP3" s="34"/>
      <c r="TZQ3" s="34"/>
      <c r="TZR3" s="34"/>
      <c r="TZS3" s="34"/>
      <c r="TZT3" s="34"/>
      <c r="TZU3" s="34"/>
      <c r="TZV3" s="34"/>
      <c r="TZW3" s="34"/>
      <c r="TZX3" s="34"/>
      <c r="TZY3" s="34"/>
      <c r="TZZ3" s="34"/>
      <c r="UAA3" s="34"/>
      <c r="UAB3" s="34"/>
      <c r="UAC3" s="34"/>
      <c r="UAD3" s="34"/>
      <c r="UAE3" s="34"/>
      <c r="UAF3" s="34"/>
      <c r="UAG3" s="34"/>
      <c r="UAH3" s="34"/>
      <c r="UAI3" s="34"/>
      <c r="UAJ3" s="34"/>
      <c r="UAK3" s="34"/>
      <c r="UAL3" s="34"/>
      <c r="UAM3" s="34"/>
      <c r="UAN3" s="34"/>
      <c r="UAO3" s="34"/>
      <c r="UAP3" s="34"/>
      <c r="UAQ3" s="34"/>
      <c r="UAR3" s="34"/>
      <c r="UAS3" s="34"/>
      <c r="UAT3" s="34"/>
      <c r="UAU3" s="34"/>
      <c r="UAV3" s="34"/>
      <c r="UAW3" s="34"/>
      <c r="UAX3" s="34"/>
      <c r="UAY3" s="34"/>
      <c r="UAZ3" s="34"/>
      <c r="UBA3" s="34"/>
      <c r="UBB3" s="34"/>
      <c r="UBC3" s="34"/>
      <c r="UBD3" s="34"/>
      <c r="UBE3" s="34"/>
      <c r="UBF3" s="34"/>
      <c r="UBG3" s="34"/>
      <c r="UBH3" s="34"/>
      <c r="UBI3" s="34"/>
      <c r="UBJ3" s="34"/>
      <c r="UBK3" s="34"/>
      <c r="UBL3" s="34"/>
      <c r="UBM3" s="34"/>
      <c r="UBN3" s="34"/>
      <c r="UBO3" s="34"/>
      <c r="UBP3" s="34"/>
      <c r="UBQ3" s="34"/>
      <c r="UBR3" s="34"/>
      <c r="UBS3" s="34"/>
      <c r="UBT3" s="34"/>
      <c r="UBU3" s="34"/>
      <c r="UBV3" s="34"/>
      <c r="UBW3" s="34"/>
      <c r="UBX3" s="34"/>
      <c r="UBY3" s="34"/>
      <c r="UBZ3" s="34"/>
      <c r="UCA3" s="34"/>
      <c r="UCB3" s="34"/>
      <c r="UCC3" s="34"/>
      <c r="UCD3" s="34"/>
      <c r="UCE3" s="34"/>
      <c r="UCF3" s="34"/>
      <c r="UCG3" s="34"/>
      <c r="UCH3" s="34"/>
      <c r="UCI3" s="34"/>
      <c r="UCJ3" s="34"/>
      <c r="UCK3" s="34"/>
      <c r="UCL3" s="34"/>
      <c r="UCM3" s="34"/>
      <c r="UCN3" s="34"/>
      <c r="UCO3" s="34"/>
      <c r="UCP3" s="34"/>
      <c r="UCQ3" s="34"/>
      <c r="UCR3" s="34"/>
      <c r="UCS3" s="34"/>
      <c r="UCT3" s="34"/>
      <c r="UCU3" s="34"/>
      <c r="UCV3" s="34"/>
      <c r="UCW3" s="34"/>
      <c r="UCX3" s="34"/>
      <c r="UCY3" s="34"/>
      <c r="UCZ3" s="34"/>
      <c r="UDA3" s="34"/>
      <c r="UDB3" s="34"/>
      <c r="UDC3" s="34"/>
      <c r="UDD3" s="34"/>
      <c r="UDE3" s="34"/>
      <c r="UDF3" s="34"/>
      <c r="UDG3" s="34"/>
      <c r="UDH3" s="34"/>
      <c r="UDI3" s="34"/>
      <c r="UDJ3" s="34"/>
      <c r="UDK3" s="34"/>
      <c r="UDL3" s="34"/>
      <c r="UDM3" s="34"/>
      <c r="UDN3" s="34"/>
      <c r="UDO3" s="34"/>
      <c r="UDP3" s="34"/>
      <c r="UDQ3" s="34"/>
      <c r="UDR3" s="34"/>
      <c r="UDS3" s="34"/>
      <c r="UDT3" s="34"/>
      <c r="UDU3" s="34"/>
      <c r="UDV3" s="34"/>
      <c r="UDW3" s="34"/>
      <c r="UDX3" s="34"/>
      <c r="UDY3" s="34"/>
      <c r="UDZ3" s="34"/>
      <c r="UEA3" s="34"/>
      <c r="UEB3" s="34"/>
      <c r="UEC3" s="34"/>
      <c r="UED3" s="34"/>
      <c r="UEE3" s="34"/>
      <c r="UEF3" s="34"/>
      <c r="UEG3" s="34"/>
      <c r="UEH3" s="34"/>
      <c r="UEI3" s="34"/>
      <c r="UEJ3" s="34"/>
      <c r="UEK3" s="34"/>
      <c r="UEL3" s="34"/>
      <c r="UEM3" s="34"/>
      <c r="UEN3" s="34"/>
      <c r="UEO3" s="34"/>
      <c r="UEP3" s="34"/>
      <c r="UEQ3" s="34"/>
      <c r="UER3" s="34"/>
      <c r="UES3" s="34"/>
      <c r="UET3" s="34"/>
      <c r="UEU3" s="34"/>
      <c r="UEV3" s="34"/>
      <c r="UEW3" s="34"/>
      <c r="UEX3" s="34"/>
      <c r="UEY3" s="34"/>
      <c r="UEZ3" s="34"/>
      <c r="UFA3" s="34"/>
      <c r="UFB3" s="34"/>
      <c r="UFC3" s="34"/>
      <c r="UFD3" s="34"/>
      <c r="UFE3" s="34"/>
      <c r="UFF3" s="34"/>
      <c r="UFG3" s="34"/>
      <c r="UFH3" s="34"/>
      <c r="UFI3" s="34"/>
      <c r="UFJ3" s="34"/>
      <c r="UFK3" s="34"/>
      <c r="UFL3" s="34"/>
      <c r="UFM3" s="34"/>
      <c r="UFN3" s="34"/>
      <c r="UFO3" s="34"/>
      <c r="UFP3" s="34"/>
      <c r="UFQ3" s="34"/>
      <c r="UFR3" s="34"/>
      <c r="UFS3" s="34"/>
      <c r="UFT3" s="34"/>
      <c r="UFU3" s="34"/>
      <c r="UFV3" s="34"/>
      <c r="UFW3" s="34"/>
      <c r="UFX3" s="34"/>
      <c r="UFY3" s="34"/>
      <c r="UFZ3" s="34"/>
      <c r="UGA3" s="34"/>
      <c r="UGB3" s="34"/>
      <c r="UGC3" s="34"/>
      <c r="UGD3" s="34"/>
      <c r="UGE3" s="34"/>
      <c r="UGF3" s="34"/>
      <c r="UGG3" s="34"/>
      <c r="UGH3" s="34"/>
      <c r="UGI3" s="34"/>
      <c r="UGJ3" s="34"/>
      <c r="UGK3" s="34"/>
      <c r="UGL3" s="34"/>
      <c r="UGM3" s="34"/>
      <c r="UGN3" s="34"/>
      <c r="UGO3" s="34"/>
      <c r="UGP3" s="34"/>
      <c r="UGQ3" s="34"/>
      <c r="UGR3" s="34"/>
      <c r="UGS3" s="34"/>
      <c r="UGT3" s="34"/>
      <c r="UGU3" s="34"/>
      <c r="UGV3" s="34"/>
      <c r="UGW3" s="34"/>
      <c r="UGX3" s="34"/>
      <c r="UGY3" s="34"/>
      <c r="UGZ3" s="34"/>
      <c r="UHA3" s="34"/>
      <c r="UHB3" s="34"/>
      <c r="UHC3" s="34"/>
      <c r="UHD3" s="34"/>
      <c r="UHE3" s="34"/>
      <c r="UHF3" s="34"/>
      <c r="UHG3" s="34"/>
      <c r="UHH3" s="34"/>
      <c r="UHI3" s="34"/>
      <c r="UHJ3" s="34"/>
      <c r="UHK3" s="34"/>
      <c r="UHL3" s="34"/>
      <c r="UHM3" s="34"/>
      <c r="UHN3" s="34"/>
      <c r="UHO3" s="34"/>
      <c r="UHP3" s="34"/>
      <c r="UHQ3" s="34"/>
      <c r="UHR3" s="34"/>
      <c r="UHS3" s="34"/>
      <c r="UHT3" s="34"/>
      <c r="UHU3" s="34"/>
      <c r="UHV3" s="34"/>
      <c r="UHW3" s="34"/>
      <c r="UHX3" s="34"/>
      <c r="UHY3" s="34"/>
      <c r="UHZ3" s="34"/>
      <c r="UIA3" s="34"/>
      <c r="UIB3" s="34"/>
      <c r="UIC3" s="34"/>
      <c r="UID3" s="34"/>
      <c r="UIE3" s="34"/>
      <c r="UIF3" s="34"/>
      <c r="UIG3" s="34"/>
      <c r="UIH3" s="34"/>
      <c r="UII3" s="34"/>
      <c r="UIJ3" s="34"/>
      <c r="UIK3" s="34"/>
      <c r="UIL3" s="34"/>
      <c r="UIM3" s="34"/>
      <c r="UIN3" s="34"/>
      <c r="UIO3" s="34"/>
      <c r="UIP3" s="34"/>
      <c r="UIQ3" s="34"/>
      <c r="UIR3" s="34"/>
      <c r="UIS3" s="34"/>
      <c r="UIT3" s="34"/>
      <c r="UIU3" s="34"/>
      <c r="UIV3" s="34"/>
      <c r="UIW3" s="34"/>
      <c r="UIX3" s="34"/>
      <c r="UIY3" s="34"/>
      <c r="UIZ3" s="34"/>
      <c r="UJA3" s="34"/>
      <c r="UJB3" s="34"/>
      <c r="UJC3" s="34"/>
      <c r="UJD3" s="34"/>
      <c r="UJE3" s="34"/>
      <c r="UJF3" s="34"/>
      <c r="UJG3" s="34"/>
      <c r="UJH3" s="34"/>
      <c r="UJI3" s="34"/>
      <c r="UJJ3" s="34"/>
      <c r="UJK3" s="34"/>
      <c r="UJL3" s="34"/>
      <c r="UJM3" s="34"/>
      <c r="UJN3" s="34"/>
      <c r="UJO3" s="34"/>
      <c r="UJP3" s="34"/>
      <c r="UJQ3" s="34"/>
      <c r="UJR3" s="34"/>
      <c r="UJS3" s="34"/>
      <c r="UJT3" s="34"/>
      <c r="UJU3" s="34"/>
      <c r="UJV3" s="34"/>
      <c r="UJW3" s="34"/>
      <c r="UJX3" s="34"/>
      <c r="UJY3" s="34"/>
      <c r="UJZ3" s="34"/>
      <c r="UKA3" s="34"/>
      <c r="UKB3" s="34"/>
      <c r="UKC3" s="34"/>
      <c r="UKD3" s="34"/>
      <c r="UKE3" s="34"/>
      <c r="UKF3" s="34"/>
      <c r="UKG3" s="34"/>
      <c r="UKH3" s="34"/>
      <c r="UKI3" s="34"/>
      <c r="UKJ3" s="34"/>
      <c r="UKK3" s="34"/>
      <c r="UKL3" s="34"/>
      <c r="UKM3" s="34"/>
      <c r="UKN3" s="34"/>
      <c r="UKO3" s="34"/>
      <c r="UKP3" s="34"/>
      <c r="UKQ3" s="34"/>
      <c r="UKR3" s="34"/>
      <c r="UKS3" s="34"/>
      <c r="UKT3" s="34"/>
      <c r="UKU3" s="34"/>
      <c r="UKV3" s="34"/>
      <c r="UKW3" s="34"/>
      <c r="UKX3" s="34"/>
      <c r="UKY3" s="34"/>
      <c r="UKZ3" s="34"/>
      <c r="ULA3" s="34"/>
      <c r="ULB3" s="34"/>
      <c r="ULC3" s="34"/>
      <c r="ULD3" s="34"/>
      <c r="ULE3" s="34"/>
      <c r="ULF3" s="34"/>
      <c r="ULG3" s="34"/>
      <c r="ULH3" s="34"/>
      <c r="ULI3" s="34"/>
      <c r="ULJ3" s="34"/>
      <c r="ULK3" s="34"/>
      <c r="ULL3" s="34"/>
      <c r="ULM3" s="34"/>
      <c r="ULN3" s="34"/>
      <c r="ULO3" s="34"/>
      <c r="ULP3" s="34"/>
      <c r="ULQ3" s="34"/>
      <c r="ULR3" s="34"/>
      <c r="ULS3" s="34"/>
      <c r="ULT3" s="34"/>
      <c r="ULU3" s="34"/>
      <c r="ULV3" s="34"/>
      <c r="ULW3" s="34"/>
      <c r="ULX3" s="34"/>
      <c r="ULY3" s="34"/>
      <c r="ULZ3" s="34"/>
      <c r="UMA3" s="34"/>
      <c r="UMB3" s="34"/>
      <c r="UMC3" s="34"/>
      <c r="UMD3" s="34"/>
      <c r="UME3" s="34"/>
      <c r="UMF3" s="34"/>
      <c r="UMG3" s="34"/>
      <c r="UMH3" s="34"/>
      <c r="UMI3" s="34"/>
      <c r="UMJ3" s="34"/>
      <c r="UMK3" s="34"/>
      <c r="UML3" s="34"/>
      <c r="UMM3" s="34"/>
      <c r="UMN3" s="34"/>
      <c r="UMO3" s="34"/>
      <c r="UMP3" s="34"/>
      <c r="UMQ3" s="34"/>
      <c r="UMR3" s="34"/>
      <c r="UMS3" s="34"/>
      <c r="UMT3" s="34"/>
      <c r="UMU3" s="34"/>
      <c r="UMV3" s="34"/>
      <c r="UMW3" s="34"/>
      <c r="UMX3" s="34"/>
      <c r="UMY3" s="34"/>
      <c r="UMZ3" s="34"/>
      <c r="UNA3" s="34"/>
      <c r="UNB3" s="34"/>
      <c r="UNC3" s="34"/>
      <c r="UND3" s="34"/>
      <c r="UNE3" s="34"/>
      <c r="UNF3" s="34"/>
      <c r="UNG3" s="34"/>
      <c r="UNH3" s="34"/>
      <c r="UNI3" s="34"/>
      <c r="UNJ3" s="34"/>
      <c r="UNK3" s="34"/>
      <c r="UNL3" s="34"/>
      <c r="UNM3" s="34"/>
      <c r="UNN3" s="34"/>
      <c r="UNO3" s="34"/>
      <c r="UNP3" s="34"/>
      <c r="UNQ3" s="34"/>
      <c r="UNR3" s="34"/>
      <c r="UNS3" s="34"/>
      <c r="UNT3" s="34"/>
      <c r="UNU3" s="34"/>
      <c r="UNV3" s="34"/>
      <c r="UNW3" s="34"/>
      <c r="UNX3" s="34"/>
      <c r="UNY3" s="34"/>
      <c r="UNZ3" s="34"/>
      <c r="UOA3" s="34"/>
      <c r="UOB3" s="34"/>
      <c r="UOC3" s="34"/>
      <c r="UOD3" s="34"/>
      <c r="UOE3" s="34"/>
      <c r="UOF3" s="34"/>
      <c r="UOG3" s="34"/>
      <c r="UOH3" s="34"/>
      <c r="UOI3" s="34"/>
      <c r="UOJ3" s="34"/>
      <c r="UOK3" s="34"/>
      <c r="UOL3" s="34"/>
      <c r="UOM3" s="34"/>
      <c r="UON3" s="34"/>
      <c r="UOO3" s="34"/>
      <c r="UOP3" s="34"/>
      <c r="UOQ3" s="34"/>
      <c r="UOR3" s="34"/>
      <c r="UOS3" s="34"/>
      <c r="UOT3" s="34"/>
      <c r="UOU3" s="34"/>
      <c r="UOV3" s="34"/>
      <c r="UOW3" s="34"/>
      <c r="UOX3" s="34"/>
      <c r="UOY3" s="34"/>
      <c r="UOZ3" s="34"/>
      <c r="UPA3" s="34"/>
      <c r="UPB3" s="34"/>
      <c r="UPC3" s="34"/>
      <c r="UPD3" s="34"/>
      <c r="UPE3" s="34"/>
      <c r="UPF3" s="34"/>
      <c r="UPG3" s="34"/>
      <c r="UPH3" s="34"/>
      <c r="UPI3" s="34"/>
      <c r="UPJ3" s="34"/>
      <c r="UPK3" s="34"/>
      <c r="UPL3" s="34"/>
      <c r="UPM3" s="34"/>
      <c r="UPN3" s="34"/>
      <c r="UPO3" s="34"/>
      <c r="UPP3" s="34"/>
      <c r="UPQ3" s="34"/>
      <c r="UPR3" s="34"/>
      <c r="UPS3" s="34"/>
      <c r="UPT3" s="34"/>
      <c r="UPU3" s="34"/>
      <c r="UPV3" s="34"/>
      <c r="UPW3" s="34"/>
      <c r="UPX3" s="34"/>
      <c r="UPY3" s="34"/>
      <c r="UPZ3" s="34"/>
      <c r="UQA3" s="34"/>
      <c r="UQB3" s="34"/>
      <c r="UQC3" s="34"/>
      <c r="UQD3" s="34"/>
      <c r="UQE3" s="34"/>
      <c r="UQF3" s="34"/>
      <c r="UQG3" s="34"/>
      <c r="UQH3" s="34"/>
      <c r="UQI3" s="34"/>
      <c r="UQJ3" s="34"/>
      <c r="UQK3" s="34"/>
      <c r="UQL3" s="34"/>
      <c r="UQM3" s="34"/>
      <c r="UQN3" s="34"/>
      <c r="UQO3" s="34"/>
      <c r="UQP3" s="34"/>
      <c r="UQQ3" s="34"/>
      <c r="UQR3" s="34"/>
      <c r="UQS3" s="34"/>
      <c r="UQT3" s="34"/>
      <c r="UQU3" s="34"/>
      <c r="UQV3" s="34"/>
      <c r="UQW3" s="34"/>
      <c r="UQX3" s="34"/>
      <c r="UQY3" s="34"/>
      <c r="UQZ3" s="34"/>
      <c r="URA3" s="34"/>
      <c r="URB3" s="34"/>
      <c r="URC3" s="34"/>
      <c r="URD3" s="34"/>
      <c r="URE3" s="34"/>
      <c r="URF3" s="34"/>
      <c r="URG3" s="34"/>
      <c r="URH3" s="34"/>
      <c r="URI3" s="34"/>
      <c r="URJ3" s="34"/>
      <c r="URK3" s="34"/>
      <c r="URL3" s="34"/>
      <c r="URM3" s="34"/>
      <c r="URN3" s="34"/>
      <c r="URO3" s="34"/>
      <c r="URP3" s="34"/>
      <c r="URQ3" s="34"/>
      <c r="URR3" s="34"/>
      <c r="URS3" s="34"/>
      <c r="URT3" s="34"/>
      <c r="URU3" s="34"/>
      <c r="URV3" s="34"/>
      <c r="URW3" s="34"/>
      <c r="URX3" s="34"/>
      <c r="URY3" s="34"/>
      <c r="URZ3" s="34"/>
      <c r="USA3" s="34"/>
      <c r="USB3" s="34"/>
      <c r="USC3" s="34"/>
      <c r="USD3" s="34"/>
      <c r="USE3" s="34"/>
      <c r="USF3" s="34"/>
      <c r="USG3" s="34"/>
      <c r="USH3" s="34"/>
      <c r="USI3" s="34"/>
      <c r="USJ3" s="34"/>
      <c r="USK3" s="34"/>
      <c r="USL3" s="34"/>
      <c r="USM3" s="34"/>
      <c r="USN3" s="34"/>
      <c r="USO3" s="34"/>
      <c r="USP3" s="34"/>
      <c r="USQ3" s="34"/>
      <c r="USR3" s="34"/>
      <c r="USS3" s="34"/>
      <c r="UST3" s="34"/>
      <c r="USU3" s="34"/>
      <c r="USV3" s="34"/>
      <c r="USW3" s="34"/>
      <c r="USX3" s="34"/>
      <c r="USY3" s="34"/>
      <c r="USZ3" s="34"/>
      <c r="UTA3" s="34"/>
      <c r="UTB3" s="34"/>
      <c r="UTC3" s="34"/>
      <c r="UTD3" s="34"/>
      <c r="UTE3" s="34"/>
      <c r="UTF3" s="34"/>
      <c r="UTG3" s="34"/>
      <c r="UTH3" s="34"/>
      <c r="UTI3" s="34"/>
      <c r="UTJ3" s="34"/>
      <c r="UTK3" s="34"/>
      <c r="UTL3" s="34"/>
      <c r="UTM3" s="34"/>
      <c r="UTN3" s="34"/>
      <c r="UTO3" s="34"/>
      <c r="UTP3" s="34"/>
      <c r="UTQ3" s="34"/>
      <c r="UTR3" s="34"/>
      <c r="UTS3" s="34"/>
      <c r="UTT3" s="34"/>
      <c r="UTU3" s="34"/>
      <c r="UTV3" s="34"/>
      <c r="UTW3" s="34"/>
      <c r="UTX3" s="34"/>
      <c r="UTY3" s="34"/>
      <c r="UTZ3" s="34"/>
      <c r="UUA3" s="34"/>
      <c r="UUB3" s="34"/>
      <c r="UUC3" s="34"/>
      <c r="UUD3" s="34"/>
      <c r="UUE3" s="34"/>
      <c r="UUF3" s="34"/>
      <c r="UUG3" s="34"/>
      <c r="UUH3" s="34"/>
      <c r="UUI3" s="34"/>
      <c r="UUJ3" s="34"/>
      <c r="UUK3" s="34"/>
      <c r="UUL3" s="34"/>
      <c r="UUM3" s="34"/>
      <c r="UUN3" s="34"/>
      <c r="UUO3" s="34"/>
      <c r="UUP3" s="34"/>
      <c r="UUQ3" s="34"/>
      <c r="UUR3" s="34"/>
      <c r="UUS3" s="34"/>
      <c r="UUT3" s="34"/>
      <c r="UUU3" s="34"/>
      <c r="UUV3" s="34"/>
      <c r="UUW3" s="34"/>
      <c r="UUX3" s="34"/>
      <c r="UUY3" s="34"/>
      <c r="UUZ3" s="34"/>
      <c r="UVA3" s="34"/>
      <c r="UVB3" s="34"/>
      <c r="UVC3" s="34"/>
      <c r="UVD3" s="34"/>
      <c r="UVE3" s="34"/>
      <c r="UVF3" s="34"/>
      <c r="UVG3" s="34"/>
      <c r="UVH3" s="34"/>
      <c r="UVI3" s="34"/>
      <c r="UVJ3" s="34"/>
      <c r="UVK3" s="34"/>
      <c r="UVL3" s="34"/>
      <c r="UVM3" s="34"/>
      <c r="UVN3" s="34"/>
      <c r="UVO3" s="34"/>
      <c r="UVP3" s="34"/>
      <c r="UVQ3" s="34"/>
      <c r="UVR3" s="34"/>
      <c r="UVS3" s="34"/>
      <c r="UVT3" s="34"/>
      <c r="UVU3" s="34"/>
      <c r="UVV3" s="34"/>
      <c r="UVW3" s="34"/>
      <c r="UVX3" s="34"/>
      <c r="UVY3" s="34"/>
      <c r="UVZ3" s="34"/>
      <c r="UWA3" s="34"/>
      <c r="UWB3" s="34"/>
      <c r="UWC3" s="34"/>
      <c r="UWD3" s="34"/>
      <c r="UWE3" s="34"/>
      <c r="UWF3" s="34"/>
      <c r="UWG3" s="34"/>
      <c r="UWH3" s="34"/>
      <c r="UWI3" s="34"/>
      <c r="UWJ3" s="34"/>
      <c r="UWK3" s="34"/>
      <c r="UWL3" s="34"/>
      <c r="UWM3" s="34"/>
      <c r="UWN3" s="34"/>
      <c r="UWO3" s="34"/>
      <c r="UWP3" s="34"/>
      <c r="UWQ3" s="34"/>
      <c r="UWR3" s="34"/>
      <c r="UWS3" s="34"/>
      <c r="UWT3" s="34"/>
      <c r="UWU3" s="34"/>
      <c r="UWV3" s="34"/>
      <c r="UWW3" s="34"/>
      <c r="UWX3" s="34"/>
      <c r="UWY3" s="34"/>
      <c r="UWZ3" s="34"/>
      <c r="UXA3" s="34"/>
      <c r="UXB3" s="34"/>
      <c r="UXC3" s="34"/>
      <c r="UXD3" s="34"/>
      <c r="UXE3" s="34"/>
      <c r="UXF3" s="34"/>
      <c r="UXG3" s="34"/>
      <c r="UXH3" s="34"/>
      <c r="UXI3" s="34"/>
      <c r="UXJ3" s="34"/>
      <c r="UXK3" s="34"/>
      <c r="UXL3" s="34"/>
      <c r="UXM3" s="34"/>
      <c r="UXN3" s="34"/>
      <c r="UXO3" s="34"/>
      <c r="UXP3" s="34"/>
      <c r="UXQ3" s="34"/>
      <c r="UXR3" s="34"/>
      <c r="UXS3" s="34"/>
      <c r="UXT3" s="34"/>
      <c r="UXU3" s="34"/>
      <c r="UXV3" s="34"/>
      <c r="UXW3" s="34"/>
      <c r="UXX3" s="34"/>
      <c r="UXY3" s="34"/>
      <c r="UXZ3" s="34"/>
      <c r="UYA3" s="34"/>
      <c r="UYB3" s="34"/>
      <c r="UYC3" s="34"/>
      <c r="UYD3" s="34"/>
      <c r="UYE3" s="34"/>
      <c r="UYF3" s="34"/>
      <c r="UYG3" s="34"/>
      <c r="UYH3" s="34"/>
      <c r="UYI3" s="34"/>
      <c r="UYJ3" s="34"/>
      <c r="UYK3" s="34"/>
      <c r="UYL3" s="34"/>
      <c r="UYM3" s="34"/>
      <c r="UYN3" s="34"/>
      <c r="UYO3" s="34"/>
      <c r="UYP3" s="34"/>
      <c r="UYQ3" s="34"/>
      <c r="UYR3" s="34"/>
      <c r="UYS3" s="34"/>
      <c r="UYT3" s="34"/>
      <c r="UYU3" s="34"/>
      <c r="UYV3" s="34"/>
      <c r="UYW3" s="34"/>
      <c r="UYX3" s="34"/>
      <c r="UYY3" s="34"/>
      <c r="UYZ3" s="34"/>
      <c r="UZA3" s="34"/>
      <c r="UZB3" s="34"/>
      <c r="UZC3" s="34"/>
      <c r="UZD3" s="34"/>
      <c r="UZE3" s="34"/>
      <c r="UZF3" s="34"/>
      <c r="UZG3" s="34"/>
      <c r="UZH3" s="34"/>
      <c r="UZI3" s="34"/>
      <c r="UZJ3" s="34"/>
      <c r="UZK3" s="34"/>
      <c r="UZL3" s="34"/>
      <c r="UZM3" s="34"/>
      <c r="UZN3" s="34"/>
      <c r="UZO3" s="34"/>
      <c r="UZP3" s="34"/>
      <c r="UZQ3" s="34"/>
      <c r="UZR3" s="34"/>
      <c r="UZS3" s="34"/>
      <c r="UZT3" s="34"/>
      <c r="UZU3" s="34"/>
      <c r="UZV3" s="34"/>
      <c r="UZW3" s="34"/>
      <c r="UZX3" s="34"/>
      <c r="UZY3" s="34"/>
      <c r="UZZ3" s="34"/>
      <c r="VAA3" s="34"/>
      <c r="VAB3" s="34"/>
      <c r="VAC3" s="34"/>
      <c r="VAD3" s="34"/>
      <c r="VAE3" s="34"/>
      <c r="VAF3" s="34"/>
      <c r="VAG3" s="34"/>
      <c r="VAH3" s="34"/>
      <c r="VAI3" s="34"/>
      <c r="VAJ3" s="34"/>
      <c r="VAK3" s="34"/>
      <c r="VAL3" s="34"/>
      <c r="VAM3" s="34"/>
      <c r="VAN3" s="34"/>
      <c r="VAO3" s="34"/>
      <c r="VAP3" s="34"/>
      <c r="VAQ3" s="34"/>
      <c r="VAR3" s="34"/>
      <c r="VAS3" s="34"/>
      <c r="VAT3" s="34"/>
      <c r="VAU3" s="34"/>
      <c r="VAV3" s="34"/>
      <c r="VAW3" s="34"/>
      <c r="VAX3" s="34"/>
      <c r="VAY3" s="34"/>
      <c r="VAZ3" s="34"/>
      <c r="VBA3" s="34"/>
      <c r="VBB3" s="34"/>
      <c r="VBC3" s="34"/>
      <c r="VBD3" s="34"/>
      <c r="VBE3" s="34"/>
      <c r="VBF3" s="34"/>
      <c r="VBG3" s="34"/>
      <c r="VBH3" s="34"/>
      <c r="VBI3" s="34"/>
      <c r="VBJ3" s="34"/>
      <c r="VBK3" s="34"/>
      <c r="VBL3" s="34"/>
      <c r="VBM3" s="34"/>
      <c r="VBN3" s="34"/>
      <c r="VBO3" s="34"/>
      <c r="VBP3" s="34"/>
      <c r="VBQ3" s="34"/>
      <c r="VBR3" s="34"/>
      <c r="VBS3" s="34"/>
      <c r="VBT3" s="34"/>
      <c r="VBU3" s="34"/>
      <c r="VBV3" s="34"/>
      <c r="VBW3" s="34"/>
      <c r="VBX3" s="34"/>
      <c r="VBY3" s="34"/>
      <c r="VBZ3" s="34"/>
      <c r="VCA3" s="34"/>
      <c r="VCB3" s="34"/>
      <c r="VCC3" s="34"/>
      <c r="VCD3" s="34"/>
      <c r="VCE3" s="34"/>
      <c r="VCF3" s="34"/>
      <c r="VCG3" s="34"/>
      <c r="VCH3" s="34"/>
      <c r="VCI3" s="34"/>
      <c r="VCJ3" s="34"/>
      <c r="VCK3" s="34"/>
      <c r="VCL3" s="34"/>
      <c r="VCM3" s="34"/>
      <c r="VCN3" s="34"/>
      <c r="VCO3" s="34"/>
      <c r="VCP3" s="34"/>
      <c r="VCQ3" s="34"/>
      <c r="VCR3" s="34"/>
      <c r="VCS3" s="34"/>
      <c r="VCT3" s="34"/>
      <c r="VCU3" s="34"/>
      <c r="VCV3" s="34"/>
      <c r="VCW3" s="34"/>
      <c r="VCX3" s="34"/>
      <c r="VCY3" s="34"/>
      <c r="VCZ3" s="34"/>
      <c r="VDA3" s="34"/>
      <c r="VDB3" s="34"/>
      <c r="VDC3" s="34"/>
      <c r="VDD3" s="34"/>
      <c r="VDE3" s="34"/>
      <c r="VDF3" s="34"/>
      <c r="VDG3" s="34"/>
      <c r="VDH3" s="34"/>
      <c r="VDI3" s="34"/>
      <c r="VDJ3" s="34"/>
      <c r="VDK3" s="34"/>
      <c r="VDL3" s="34"/>
      <c r="VDM3" s="34"/>
      <c r="VDN3" s="34"/>
      <c r="VDO3" s="34"/>
      <c r="VDP3" s="34"/>
      <c r="VDQ3" s="34"/>
      <c r="VDR3" s="34"/>
      <c r="VDS3" s="34"/>
      <c r="VDT3" s="34"/>
      <c r="VDU3" s="34"/>
      <c r="VDV3" s="34"/>
      <c r="VDW3" s="34"/>
      <c r="VDX3" s="34"/>
      <c r="VDY3" s="34"/>
      <c r="VDZ3" s="34"/>
      <c r="VEA3" s="34"/>
      <c r="VEB3" s="34"/>
      <c r="VEC3" s="34"/>
      <c r="VED3" s="34"/>
      <c r="VEE3" s="34"/>
      <c r="VEF3" s="34"/>
      <c r="VEG3" s="34"/>
      <c r="VEH3" s="34"/>
      <c r="VEI3" s="34"/>
      <c r="VEJ3" s="34"/>
      <c r="VEK3" s="34"/>
      <c r="VEL3" s="34"/>
      <c r="VEM3" s="34"/>
      <c r="VEN3" s="34"/>
      <c r="VEO3" s="34"/>
      <c r="VEP3" s="34"/>
      <c r="VEQ3" s="34"/>
      <c r="VER3" s="34"/>
      <c r="VES3" s="34"/>
      <c r="VET3" s="34"/>
      <c r="VEU3" s="34"/>
      <c r="VEV3" s="34"/>
      <c r="VEW3" s="34"/>
      <c r="VEX3" s="34"/>
      <c r="VEY3" s="34"/>
      <c r="VEZ3" s="34"/>
      <c r="VFA3" s="34"/>
      <c r="VFB3" s="34"/>
      <c r="VFC3" s="34"/>
      <c r="VFD3" s="34"/>
      <c r="VFE3" s="34"/>
      <c r="VFF3" s="34"/>
      <c r="VFG3" s="34"/>
      <c r="VFH3" s="34"/>
      <c r="VFI3" s="34"/>
      <c r="VFJ3" s="34"/>
      <c r="VFK3" s="34"/>
      <c r="VFL3" s="34"/>
      <c r="VFM3" s="34"/>
      <c r="VFN3" s="34"/>
      <c r="VFO3" s="34"/>
      <c r="VFP3" s="34"/>
      <c r="VFQ3" s="34"/>
      <c r="VFR3" s="34"/>
      <c r="VFS3" s="34"/>
      <c r="VFT3" s="34"/>
      <c r="VFU3" s="34"/>
      <c r="VFV3" s="34"/>
      <c r="VFW3" s="34"/>
      <c r="VFX3" s="34"/>
      <c r="VFY3" s="34"/>
      <c r="VFZ3" s="34"/>
      <c r="VGA3" s="34"/>
      <c r="VGB3" s="34"/>
      <c r="VGC3" s="34"/>
      <c r="VGD3" s="34"/>
      <c r="VGE3" s="34"/>
      <c r="VGF3" s="34"/>
      <c r="VGG3" s="34"/>
      <c r="VGH3" s="34"/>
      <c r="VGI3" s="34"/>
      <c r="VGJ3" s="34"/>
      <c r="VGK3" s="34"/>
      <c r="VGL3" s="34"/>
      <c r="VGM3" s="34"/>
      <c r="VGN3" s="34"/>
      <c r="VGO3" s="34"/>
      <c r="VGP3" s="34"/>
      <c r="VGQ3" s="34"/>
      <c r="VGR3" s="34"/>
      <c r="VGS3" s="34"/>
      <c r="VGT3" s="34"/>
      <c r="VGU3" s="34"/>
      <c r="VGV3" s="34"/>
      <c r="VGW3" s="34"/>
      <c r="VGX3" s="34"/>
      <c r="VGY3" s="34"/>
      <c r="VGZ3" s="34"/>
      <c r="VHA3" s="34"/>
      <c r="VHB3" s="34"/>
      <c r="VHC3" s="34"/>
      <c r="VHD3" s="34"/>
      <c r="VHE3" s="34"/>
      <c r="VHF3" s="34"/>
      <c r="VHG3" s="34"/>
      <c r="VHH3" s="34"/>
      <c r="VHI3" s="34"/>
      <c r="VHJ3" s="34"/>
      <c r="VHK3" s="34"/>
      <c r="VHL3" s="34"/>
      <c r="VHM3" s="34"/>
      <c r="VHN3" s="34"/>
      <c r="VHO3" s="34"/>
      <c r="VHP3" s="34"/>
      <c r="VHQ3" s="34"/>
      <c r="VHR3" s="34"/>
      <c r="VHS3" s="34"/>
      <c r="VHT3" s="34"/>
      <c r="VHU3" s="34"/>
      <c r="VHV3" s="34"/>
      <c r="VHW3" s="34"/>
      <c r="VHX3" s="34"/>
      <c r="VHY3" s="34"/>
      <c r="VHZ3" s="34"/>
      <c r="VIA3" s="34"/>
      <c r="VIB3" s="34"/>
      <c r="VIC3" s="34"/>
      <c r="VID3" s="34"/>
      <c r="VIE3" s="34"/>
      <c r="VIF3" s="34"/>
      <c r="VIG3" s="34"/>
      <c r="VIH3" s="34"/>
      <c r="VII3" s="34"/>
      <c r="VIJ3" s="34"/>
      <c r="VIK3" s="34"/>
      <c r="VIL3" s="34"/>
      <c r="VIM3" s="34"/>
      <c r="VIN3" s="34"/>
      <c r="VIO3" s="34"/>
      <c r="VIP3" s="34"/>
      <c r="VIQ3" s="34"/>
      <c r="VIR3" s="34"/>
      <c r="VIS3" s="34"/>
      <c r="VIT3" s="34"/>
      <c r="VIU3" s="34"/>
      <c r="VIV3" s="34"/>
      <c r="VIW3" s="34"/>
      <c r="VIX3" s="34"/>
      <c r="VIY3" s="34"/>
      <c r="VIZ3" s="34"/>
      <c r="VJA3" s="34"/>
      <c r="VJB3" s="34"/>
      <c r="VJC3" s="34"/>
      <c r="VJD3" s="34"/>
      <c r="VJE3" s="34"/>
      <c r="VJF3" s="34"/>
      <c r="VJG3" s="34"/>
      <c r="VJH3" s="34"/>
      <c r="VJI3" s="34"/>
      <c r="VJJ3" s="34"/>
      <c r="VJK3" s="34"/>
      <c r="VJL3" s="34"/>
      <c r="VJM3" s="34"/>
      <c r="VJN3" s="34"/>
      <c r="VJO3" s="34"/>
      <c r="VJP3" s="34"/>
      <c r="VJQ3" s="34"/>
      <c r="VJR3" s="34"/>
      <c r="VJS3" s="34"/>
      <c r="VJT3" s="34"/>
      <c r="VJU3" s="34"/>
      <c r="VJV3" s="34"/>
      <c r="VJW3" s="34"/>
      <c r="VJX3" s="34"/>
      <c r="VJY3" s="34"/>
      <c r="VJZ3" s="34"/>
      <c r="VKA3" s="34"/>
      <c r="VKB3" s="34"/>
      <c r="VKC3" s="34"/>
      <c r="VKD3" s="34"/>
      <c r="VKE3" s="34"/>
      <c r="VKF3" s="34"/>
      <c r="VKG3" s="34"/>
      <c r="VKH3" s="34"/>
      <c r="VKI3" s="34"/>
      <c r="VKJ3" s="34"/>
      <c r="VKK3" s="34"/>
      <c r="VKL3" s="34"/>
      <c r="VKM3" s="34"/>
      <c r="VKN3" s="34"/>
      <c r="VKO3" s="34"/>
      <c r="VKP3" s="34"/>
      <c r="VKQ3" s="34"/>
      <c r="VKR3" s="34"/>
      <c r="VKS3" s="34"/>
      <c r="VKT3" s="34"/>
      <c r="VKU3" s="34"/>
      <c r="VKV3" s="34"/>
      <c r="VKW3" s="34"/>
      <c r="VKX3" s="34"/>
      <c r="VKY3" s="34"/>
      <c r="VKZ3" s="34"/>
      <c r="VLA3" s="34"/>
      <c r="VLB3" s="34"/>
      <c r="VLC3" s="34"/>
      <c r="VLD3" s="34"/>
      <c r="VLE3" s="34"/>
      <c r="VLF3" s="34"/>
      <c r="VLG3" s="34"/>
      <c r="VLH3" s="34"/>
      <c r="VLI3" s="34"/>
      <c r="VLJ3" s="34"/>
      <c r="VLK3" s="34"/>
      <c r="VLL3" s="34"/>
      <c r="VLM3" s="34"/>
      <c r="VLN3" s="34"/>
      <c r="VLO3" s="34"/>
      <c r="VLP3" s="34"/>
      <c r="VLQ3" s="34"/>
      <c r="VLR3" s="34"/>
      <c r="VLS3" s="34"/>
      <c r="VLT3" s="34"/>
      <c r="VLU3" s="34"/>
      <c r="VLV3" s="34"/>
      <c r="VLW3" s="34"/>
      <c r="VLX3" s="34"/>
      <c r="VLY3" s="34"/>
      <c r="VLZ3" s="34"/>
      <c r="VMA3" s="34"/>
      <c r="VMB3" s="34"/>
      <c r="VMC3" s="34"/>
      <c r="VMD3" s="34"/>
      <c r="VME3" s="34"/>
      <c r="VMF3" s="34"/>
      <c r="VMG3" s="34"/>
      <c r="VMH3" s="34"/>
      <c r="VMI3" s="34"/>
      <c r="VMJ3" s="34"/>
      <c r="VMK3" s="34"/>
      <c r="VML3" s="34"/>
      <c r="VMM3" s="34"/>
      <c r="VMN3" s="34"/>
      <c r="VMO3" s="34"/>
      <c r="VMP3" s="34"/>
      <c r="VMQ3" s="34"/>
      <c r="VMR3" s="34"/>
      <c r="VMS3" s="34"/>
      <c r="VMT3" s="34"/>
      <c r="VMU3" s="34"/>
      <c r="VMV3" s="34"/>
      <c r="VMW3" s="34"/>
      <c r="VMX3" s="34"/>
      <c r="VMY3" s="34"/>
      <c r="VMZ3" s="34"/>
      <c r="VNA3" s="34"/>
      <c r="VNB3" s="34"/>
      <c r="VNC3" s="34"/>
      <c r="VND3" s="34"/>
      <c r="VNE3" s="34"/>
      <c r="VNF3" s="34"/>
      <c r="VNG3" s="34"/>
      <c r="VNH3" s="34"/>
      <c r="VNI3" s="34"/>
      <c r="VNJ3" s="34"/>
      <c r="VNK3" s="34"/>
      <c r="VNL3" s="34"/>
      <c r="VNM3" s="34"/>
      <c r="VNN3" s="34"/>
      <c r="VNO3" s="34"/>
      <c r="VNP3" s="34"/>
      <c r="VNQ3" s="34"/>
      <c r="VNR3" s="34"/>
      <c r="VNS3" s="34"/>
      <c r="VNT3" s="34"/>
      <c r="VNU3" s="34"/>
      <c r="VNV3" s="34"/>
      <c r="VNW3" s="34"/>
      <c r="VNX3" s="34"/>
      <c r="VNY3" s="34"/>
      <c r="VNZ3" s="34"/>
      <c r="VOA3" s="34"/>
      <c r="VOB3" s="34"/>
      <c r="VOC3" s="34"/>
      <c r="VOD3" s="34"/>
      <c r="VOE3" s="34"/>
      <c r="VOF3" s="34"/>
      <c r="VOG3" s="34"/>
      <c r="VOH3" s="34"/>
      <c r="VOI3" s="34"/>
      <c r="VOJ3" s="34"/>
      <c r="VOK3" s="34"/>
      <c r="VOL3" s="34"/>
      <c r="VOM3" s="34"/>
      <c r="VON3" s="34"/>
      <c r="VOO3" s="34"/>
      <c r="VOP3" s="34"/>
      <c r="VOQ3" s="34"/>
      <c r="VOR3" s="34"/>
      <c r="VOS3" s="34"/>
      <c r="VOT3" s="34"/>
      <c r="VOU3" s="34"/>
      <c r="VOV3" s="34"/>
      <c r="VOW3" s="34"/>
      <c r="VOX3" s="34"/>
      <c r="VOY3" s="34"/>
      <c r="VOZ3" s="34"/>
      <c r="VPA3" s="34"/>
      <c r="VPB3" s="34"/>
      <c r="VPC3" s="34"/>
      <c r="VPD3" s="34"/>
      <c r="VPE3" s="34"/>
      <c r="VPF3" s="34"/>
      <c r="VPG3" s="34"/>
      <c r="VPH3" s="34"/>
      <c r="VPI3" s="34"/>
      <c r="VPJ3" s="34"/>
      <c r="VPK3" s="34"/>
      <c r="VPL3" s="34"/>
      <c r="VPM3" s="34"/>
      <c r="VPN3" s="34"/>
      <c r="VPO3" s="34"/>
      <c r="VPP3" s="34"/>
      <c r="VPQ3" s="34"/>
      <c r="VPR3" s="34"/>
      <c r="VPS3" s="34"/>
      <c r="VPT3" s="34"/>
      <c r="VPU3" s="34"/>
      <c r="VPV3" s="34"/>
      <c r="VPW3" s="34"/>
      <c r="VPX3" s="34"/>
      <c r="VPY3" s="34"/>
      <c r="VPZ3" s="34"/>
      <c r="VQA3" s="34"/>
      <c r="VQB3" s="34"/>
      <c r="VQC3" s="34"/>
      <c r="VQD3" s="34"/>
      <c r="VQE3" s="34"/>
      <c r="VQF3" s="34"/>
      <c r="VQG3" s="34"/>
      <c r="VQH3" s="34"/>
      <c r="VQI3" s="34"/>
      <c r="VQJ3" s="34"/>
      <c r="VQK3" s="34"/>
      <c r="VQL3" s="34"/>
      <c r="VQM3" s="34"/>
      <c r="VQN3" s="34"/>
      <c r="VQO3" s="34"/>
      <c r="VQP3" s="34"/>
      <c r="VQQ3" s="34"/>
      <c r="VQR3" s="34"/>
      <c r="VQS3" s="34"/>
      <c r="VQT3" s="34"/>
      <c r="VQU3" s="34"/>
      <c r="VQV3" s="34"/>
      <c r="VQW3" s="34"/>
      <c r="VQX3" s="34"/>
      <c r="VQY3" s="34"/>
      <c r="VQZ3" s="34"/>
      <c r="VRA3" s="34"/>
      <c r="VRB3" s="34"/>
      <c r="VRC3" s="34"/>
      <c r="VRD3" s="34"/>
      <c r="VRE3" s="34"/>
      <c r="VRF3" s="34"/>
      <c r="VRG3" s="34"/>
      <c r="VRH3" s="34"/>
      <c r="VRI3" s="34"/>
      <c r="VRJ3" s="34"/>
      <c r="VRK3" s="34"/>
      <c r="VRL3" s="34"/>
      <c r="VRM3" s="34"/>
      <c r="VRN3" s="34"/>
      <c r="VRO3" s="34"/>
      <c r="VRP3" s="34"/>
      <c r="VRQ3" s="34"/>
      <c r="VRR3" s="34"/>
      <c r="VRS3" s="34"/>
      <c r="VRT3" s="34"/>
      <c r="VRU3" s="34"/>
      <c r="VRV3" s="34"/>
      <c r="VRW3" s="34"/>
      <c r="VRX3" s="34"/>
      <c r="VRY3" s="34"/>
      <c r="VRZ3" s="34"/>
      <c r="VSA3" s="34"/>
      <c r="VSB3" s="34"/>
      <c r="VSC3" s="34"/>
      <c r="VSD3" s="34"/>
      <c r="VSE3" s="34"/>
      <c r="VSF3" s="34"/>
      <c r="VSG3" s="34"/>
      <c r="VSH3" s="34"/>
      <c r="VSI3" s="34"/>
      <c r="VSJ3" s="34"/>
      <c r="VSK3" s="34"/>
      <c r="VSL3" s="34"/>
      <c r="VSM3" s="34"/>
      <c r="VSN3" s="34"/>
      <c r="VSO3" s="34"/>
      <c r="VSP3" s="34"/>
      <c r="VSQ3" s="34"/>
      <c r="VSR3" s="34"/>
      <c r="VSS3" s="34"/>
      <c r="VST3" s="34"/>
      <c r="VSU3" s="34"/>
      <c r="VSV3" s="34"/>
      <c r="VSW3" s="34"/>
      <c r="VSX3" s="34"/>
      <c r="VSY3" s="34"/>
      <c r="VSZ3" s="34"/>
      <c r="VTA3" s="34"/>
      <c r="VTB3" s="34"/>
      <c r="VTC3" s="34"/>
      <c r="VTD3" s="34"/>
      <c r="VTE3" s="34"/>
      <c r="VTF3" s="34"/>
      <c r="VTG3" s="34"/>
      <c r="VTH3" s="34"/>
      <c r="VTI3" s="34"/>
      <c r="VTJ3" s="34"/>
      <c r="VTK3" s="34"/>
      <c r="VTL3" s="34"/>
      <c r="VTM3" s="34"/>
      <c r="VTN3" s="34"/>
      <c r="VTO3" s="34"/>
      <c r="VTP3" s="34"/>
      <c r="VTQ3" s="34"/>
      <c r="VTR3" s="34"/>
      <c r="VTS3" s="34"/>
      <c r="VTT3" s="34"/>
      <c r="VTU3" s="34"/>
      <c r="VTV3" s="34"/>
      <c r="VTW3" s="34"/>
      <c r="VTX3" s="34"/>
      <c r="VTY3" s="34"/>
      <c r="VTZ3" s="34"/>
      <c r="VUA3" s="34"/>
      <c r="VUB3" s="34"/>
      <c r="VUC3" s="34"/>
      <c r="VUD3" s="34"/>
      <c r="VUE3" s="34"/>
      <c r="VUF3" s="34"/>
      <c r="VUG3" s="34"/>
      <c r="VUH3" s="34"/>
      <c r="VUI3" s="34"/>
      <c r="VUJ3" s="34"/>
      <c r="VUK3" s="34"/>
      <c r="VUL3" s="34"/>
      <c r="VUM3" s="34"/>
      <c r="VUN3" s="34"/>
      <c r="VUO3" s="34"/>
      <c r="VUP3" s="34"/>
      <c r="VUQ3" s="34"/>
      <c r="VUR3" s="34"/>
      <c r="VUS3" s="34"/>
      <c r="VUT3" s="34"/>
      <c r="VUU3" s="34"/>
      <c r="VUV3" s="34"/>
      <c r="VUW3" s="34"/>
      <c r="VUX3" s="34"/>
      <c r="VUY3" s="34"/>
      <c r="VUZ3" s="34"/>
      <c r="VVA3" s="34"/>
      <c r="VVB3" s="34"/>
      <c r="VVC3" s="34"/>
      <c r="VVD3" s="34"/>
      <c r="VVE3" s="34"/>
      <c r="VVF3" s="34"/>
      <c r="VVG3" s="34"/>
      <c r="VVH3" s="34"/>
      <c r="VVI3" s="34"/>
      <c r="VVJ3" s="34"/>
      <c r="VVK3" s="34"/>
      <c r="VVL3" s="34"/>
      <c r="VVM3" s="34"/>
      <c r="VVN3" s="34"/>
      <c r="VVO3" s="34"/>
      <c r="VVP3" s="34"/>
      <c r="VVQ3" s="34"/>
      <c r="VVR3" s="34"/>
      <c r="VVS3" s="34"/>
      <c r="VVT3" s="34"/>
      <c r="VVU3" s="34"/>
      <c r="VVV3" s="34"/>
      <c r="VVW3" s="34"/>
      <c r="VVX3" s="34"/>
      <c r="VVY3" s="34"/>
      <c r="VVZ3" s="34"/>
      <c r="VWA3" s="34"/>
      <c r="VWB3" s="34"/>
      <c r="VWC3" s="34"/>
      <c r="VWD3" s="34"/>
      <c r="VWE3" s="34"/>
      <c r="VWF3" s="34"/>
      <c r="VWG3" s="34"/>
      <c r="VWH3" s="34"/>
      <c r="VWI3" s="34"/>
      <c r="VWJ3" s="34"/>
      <c r="VWK3" s="34"/>
      <c r="VWL3" s="34"/>
      <c r="VWM3" s="34"/>
      <c r="VWN3" s="34"/>
      <c r="VWO3" s="34"/>
      <c r="VWP3" s="34"/>
      <c r="VWQ3" s="34"/>
      <c r="VWR3" s="34"/>
      <c r="VWS3" s="34"/>
      <c r="VWT3" s="34"/>
      <c r="VWU3" s="34"/>
      <c r="VWV3" s="34"/>
      <c r="VWW3" s="34"/>
      <c r="VWX3" s="34"/>
      <c r="VWY3" s="34"/>
      <c r="VWZ3" s="34"/>
      <c r="VXA3" s="34"/>
      <c r="VXB3" s="34"/>
      <c r="VXC3" s="34"/>
      <c r="VXD3" s="34"/>
      <c r="VXE3" s="34"/>
      <c r="VXF3" s="34"/>
      <c r="VXG3" s="34"/>
      <c r="VXH3" s="34"/>
      <c r="VXI3" s="34"/>
      <c r="VXJ3" s="34"/>
      <c r="VXK3" s="34"/>
      <c r="VXL3" s="34"/>
      <c r="VXM3" s="34"/>
      <c r="VXN3" s="34"/>
      <c r="VXO3" s="34"/>
      <c r="VXP3" s="34"/>
      <c r="VXQ3" s="34"/>
      <c r="VXR3" s="34"/>
      <c r="VXS3" s="34"/>
      <c r="VXT3" s="34"/>
      <c r="VXU3" s="34"/>
      <c r="VXV3" s="34"/>
      <c r="VXW3" s="34"/>
      <c r="VXX3" s="34"/>
      <c r="VXY3" s="34"/>
      <c r="VXZ3" s="34"/>
      <c r="VYA3" s="34"/>
      <c r="VYB3" s="34"/>
      <c r="VYC3" s="34"/>
      <c r="VYD3" s="34"/>
      <c r="VYE3" s="34"/>
      <c r="VYF3" s="34"/>
      <c r="VYG3" s="34"/>
      <c r="VYH3" s="34"/>
      <c r="VYI3" s="34"/>
      <c r="VYJ3" s="34"/>
      <c r="VYK3" s="34"/>
      <c r="VYL3" s="34"/>
      <c r="VYM3" s="34"/>
      <c r="VYN3" s="34"/>
      <c r="VYO3" s="34"/>
      <c r="VYP3" s="34"/>
      <c r="VYQ3" s="34"/>
      <c r="VYR3" s="34"/>
      <c r="VYS3" s="34"/>
      <c r="VYT3" s="34"/>
      <c r="VYU3" s="34"/>
      <c r="VYV3" s="34"/>
      <c r="VYW3" s="34"/>
      <c r="VYX3" s="34"/>
      <c r="VYY3" s="34"/>
      <c r="VYZ3" s="34"/>
      <c r="VZA3" s="34"/>
      <c r="VZB3" s="34"/>
      <c r="VZC3" s="34"/>
      <c r="VZD3" s="34"/>
      <c r="VZE3" s="34"/>
      <c r="VZF3" s="34"/>
      <c r="VZG3" s="34"/>
      <c r="VZH3" s="34"/>
      <c r="VZI3" s="34"/>
      <c r="VZJ3" s="34"/>
      <c r="VZK3" s="34"/>
      <c r="VZL3" s="34"/>
      <c r="VZM3" s="34"/>
      <c r="VZN3" s="34"/>
      <c r="VZO3" s="34"/>
      <c r="VZP3" s="34"/>
      <c r="VZQ3" s="34"/>
      <c r="VZR3" s="34"/>
      <c r="VZS3" s="34"/>
      <c r="VZT3" s="34"/>
      <c r="VZU3" s="34"/>
      <c r="VZV3" s="34"/>
      <c r="VZW3" s="34"/>
      <c r="VZX3" s="34"/>
      <c r="VZY3" s="34"/>
      <c r="VZZ3" s="34"/>
      <c r="WAA3" s="34"/>
      <c r="WAB3" s="34"/>
      <c r="WAC3" s="34"/>
      <c r="WAD3" s="34"/>
      <c r="WAE3" s="34"/>
      <c r="WAF3" s="34"/>
      <c r="WAG3" s="34"/>
      <c r="WAH3" s="34"/>
      <c r="WAI3" s="34"/>
      <c r="WAJ3" s="34"/>
      <c r="WAK3" s="34"/>
      <c r="WAL3" s="34"/>
      <c r="WAM3" s="34"/>
      <c r="WAN3" s="34"/>
      <c r="WAO3" s="34"/>
      <c r="WAP3" s="34"/>
      <c r="WAQ3" s="34"/>
      <c r="WAR3" s="34"/>
      <c r="WAS3" s="34"/>
      <c r="WAT3" s="34"/>
      <c r="WAU3" s="34"/>
      <c r="WAV3" s="34"/>
      <c r="WAW3" s="34"/>
      <c r="WAX3" s="34"/>
      <c r="WAY3" s="34"/>
      <c r="WAZ3" s="34"/>
      <c r="WBA3" s="34"/>
      <c r="WBB3" s="34"/>
      <c r="WBC3" s="34"/>
      <c r="WBD3" s="34"/>
      <c r="WBE3" s="34"/>
      <c r="WBF3" s="34"/>
      <c r="WBG3" s="34"/>
      <c r="WBH3" s="34"/>
      <c r="WBI3" s="34"/>
      <c r="WBJ3" s="34"/>
      <c r="WBK3" s="34"/>
      <c r="WBL3" s="34"/>
      <c r="WBM3" s="34"/>
      <c r="WBN3" s="34"/>
      <c r="WBO3" s="34"/>
      <c r="WBP3" s="34"/>
      <c r="WBQ3" s="34"/>
      <c r="WBR3" s="34"/>
      <c r="WBS3" s="34"/>
      <c r="WBT3" s="34"/>
      <c r="WBU3" s="34"/>
      <c r="WBV3" s="34"/>
      <c r="WBW3" s="34"/>
      <c r="WBX3" s="34"/>
      <c r="WBY3" s="34"/>
      <c r="WBZ3" s="34"/>
      <c r="WCA3" s="34"/>
      <c r="WCB3" s="34"/>
      <c r="WCC3" s="34"/>
      <c r="WCD3" s="34"/>
      <c r="WCE3" s="34"/>
      <c r="WCF3" s="34"/>
      <c r="WCG3" s="34"/>
      <c r="WCH3" s="34"/>
      <c r="WCI3" s="34"/>
      <c r="WCJ3" s="34"/>
      <c r="WCK3" s="34"/>
      <c r="WCL3" s="34"/>
      <c r="WCM3" s="34"/>
      <c r="WCN3" s="34"/>
      <c r="WCO3" s="34"/>
      <c r="WCP3" s="34"/>
      <c r="WCQ3" s="34"/>
      <c r="WCR3" s="34"/>
      <c r="WCS3" s="34"/>
      <c r="WCT3" s="34"/>
      <c r="WCU3" s="34"/>
      <c r="WCV3" s="34"/>
      <c r="WCW3" s="34"/>
      <c r="WCX3" s="34"/>
      <c r="WCY3" s="34"/>
      <c r="WCZ3" s="34"/>
      <c r="WDA3" s="34"/>
      <c r="WDB3" s="34"/>
      <c r="WDC3" s="34"/>
      <c r="WDD3" s="34"/>
      <c r="WDE3" s="34"/>
      <c r="WDF3" s="34"/>
      <c r="WDG3" s="34"/>
      <c r="WDH3" s="34"/>
      <c r="WDI3" s="34"/>
      <c r="WDJ3" s="34"/>
      <c r="WDK3" s="34"/>
      <c r="WDL3" s="34"/>
      <c r="WDM3" s="34"/>
      <c r="WDN3" s="34"/>
      <c r="WDO3" s="34"/>
      <c r="WDP3" s="34"/>
      <c r="WDQ3" s="34"/>
      <c r="WDR3" s="34"/>
      <c r="WDS3" s="34"/>
      <c r="WDT3" s="34"/>
      <c r="WDU3" s="34"/>
      <c r="WDV3" s="34"/>
      <c r="WDW3" s="34"/>
      <c r="WDX3" s="34"/>
      <c r="WDY3" s="34"/>
      <c r="WDZ3" s="34"/>
      <c r="WEA3" s="34"/>
      <c r="WEB3" s="34"/>
      <c r="WEC3" s="34"/>
      <c r="WED3" s="34"/>
      <c r="WEE3" s="34"/>
      <c r="WEF3" s="34"/>
      <c r="WEG3" s="34"/>
      <c r="WEH3" s="34"/>
      <c r="WEI3" s="34"/>
      <c r="WEJ3" s="34"/>
      <c r="WEK3" s="34"/>
      <c r="WEL3" s="34"/>
      <c r="WEM3" s="34"/>
      <c r="WEN3" s="34"/>
      <c r="WEO3" s="34"/>
      <c r="WEP3" s="34"/>
      <c r="WEQ3" s="34"/>
      <c r="WER3" s="34"/>
      <c r="WES3" s="34"/>
      <c r="WET3" s="34"/>
      <c r="WEU3" s="34"/>
      <c r="WEV3" s="34"/>
      <c r="WEW3" s="34"/>
      <c r="WEX3" s="34"/>
      <c r="WEY3" s="34"/>
      <c r="WEZ3" s="34"/>
      <c r="WFA3" s="34"/>
      <c r="WFB3" s="34"/>
      <c r="WFC3" s="34"/>
      <c r="WFD3" s="34"/>
      <c r="WFE3" s="34"/>
      <c r="WFF3" s="34"/>
      <c r="WFG3" s="34"/>
      <c r="WFH3" s="34"/>
      <c r="WFI3" s="34"/>
      <c r="WFJ3" s="34"/>
      <c r="WFK3" s="34"/>
      <c r="WFL3" s="34"/>
      <c r="WFM3" s="34"/>
      <c r="WFN3" s="34"/>
      <c r="WFO3" s="34"/>
      <c r="WFP3" s="34"/>
      <c r="WFQ3" s="34"/>
      <c r="WFR3" s="34"/>
      <c r="WFS3" s="34"/>
      <c r="WFT3" s="34"/>
      <c r="WFU3" s="34"/>
      <c r="WFV3" s="34"/>
      <c r="WFW3" s="34"/>
      <c r="WFX3" s="34"/>
      <c r="WFY3" s="34"/>
      <c r="WFZ3" s="34"/>
      <c r="WGA3" s="34"/>
      <c r="WGB3" s="34"/>
      <c r="WGC3" s="34"/>
      <c r="WGD3" s="34"/>
      <c r="WGE3" s="34"/>
      <c r="WGF3" s="34"/>
      <c r="WGG3" s="34"/>
      <c r="WGH3" s="34"/>
      <c r="WGI3" s="34"/>
      <c r="WGJ3" s="34"/>
      <c r="WGK3" s="34"/>
      <c r="WGL3" s="34"/>
      <c r="WGM3" s="34"/>
      <c r="WGN3" s="34"/>
      <c r="WGO3" s="34"/>
      <c r="WGP3" s="34"/>
      <c r="WGQ3" s="34"/>
      <c r="WGR3" s="34"/>
      <c r="WGS3" s="34"/>
      <c r="WGT3" s="34"/>
      <c r="WGU3" s="34"/>
      <c r="WGV3" s="34"/>
      <c r="WGW3" s="34"/>
      <c r="WGX3" s="34"/>
      <c r="WGY3" s="34"/>
      <c r="WGZ3" s="34"/>
      <c r="WHA3" s="34"/>
      <c r="WHB3" s="34"/>
      <c r="WHC3" s="34"/>
      <c r="WHD3" s="34"/>
      <c r="WHE3" s="34"/>
      <c r="WHF3" s="34"/>
      <c r="WHG3" s="34"/>
      <c r="WHH3" s="34"/>
      <c r="WHI3" s="34"/>
      <c r="WHJ3" s="34"/>
      <c r="WHK3" s="34"/>
      <c r="WHL3" s="34"/>
      <c r="WHM3" s="34"/>
      <c r="WHN3" s="34"/>
      <c r="WHO3" s="34"/>
      <c r="WHP3" s="34"/>
      <c r="WHQ3" s="34"/>
      <c r="WHR3" s="34"/>
      <c r="WHS3" s="34"/>
      <c r="WHT3" s="34"/>
      <c r="WHU3" s="34"/>
      <c r="WHV3" s="34"/>
      <c r="WHW3" s="34"/>
      <c r="WHX3" s="34"/>
      <c r="WHY3" s="34"/>
      <c r="WHZ3" s="34"/>
      <c r="WIA3" s="34"/>
      <c r="WIB3" s="34"/>
      <c r="WIC3" s="34"/>
      <c r="WID3" s="34"/>
      <c r="WIE3" s="34"/>
      <c r="WIF3" s="34"/>
      <c r="WIG3" s="34"/>
      <c r="WIH3" s="34"/>
      <c r="WII3" s="34"/>
      <c r="WIJ3" s="34"/>
      <c r="WIK3" s="34"/>
      <c r="WIL3" s="34"/>
      <c r="WIM3" s="34"/>
      <c r="WIN3" s="34"/>
      <c r="WIO3" s="34"/>
      <c r="WIP3" s="34"/>
      <c r="WIQ3" s="34"/>
      <c r="WIR3" s="34"/>
      <c r="WIS3" s="34"/>
      <c r="WIT3" s="34"/>
      <c r="WIU3" s="34"/>
      <c r="WIV3" s="34"/>
      <c r="WIW3" s="34"/>
      <c r="WIX3" s="34"/>
      <c r="WIY3" s="34"/>
      <c r="WIZ3" s="34"/>
      <c r="WJA3" s="34"/>
      <c r="WJB3" s="34"/>
      <c r="WJC3" s="34"/>
      <c r="WJD3" s="34"/>
      <c r="WJE3" s="34"/>
      <c r="WJF3" s="34"/>
      <c r="WJG3" s="34"/>
      <c r="WJH3" s="34"/>
      <c r="WJI3" s="34"/>
      <c r="WJJ3" s="34"/>
      <c r="WJK3" s="34"/>
      <c r="WJL3" s="34"/>
      <c r="WJM3" s="34"/>
      <c r="WJN3" s="34"/>
      <c r="WJO3" s="34"/>
      <c r="WJP3" s="34"/>
      <c r="WJQ3" s="34"/>
      <c r="WJR3" s="34"/>
      <c r="WJS3" s="34"/>
      <c r="WJT3" s="34"/>
      <c r="WJU3" s="34"/>
      <c r="WJV3" s="34"/>
      <c r="WJW3" s="34"/>
      <c r="WJX3" s="34"/>
      <c r="WJY3" s="34"/>
      <c r="WJZ3" s="34"/>
      <c r="WKA3" s="34"/>
      <c r="WKB3" s="34"/>
      <c r="WKC3" s="34"/>
      <c r="WKD3" s="34"/>
      <c r="WKE3" s="34"/>
      <c r="WKF3" s="34"/>
      <c r="WKG3" s="34"/>
      <c r="WKH3" s="34"/>
      <c r="WKI3" s="34"/>
      <c r="WKJ3" s="34"/>
      <c r="WKK3" s="34"/>
      <c r="WKL3" s="34"/>
      <c r="WKM3" s="34"/>
      <c r="WKN3" s="34"/>
      <c r="WKO3" s="34"/>
      <c r="WKP3" s="34"/>
      <c r="WKQ3" s="34"/>
      <c r="WKR3" s="34"/>
      <c r="WKS3" s="34"/>
      <c r="WKT3" s="34"/>
      <c r="WKU3" s="34"/>
      <c r="WKV3" s="34"/>
      <c r="WKW3" s="34"/>
      <c r="WKX3" s="34"/>
      <c r="WKY3" s="34"/>
      <c r="WKZ3" s="34"/>
      <c r="WLA3" s="34"/>
      <c r="WLB3" s="34"/>
      <c r="WLC3" s="34"/>
      <c r="WLD3" s="34"/>
      <c r="WLE3" s="34"/>
      <c r="WLF3" s="34"/>
      <c r="WLG3" s="34"/>
      <c r="WLH3" s="34"/>
      <c r="WLI3" s="34"/>
      <c r="WLJ3" s="34"/>
      <c r="WLK3" s="34"/>
      <c r="WLL3" s="34"/>
      <c r="WLM3" s="34"/>
      <c r="WLN3" s="34"/>
      <c r="WLO3" s="34"/>
      <c r="WLP3" s="34"/>
      <c r="WLQ3" s="34"/>
      <c r="WLR3" s="34"/>
      <c r="WLS3" s="34"/>
      <c r="WLT3" s="34"/>
      <c r="WLU3" s="34"/>
      <c r="WLV3" s="34"/>
      <c r="WLW3" s="34"/>
      <c r="WLX3" s="34"/>
      <c r="WLY3" s="34"/>
      <c r="WLZ3" s="34"/>
      <c r="WMA3" s="34"/>
      <c r="WMB3" s="34"/>
      <c r="WMC3" s="34"/>
      <c r="WMD3" s="34"/>
      <c r="WME3" s="34"/>
      <c r="WMF3" s="34"/>
      <c r="WMG3" s="34"/>
      <c r="WMH3" s="34"/>
      <c r="WMI3" s="34"/>
      <c r="WMJ3" s="34"/>
      <c r="WMK3" s="34"/>
      <c r="WML3" s="34"/>
      <c r="WMM3" s="34"/>
      <c r="WMN3" s="34"/>
      <c r="WMO3" s="34"/>
      <c r="WMP3" s="34"/>
      <c r="WMQ3" s="34"/>
      <c r="WMR3" s="34"/>
      <c r="WMS3" s="34"/>
      <c r="WMT3" s="34"/>
      <c r="WMU3" s="34"/>
      <c r="WMV3" s="34"/>
      <c r="WMW3" s="34"/>
      <c r="WMX3" s="34"/>
      <c r="WMY3" s="34"/>
      <c r="WMZ3" s="34"/>
      <c r="WNA3" s="34"/>
      <c r="WNB3" s="34"/>
      <c r="WNC3" s="34"/>
      <c r="WND3" s="34"/>
      <c r="WNE3" s="34"/>
      <c r="WNF3" s="34"/>
      <c r="WNG3" s="34"/>
      <c r="WNH3" s="34"/>
      <c r="WNI3" s="34"/>
      <c r="WNJ3" s="34"/>
      <c r="WNK3" s="34"/>
      <c r="WNL3" s="34"/>
      <c r="WNM3" s="34"/>
      <c r="WNN3" s="34"/>
      <c r="WNO3" s="34"/>
      <c r="WNP3" s="34"/>
      <c r="WNQ3" s="34"/>
      <c r="WNR3" s="34"/>
      <c r="WNS3" s="34"/>
      <c r="WNT3" s="34"/>
      <c r="WNU3" s="34"/>
      <c r="WNV3" s="34"/>
      <c r="WNW3" s="34"/>
      <c r="WNX3" s="34"/>
      <c r="WNY3" s="34"/>
      <c r="WNZ3" s="34"/>
      <c r="WOA3" s="34"/>
      <c r="WOB3" s="34"/>
      <c r="WOC3" s="34"/>
      <c r="WOD3" s="34"/>
      <c r="WOE3" s="34"/>
      <c r="WOF3" s="34"/>
      <c r="WOG3" s="34"/>
      <c r="WOH3" s="34"/>
      <c r="WOI3" s="34"/>
      <c r="WOJ3" s="34"/>
      <c r="WOK3" s="34"/>
      <c r="WOL3" s="34"/>
      <c r="WOM3" s="34"/>
      <c r="WON3" s="34"/>
      <c r="WOO3" s="34"/>
      <c r="WOP3" s="34"/>
      <c r="WOQ3" s="34"/>
      <c r="WOR3" s="34"/>
      <c r="WOS3" s="34"/>
      <c r="WOT3" s="34"/>
      <c r="WOU3" s="34"/>
      <c r="WOV3" s="34"/>
      <c r="WOW3" s="34"/>
      <c r="WOX3" s="34"/>
      <c r="WOY3" s="34"/>
      <c r="WOZ3" s="34"/>
      <c r="WPA3" s="34"/>
      <c r="WPB3" s="34"/>
      <c r="WPC3" s="34"/>
      <c r="WPD3" s="34"/>
      <c r="WPE3" s="34"/>
      <c r="WPF3" s="34"/>
      <c r="WPG3" s="34"/>
      <c r="WPH3" s="34"/>
      <c r="WPI3" s="34"/>
      <c r="WPJ3" s="34"/>
      <c r="WPK3" s="34"/>
      <c r="WPL3" s="34"/>
      <c r="WPM3" s="34"/>
      <c r="WPN3" s="34"/>
      <c r="WPO3" s="34"/>
      <c r="WPP3" s="34"/>
      <c r="WPQ3" s="34"/>
      <c r="WPR3" s="34"/>
      <c r="WPS3" s="34"/>
      <c r="WPT3" s="34"/>
      <c r="WPU3" s="34"/>
      <c r="WPV3" s="34"/>
      <c r="WPW3" s="34"/>
      <c r="WPX3" s="34"/>
      <c r="WPY3" s="34"/>
      <c r="WPZ3" s="34"/>
      <c r="WQA3" s="34"/>
      <c r="WQB3" s="34"/>
      <c r="WQC3" s="34"/>
      <c r="WQD3" s="34"/>
      <c r="WQE3" s="34"/>
      <c r="WQF3" s="34"/>
      <c r="WQG3" s="34"/>
      <c r="WQH3" s="34"/>
      <c r="WQI3" s="34"/>
      <c r="WQJ3" s="34"/>
      <c r="WQK3" s="34"/>
      <c r="WQL3" s="34"/>
      <c r="WQM3" s="34"/>
      <c r="WQN3" s="34"/>
      <c r="WQO3" s="34"/>
      <c r="WQP3" s="34"/>
      <c r="WQQ3" s="34"/>
      <c r="WQR3" s="34"/>
      <c r="WQS3" s="34"/>
      <c r="WQT3" s="34"/>
      <c r="WQU3" s="34"/>
      <c r="WQV3" s="34"/>
      <c r="WQW3" s="34"/>
      <c r="WQX3" s="34"/>
      <c r="WQY3" s="34"/>
      <c r="WQZ3" s="34"/>
      <c r="WRA3" s="34"/>
      <c r="WRB3" s="34"/>
      <c r="WRC3" s="34"/>
      <c r="WRD3" s="34"/>
      <c r="WRE3" s="34"/>
      <c r="WRF3" s="34"/>
      <c r="WRG3" s="34"/>
      <c r="WRH3" s="34"/>
      <c r="WRI3" s="34"/>
      <c r="WRJ3" s="34"/>
      <c r="WRK3" s="34"/>
      <c r="WRL3" s="34"/>
      <c r="WRM3" s="34"/>
      <c r="WRN3" s="34"/>
      <c r="WRO3" s="34"/>
      <c r="WRP3" s="34"/>
      <c r="WRQ3" s="34"/>
      <c r="WRR3" s="34"/>
      <c r="WRS3" s="34"/>
      <c r="WRT3" s="34"/>
      <c r="WRU3" s="34"/>
      <c r="WRV3" s="34"/>
      <c r="WRW3" s="34"/>
      <c r="WRX3" s="34"/>
      <c r="WRY3" s="34"/>
      <c r="WRZ3" s="34"/>
      <c r="WSA3" s="34"/>
      <c r="WSB3" s="34"/>
      <c r="WSC3" s="34"/>
      <c r="WSD3" s="34"/>
      <c r="WSE3" s="34"/>
      <c r="WSF3" s="34"/>
      <c r="WSG3" s="34"/>
      <c r="WSH3" s="34"/>
      <c r="WSI3" s="34"/>
      <c r="WSJ3" s="34"/>
      <c r="WSK3" s="34"/>
      <c r="WSL3" s="34"/>
      <c r="WSM3" s="34"/>
      <c r="WSN3" s="34"/>
      <c r="WSO3" s="34"/>
      <c r="WSP3" s="34"/>
      <c r="WSQ3" s="34"/>
      <c r="WSR3" s="34"/>
      <c r="WSS3" s="34"/>
      <c r="WST3" s="34"/>
      <c r="WSU3" s="34"/>
      <c r="WSV3" s="34"/>
      <c r="WSW3" s="34"/>
      <c r="WSX3" s="34"/>
      <c r="WSY3" s="34"/>
      <c r="WSZ3" s="34"/>
      <c r="WTA3" s="34"/>
      <c r="WTB3" s="34"/>
      <c r="WTC3" s="34"/>
      <c r="WTD3" s="34"/>
      <c r="WTE3" s="34"/>
      <c r="WTF3" s="34"/>
      <c r="WTG3" s="34"/>
      <c r="WTH3" s="34"/>
      <c r="WTI3" s="34"/>
      <c r="WTJ3" s="34"/>
      <c r="WTK3" s="34"/>
      <c r="WTL3" s="34"/>
      <c r="WTM3" s="34"/>
      <c r="WTN3" s="34"/>
      <c r="WTO3" s="34"/>
      <c r="WTP3" s="34"/>
      <c r="WTQ3" s="34"/>
      <c r="WTR3" s="34"/>
      <c r="WTS3" s="34"/>
      <c r="WTT3" s="34"/>
      <c r="WTU3" s="34"/>
      <c r="WTV3" s="34"/>
      <c r="WTW3" s="34"/>
      <c r="WTX3" s="34"/>
      <c r="WTY3" s="34"/>
      <c r="WTZ3" s="34"/>
      <c r="WUA3" s="34"/>
      <c r="WUB3" s="34"/>
      <c r="WUC3" s="34"/>
      <c r="WUD3" s="34"/>
      <c r="WUE3" s="34"/>
      <c r="WUF3" s="34"/>
      <c r="WUG3" s="34"/>
      <c r="WUH3" s="34"/>
      <c r="WUI3" s="34"/>
      <c r="WUJ3" s="34"/>
      <c r="WUK3" s="34"/>
      <c r="WUL3" s="34"/>
      <c r="WUM3" s="34"/>
      <c r="WUN3" s="34"/>
      <c r="WUO3" s="34"/>
      <c r="WUP3" s="34"/>
      <c r="WUQ3" s="34"/>
      <c r="WUR3" s="34"/>
      <c r="WUS3" s="34"/>
      <c r="WUT3" s="34"/>
      <c r="WUU3" s="34"/>
      <c r="WUV3" s="34"/>
      <c r="WUW3" s="34"/>
      <c r="WUX3" s="34"/>
      <c r="WUY3" s="34"/>
      <c r="WUZ3" s="34"/>
      <c r="WVA3" s="34"/>
      <c r="WVB3" s="34"/>
      <c r="WVC3" s="34"/>
      <c r="WVD3" s="34"/>
      <c r="WVE3" s="34"/>
      <c r="WVF3" s="34"/>
      <c r="WVG3" s="34"/>
      <c r="WVH3" s="34"/>
      <c r="WVI3" s="34"/>
      <c r="WVJ3" s="34"/>
      <c r="WVK3" s="34"/>
      <c r="WVL3" s="34"/>
      <c r="WVM3" s="34"/>
      <c r="WVN3" s="34"/>
      <c r="WVO3" s="34"/>
      <c r="WVP3" s="34"/>
      <c r="WVQ3" s="34"/>
      <c r="WVR3" s="34"/>
      <c r="WVS3" s="34"/>
      <c r="WVT3" s="34"/>
      <c r="WVU3" s="34"/>
      <c r="WVV3" s="34"/>
      <c r="WVW3" s="34"/>
      <c r="WVX3" s="34"/>
      <c r="WVY3" s="34"/>
      <c r="WVZ3" s="34"/>
      <c r="WWA3" s="34"/>
      <c r="WWB3" s="34"/>
      <c r="WWC3" s="34"/>
      <c r="WWD3" s="34"/>
      <c r="WWE3" s="34"/>
      <c r="WWF3" s="34"/>
      <c r="WWG3" s="34"/>
      <c r="WWH3" s="34"/>
      <c r="WWI3" s="34"/>
      <c r="WWJ3" s="34"/>
      <c r="WWK3" s="34"/>
      <c r="WWL3" s="34"/>
      <c r="WWM3" s="34"/>
      <c r="WWN3" s="34"/>
      <c r="WWO3" s="34"/>
      <c r="WWP3" s="34"/>
      <c r="WWQ3" s="34"/>
      <c r="WWR3" s="34"/>
      <c r="WWS3" s="34"/>
      <c r="WWT3" s="34"/>
      <c r="WWU3" s="34"/>
      <c r="WWV3" s="34"/>
      <c r="WWW3" s="34"/>
      <c r="WWX3" s="34"/>
      <c r="WWY3" s="34"/>
      <c r="WWZ3" s="34"/>
      <c r="WXA3" s="34"/>
      <c r="WXB3" s="34"/>
      <c r="WXC3" s="34"/>
      <c r="WXD3" s="34"/>
      <c r="WXE3" s="34"/>
      <c r="WXF3" s="34"/>
      <c r="WXG3" s="34"/>
      <c r="WXH3" s="34"/>
      <c r="WXI3" s="34"/>
      <c r="WXJ3" s="34"/>
      <c r="WXK3" s="34"/>
      <c r="WXL3" s="34"/>
      <c r="WXM3" s="34"/>
      <c r="WXN3" s="34"/>
      <c r="WXO3" s="34"/>
      <c r="WXP3" s="34"/>
      <c r="WXQ3" s="34"/>
      <c r="WXR3" s="34"/>
      <c r="WXS3" s="34"/>
      <c r="WXT3" s="34"/>
      <c r="WXU3" s="34"/>
      <c r="WXV3" s="34"/>
      <c r="WXW3" s="34"/>
      <c r="WXX3" s="34"/>
      <c r="WXY3" s="34"/>
      <c r="WXZ3" s="34"/>
      <c r="WYA3" s="34"/>
      <c r="WYB3" s="34"/>
      <c r="WYC3" s="34"/>
      <c r="WYD3" s="34"/>
      <c r="WYE3" s="34"/>
      <c r="WYF3" s="34"/>
      <c r="WYG3" s="34"/>
      <c r="WYH3" s="34"/>
      <c r="WYI3" s="34"/>
      <c r="WYJ3" s="34"/>
      <c r="WYK3" s="34"/>
      <c r="WYL3" s="34"/>
      <c r="WYM3" s="34"/>
      <c r="WYN3" s="34"/>
      <c r="WYO3" s="34"/>
      <c r="WYP3" s="34"/>
      <c r="WYQ3" s="34"/>
      <c r="WYR3" s="34"/>
      <c r="WYS3" s="34"/>
      <c r="WYT3" s="34"/>
      <c r="WYU3" s="34"/>
      <c r="WYV3" s="34"/>
      <c r="WYW3" s="34"/>
      <c r="WYX3" s="34"/>
      <c r="WYY3" s="34"/>
      <c r="WYZ3" s="34"/>
      <c r="WZA3" s="34"/>
      <c r="WZB3" s="34"/>
      <c r="WZC3" s="34"/>
      <c r="WZD3" s="34"/>
      <c r="WZE3" s="34"/>
      <c r="WZF3" s="34"/>
      <c r="WZG3" s="34"/>
      <c r="WZH3" s="34"/>
      <c r="WZI3" s="34"/>
      <c r="WZJ3" s="34"/>
      <c r="WZK3" s="34"/>
      <c r="WZL3" s="34"/>
      <c r="WZM3" s="34"/>
      <c r="WZN3" s="34"/>
      <c r="WZO3" s="34"/>
      <c r="WZP3" s="34"/>
      <c r="WZQ3" s="34"/>
      <c r="WZR3" s="34"/>
      <c r="WZS3" s="34"/>
      <c r="WZT3" s="34"/>
      <c r="WZU3" s="34"/>
      <c r="WZV3" s="34"/>
      <c r="WZW3" s="34"/>
      <c r="WZX3" s="34"/>
      <c r="WZY3" s="34"/>
      <c r="WZZ3" s="34"/>
      <c r="XAA3" s="34"/>
      <c r="XAB3" s="34"/>
      <c r="XAC3" s="34"/>
      <c r="XAD3" s="34"/>
      <c r="XAE3" s="34"/>
      <c r="XAF3" s="34"/>
      <c r="XAG3" s="34"/>
      <c r="XAH3" s="34"/>
      <c r="XAI3" s="34"/>
      <c r="XAJ3" s="34"/>
      <c r="XAK3" s="34"/>
      <c r="XAL3" s="34"/>
      <c r="XAM3" s="34"/>
      <c r="XAN3" s="34"/>
      <c r="XAO3" s="34"/>
      <c r="XAP3" s="34"/>
      <c r="XAQ3" s="34"/>
      <c r="XAR3" s="34"/>
      <c r="XAS3" s="34"/>
      <c r="XAT3" s="34"/>
      <c r="XAU3" s="34"/>
      <c r="XAV3" s="34"/>
      <c r="XAW3" s="34"/>
      <c r="XAX3" s="34"/>
      <c r="XAY3" s="34"/>
      <c r="XAZ3" s="34"/>
      <c r="XBA3" s="34"/>
      <c r="XBB3" s="34"/>
      <c r="XBC3" s="34"/>
      <c r="XBD3" s="34"/>
      <c r="XBE3" s="34"/>
      <c r="XBF3" s="34"/>
      <c r="XBG3" s="34"/>
      <c r="XBH3" s="34"/>
      <c r="XBI3" s="34"/>
      <c r="XBJ3" s="34"/>
      <c r="XBK3" s="34"/>
      <c r="XBL3" s="34"/>
      <c r="XBM3" s="34"/>
      <c r="XBN3" s="34"/>
      <c r="XBO3" s="34"/>
      <c r="XBP3" s="34"/>
      <c r="XBQ3" s="34"/>
      <c r="XBR3" s="34"/>
      <c r="XBS3" s="34"/>
      <c r="XBT3" s="34"/>
      <c r="XBU3" s="34"/>
      <c r="XBV3" s="34"/>
      <c r="XBW3" s="34"/>
      <c r="XBX3" s="34"/>
      <c r="XBY3" s="34"/>
      <c r="XBZ3" s="34"/>
      <c r="XCA3" s="34"/>
      <c r="XCB3" s="34"/>
      <c r="XCC3" s="34"/>
      <c r="XCD3" s="34"/>
      <c r="XCE3" s="34"/>
      <c r="XCF3" s="34"/>
      <c r="XCG3" s="34"/>
      <c r="XCH3" s="34"/>
      <c r="XCI3" s="34"/>
      <c r="XCJ3" s="34"/>
      <c r="XCK3" s="34"/>
      <c r="XCL3" s="34"/>
      <c r="XCM3" s="34"/>
      <c r="XCN3" s="34"/>
      <c r="XCO3" s="34"/>
      <c r="XCP3" s="34"/>
      <c r="XCQ3" s="34"/>
      <c r="XCR3" s="34"/>
      <c r="XCS3" s="34"/>
      <c r="XCT3" s="34"/>
      <c r="XCU3" s="34"/>
      <c r="XCV3" s="34"/>
      <c r="XCW3" s="34"/>
      <c r="XCX3" s="34"/>
      <c r="XCY3" s="34"/>
      <c r="XCZ3" s="34"/>
      <c r="XDA3" s="34"/>
      <c r="XDB3" s="34"/>
      <c r="XDC3" s="34"/>
      <c r="XDD3" s="34"/>
      <c r="XDE3" s="34"/>
      <c r="XDF3" s="34"/>
      <c r="XDG3" s="34"/>
      <c r="XDH3" s="34"/>
      <c r="XDI3" s="34"/>
      <c r="XDJ3" s="34"/>
      <c r="XDK3" s="34"/>
      <c r="XDL3" s="34"/>
      <c r="XDM3" s="34"/>
      <c r="XDN3" s="34"/>
      <c r="XDO3" s="34"/>
      <c r="XDP3" s="34"/>
      <c r="XDQ3" s="34"/>
      <c r="XDR3" s="34"/>
      <c r="XDS3" s="34"/>
      <c r="XDT3" s="34"/>
      <c r="XDU3" s="34"/>
      <c r="XDV3" s="34"/>
      <c r="XDW3" s="34"/>
      <c r="XDX3" s="34"/>
      <c r="XDY3" s="34"/>
      <c r="XDZ3" s="34"/>
      <c r="XEA3" s="34"/>
      <c r="XEB3" s="34"/>
      <c r="XEC3" s="34"/>
      <c r="XED3" s="34"/>
      <c r="XEE3" s="34"/>
      <c r="XEF3" s="34"/>
      <c r="XEG3" s="34"/>
      <c r="XEH3" s="34"/>
      <c r="XEI3" s="34"/>
      <c r="XEJ3" s="34"/>
      <c r="XEK3" s="34"/>
      <c r="XEL3" s="34"/>
      <c r="XEM3" s="34"/>
      <c r="XEN3" s="34"/>
      <c r="XEO3" s="34"/>
      <c r="XEP3" s="34"/>
      <c r="XEQ3" s="34"/>
      <c r="XER3" s="34"/>
      <c r="XES3" s="34"/>
      <c r="XET3" s="34"/>
      <c r="XEU3" s="34"/>
      <c r="XEV3" s="34"/>
      <c r="XEW3" s="34"/>
      <c r="XEX3" s="34"/>
      <c r="XEY3" s="34"/>
      <c r="XEZ3" s="34"/>
      <c r="XFA3" s="34"/>
      <c r="XFB3" s="34"/>
      <c r="XFC3" s="34"/>
      <c r="XFD3" s="34"/>
    </row>
    <row r="4" spans="1:16384" ht="35.1" customHeight="1" x14ac:dyDescent="0.3">
      <c r="A4" s="24">
        <v>61</v>
      </c>
      <c r="B4" s="36" t="str">
        <f ca="1">INDIRECT("'Living Dex'!" &amp; "B" &amp; A4+4)</f>
        <v>N</v>
      </c>
      <c r="C4" s="37" t="str">
        <f ca="1">INDIRECT("'Living Dex'!" &amp; "C" &amp;A4+4)</f>
        <v>N</v>
      </c>
      <c r="D4" s="38" t="str">
        <f>'Living Dex'!E65</f>
        <v>Poliwhirl</v>
      </c>
      <c r="E4" s="40" t="s">
        <v>853</v>
      </c>
      <c r="F4" s="39">
        <v>186</v>
      </c>
      <c r="G4" s="36" t="str">
        <f ca="1">INDIRECT("'Living Dex'!" &amp; "B" &amp; F4+4)</f>
        <v>N</v>
      </c>
      <c r="H4" s="37" t="str">
        <f ca="1">INDIRECT("'Living Dex'!" &amp; "C" &amp; F4+4)</f>
        <v>N</v>
      </c>
      <c r="I4" s="38" t="s">
        <v>240</v>
      </c>
      <c r="J4" s="25" t="s">
        <v>854</v>
      </c>
    </row>
    <row r="5" spans="1:16384" ht="35.1" customHeight="1" x14ac:dyDescent="0.3">
      <c r="A5" s="24">
        <v>64</v>
      </c>
      <c r="B5" s="36" t="str">
        <f t="shared" ref="B5:B68" ca="1" si="0">INDIRECT("'Living Dex'!" &amp; "B" &amp; A5+4)</f>
        <v>N</v>
      </c>
      <c r="C5" s="37" t="str">
        <f t="shared" ref="C5:C29" ca="1" si="1">INDIRECT("'Living Dex'!" &amp; "C" &amp;A5+4)</f>
        <v>N</v>
      </c>
      <c r="D5" s="38" t="s">
        <v>95</v>
      </c>
      <c r="E5" s="40" t="s">
        <v>853</v>
      </c>
      <c r="F5" s="39">
        <v>65</v>
      </c>
      <c r="G5" s="36" t="str">
        <f t="shared" ref="G5:G68" ca="1" si="2">INDIRECT("'Living Dex'!" &amp; "B" &amp; F5+4)</f>
        <v>N</v>
      </c>
      <c r="H5" s="37" t="str">
        <f t="shared" ref="H5:H29" ca="1" si="3">INDIRECT("'Living Dex'!" &amp; "C" &amp; F5+4)</f>
        <v>N</v>
      </c>
      <c r="I5" s="38" t="s">
        <v>96</v>
      </c>
      <c r="J5" s="25" t="s">
        <v>852</v>
      </c>
    </row>
    <row r="6" spans="1:16384" ht="35.1" customHeight="1" x14ac:dyDescent="0.3">
      <c r="A6" s="24">
        <v>67</v>
      </c>
      <c r="B6" s="36" t="str">
        <f t="shared" ca="1" si="0"/>
        <v>N</v>
      </c>
      <c r="C6" s="37" t="str">
        <f t="shared" ca="1" si="1"/>
        <v>N</v>
      </c>
      <c r="D6" s="38" t="s">
        <v>99</v>
      </c>
      <c r="E6" s="40" t="s">
        <v>853</v>
      </c>
      <c r="F6" s="39">
        <v>68</v>
      </c>
      <c r="G6" s="36" t="str">
        <f t="shared" ca="1" si="2"/>
        <v>N</v>
      </c>
      <c r="H6" s="37" t="str">
        <f t="shared" ca="1" si="3"/>
        <v>N</v>
      </c>
      <c r="I6" s="38" t="s">
        <v>100</v>
      </c>
      <c r="J6" s="25" t="s">
        <v>852</v>
      </c>
    </row>
    <row r="7" spans="1:16384" ht="35.1" customHeight="1" x14ac:dyDescent="0.3">
      <c r="A7" s="24">
        <v>75</v>
      </c>
      <c r="B7" s="36" t="str">
        <f t="shared" ca="1" si="0"/>
        <v>N</v>
      </c>
      <c r="C7" s="37" t="str">
        <f t="shared" ca="1" si="1"/>
        <v>N</v>
      </c>
      <c r="D7" s="38" t="s">
        <v>110</v>
      </c>
      <c r="E7" s="40" t="s">
        <v>853</v>
      </c>
      <c r="F7" s="39">
        <v>76</v>
      </c>
      <c r="G7" s="36" t="str">
        <f t="shared" ca="1" si="2"/>
        <v>N</v>
      </c>
      <c r="H7" s="37" t="str">
        <f t="shared" ca="1" si="3"/>
        <v>N</v>
      </c>
      <c r="I7" s="38" t="s">
        <v>111</v>
      </c>
      <c r="J7" s="25" t="s">
        <v>852</v>
      </c>
    </row>
    <row r="8" spans="1:16384" ht="35.1" customHeight="1" x14ac:dyDescent="0.3">
      <c r="A8" s="24">
        <v>79</v>
      </c>
      <c r="B8" s="36" t="str">
        <f t="shared" ca="1" si="0"/>
        <v>N</v>
      </c>
      <c r="C8" s="37" t="str">
        <f t="shared" ca="1" si="1"/>
        <v>N</v>
      </c>
      <c r="D8" s="38" t="s">
        <v>115</v>
      </c>
      <c r="E8" s="40" t="s">
        <v>853</v>
      </c>
      <c r="F8" s="39">
        <v>199</v>
      </c>
      <c r="G8" s="36" t="str">
        <f t="shared" ca="1" si="2"/>
        <v>N</v>
      </c>
      <c r="H8" s="37" t="str">
        <f t="shared" ca="1" si="3"/>
        <v>N</v>
      </c>
      <c r="I8" s="38" t="s">
        <v>257</v>
      </c>
      <c r="J8" s="25" t="s">
        <v>854</v>
      </c>
    </row>
    <row r="9" spans="1:16384" ht="35.1" customHeight="1" x14ac:dyDescent="0.3">
      <c r="A9" s="24">
        <v>93</v>
      </c>
      <c r="B9" s="36" t="str">
        <f t="shared" ca="1" si="0"/>
        <v>N</v>
      </c>
      <c r="C9" s="37" t="str">
        <f t="shared" ca="1" si="1"/>
        <v>N</v>
      </c>
      <c r="D9" s="38" t="s">
        <v>135</v>
      </c>
      <c r="E9" s="40" t="s">
        <v>853</v>
      </c>
      <c r="F9" s="39">
        <v>94</v>
      </c>
      <c r="G9" s="36" t="str">
        <f t="shared" ca="1" si="2"/>
        <v>N</v>
      </c>
      <c r="H9" s="37" t="str">
        <f t="shared" ca="1" si="3"/>
        <v>N</v>
      </c>
      <c r="I9" s="38" t="s">
        <v>136</v>
      </c>
      <c r="J9" s="25" t="s">
        <v>852</v>
      </c>
    </row>
    <row r="10" spans="1:16384" ht="35.1" customHeight="1" x14ac:dyDescent="0.3">
      <c r="A10" s="24">
        <v>95</v>
      </c>
      <c r="B10" s="36" t="str">
        <f t="shared" ca="1" si="0"/>
        <v>N</v>
      </c>
      <c r="C10" s="37" t="str">
        <f t="shared" ca="1" si="1"/>
        <v>N</v>
      </c>
      <c r="D10" s="38" t="s">
        <v>137</v>
      </c>
      <c r="E10" s="40" t="s">
        <v>853</v>
      </c>
      <c r="F10" s="39">
        <v>208</v>
      </c>
      <c r="G10" s="36" t="str">
        <f t="shared" ca="1" si="2"/>
        <v>N</v>
      </c>
      <c r="H10" s="37" t="str">
        <f t="shared" ca="1" si="3"/>
        <v>N</v>
      </c>
      <c r="I10" s="38" t="s">
        <v>266</v>
      </c>
      <c r="J10" s="25" t="s">
        <v>855</v>
      </c>
    </row>
    <row r="11" spans="1:16384" ht="35.1" customHeight="1" x14ac:dyDescent="0.3">
      <c r="A11" s="24">
        <v>112</v>
      </c>
      <c r="B11" s="36" t="str">
        <f t="shared" ca="1" si="0"/>
        <v>N</v>
      </c>
      <c r="C11" s="37" t="str">
        <f t="shared" ca="1" si="1"/>
        <v>N</v>
      </c>
      <c r="D11" s="38" t="s">
        <v>157</v>
      </c>
      <c r="E11" s="40" t="s">
        <v>853</v>
      </c>
      <c r="F11" s="39">
        <v>464</v>
      </c>
      <c r="G11" s="36" t="str">
        <f t="shared" ca="1" si="2"/>
        <v>N</v>
      </c>
      <c r="H11" s="37" t="str">
        <f t="shared" ca="1" si="3"/>
        <v>N</v>
      </c>
      <c r="I11" s="38" t="s">
        <v>545</v>
      </c>
      <c r="J11" s="25" t="s">
        <v>856</v>
      </c>
    </row>
    <row r="12" spans="1:16384" ht="35.1" customHeight="1" x14ac:dyDescent="0.3">
      <c r="A12" s="24">
        <v>117</v>
      </c>
      <c r="B12" s="36" t="str">
        <f t="shared" ca="1" si="0"/>
        <v>N</v>
      </c>
      <c r="C12" s="37" t="str">
        <f t="shared" ca="1" si="1"/>
        <v>N</v>
      </c>
      <c r="D12" s="38" t="s">
        <v>164</v>
      </c>
      <c r="E12" s="40" t="s">
        <v>853</v>
      </c>
      <c r="F12" s="39">
        <v>230</v>
      </c>
      <c r="G12" s="36" t="str">
        <f t="shared" ca="1" si="2"/>
        <v>N</v>
      </c>
      <c r="H12" s="37" t="str">
        <f t="shared" ca="1" si="3"/>
        <v>N</v>
      </c>
      <c r="I12" s="38" t="s">
        <v>291</v>
      </c>
      <c r="J12" s="25" t="s">
        <v>857</v>
      </c>
    </row>
    <row r="13" spans="1:16384" ht="35.1" customHeight="1" x14ac:dyDescent="0.3">
      <c r="A13" s="24">
        <v>123</v>
      </c>
      <c r="B13" s="36" t="str">
        <f t="shared" ca="1" si="0"/>
        <v>N</v>
      </c>
      <c r="C13" s="37" t="str">
        <f t="shared" ca="1" si="1"/>
        <v>N</v>
      </c>
      <c r="D13" s="38" t="s">
        <v>171</v>
      </c>
      <c r="E13" s="40" t="s">
        <v>853</v>
      </c>
      <c r="F13" s="39">
        <v>212</v>
      </c>
      <c r="G13" s="36" t="str">
        <f t="shared" ca="1" si="2"/>
        <v>N</v>
      </c>
      <c r="H13" s="37" t="str">
        <f t="shared" ca="1" si="3"/>
        <v>N</v>
      </c>
      <c r="I13" s="38" t="s">
        <v>272</v>
      </c>
      <c r="J13" s="25" t="s">
        <v>855</v>
      </c>
    </row>
    <row r="14" spans="1:16384" ht="35.1" customHeight="1" x14ac:dyDescent="0.3">
      <c r="A14" s="24">
        <v>125</v>
      </c>
      <c r="B14" s="36" t="str">
        <f t="shared" ca="1" si="0"/>
        <v>N</v>
      </c>
      <c r="C14" s="37" t="str">
        <f t="shared" ca="1" si="1"/>
        <v>N</v>
      </c>
      <c r="D14" s="38" t="s">
        <v>173</v>
      </c>
      <c r="E14" s="40" t="s">
        <v>853</v>
      </c>
      <c r="F14" s="39">
        <v>466</v>
      </c>
      <c r="G14" s="36" t="str">
        <f t="shared" ca="1" si="2"/>
        <v>N</v>
      </c>
      <c r="H14" s="37" t="str">
        <f t="shared" ca="1" si="3"/>
        <v>N</v>
      </c>
      <c r="I14" s="38" t="s">
        <v>549</v>
      </c>
      <c r="J14" s="25" t="s">
        <v>858</v>
      </c>
    </row>
    <row r="15" spans="1:16384" ht="35.1" customHeight="1" x14ac:dyDescent="0.3">
      <c r="A15" s="24">
        <v>126</v>
      </c>
      <c r="B15" s="36" t="str">
        <f t="shared" ca="1" si="0"/>
        <v>N</v>
      </c>
      <c r="C15" s="37" t="str">
        <f t="shared" ca="1" si="1"/>
        <v>N</v>
      </c>
      <c r="D15" s="38" t="s">
        <v>174</v>
      </c>
      <c r="E15" s="40" t="s">
        <v>853</v>
      </c>
      <c r="F15" s="39">
        <v>467</v>
      </c>
      <c r="G15" s="36" t="str">
        <f t="shared" ca="1" si="2"/>
        <v>N</v>
      </c>
      <c r="H15" s="37" t="str">
        <f t="shared" ca="1" si="3"/>
        <v>N</v>
      </c>
      <c r="I15" s="38" t="s">
        <v>551</v>
      </c>
      <c r="J15" s="25" t="s">
        <v>859</v>
      </c>
    </row>
    <row r="16" spans="1:16384" ht="35.1" customHeight="1" x14ac:dyDescent="0.3">
      <c r="A16" s="24">
        <v>137</v>
      </c>
      <c r="B16" s="36" t="str">
        <f t="shared" ca="1" si="0"/>
        <v>N</v>
      </c>
      <c r="C16" s="37" t="str">
        <f t="shared" ca="1" si="1"/>
        <v>N</v>
      </c>
      <c r="D16" s="38" t="s">
        <v>185</v>
      </c>
      <c r="E16" s="40" t="s">
        <v>853</v>
      </c>
      <c r="F16" s="39">
        <v>233</v>
      </c>
      <c r="G16" s="36" t="str">
        <f t="shared" ca="1" si="2"/>
        <v>N</v>
      </c>
      <c r="H16" s="37" t="str">
        <f t="shared" ca="1" si="3"/>
        <v>N</v>
      </c>
      <c r="I16" s="38" t="s">
        <v>295</v>
      </c>
      <c r="J16" s="25" t="s">
        <v>860</v>
      </c>
    </row>
    <row r="17" spans="1:16384" ht="35.1" customHeight="1" x14ac:dyDescent="0.3">
      <c r="A17" s="24">
        <v>233</v>
      </c>
      <c r="B17" s="36" t="str">
        <f t="shared" ca="1" si="0"/>
        <v>N</v>
      </c>
      <c r="C17" s="37" t="str">
        <f t="shared" ca="1" si="1"/>
        <v>N</v>
      </c>
      <c r="D17" s="38" t="s">
        <v>295</v>
      </c>
      <c r="E17" s="40" t="s">
        <v>853</v>
      </c>
      <c r="F17" s="39">
        <v>474</v>
      </c>
      <c r="G17" s="36" t="str">
        <f t="shared" ca="1" si="2"/>
        <v>N</v>
      </c>
      <c r="H17" s="37" t="str">
        <f t="shared" ca="1" si="3"/>
        <v>N</v>
      </c>
      <c r="I17" s="38" t="s">
        <v>562</v>
      </c>
      <c r="J17" s="25" t="s">
        <v>861</v>
      </c>
    </row>
    <row r="18" spans="1:16384" ht="35.1" customHeight="1" x14ac:dyDescent="0.3">
      <c r="A18" s="24">
        <v>349</v>
      </c>
      <c r="B18" s="36" t="str">
        <f t="shared" ca="1" si="0"/>
        <v>N</v>
      </c>
      <c r="C18" s="37" t="str">
        <f t="shared" ca="1" si="1"/>
        <v>N</v>
      </c>
      <c r="D18" s="38" t="s">
        <v>415</v>
      </c>
      <c r="E18" s="40" t="s">
        <v>853</v>
      </c>
      <c r="F18" s="39">
        <v>350</v>
      </c>
      <c r="G18" s="36" t="str">
        <f t="shared" ca="1" si="2"/>
        <v>N</v>
      </c>
      <c r="H18" s="37" t="str">
        <f t="shared" ca="1" si="3"/>
        <v>N</v>
      </c>
      <c r="I18" s="38" t="s">
        <v>416</v>
      </c>
      <c r="J18" s="25" t="s">
        <v>862</v>
      </c>
    </row>
    <row r="19" spans="1:16384" ht="35.1" customHeight="1" x14ac:dyDescent="0.3">
      <c r="A19" s="24">
        <v>356</v>
      </c>
      <c r="B19" s="36" t="str">
        <f t="shared" ca="1" si="0"/>
        <v>N</v>
      </c>
      <c r="C19" s="37" t="str">
        <f t="shared" ca="1" si="1"/>
        <v>N</v>
      </c>
      <c r="D19" s="38" t="s">
        <v>423</v>
      </c>
      <c r="E19" s="40" t="s">
        <v>853</v>
      </c>
      <c r="F19" s="39">
        <v>477</v>
      </c>
      <c r="G19" s="36" t="str">
        <f t="shared" ca="1" si="2"/>
        <v>N</v>
      </c>
      <c r="H19" s="37" t="str">
        <f t="shared" ca="1" si="3"/>
        <v>N</v>
      </c>
      <c r="I19" s="38" t="s">
        <v>567</v>
      </c>
      <c r="J19" s="25" t="s">
        <v>863</v>
      </c>
    </row>
    <row r="20" spans="1:16384" ht="35.1" customHeight="1" x14ac:dyDescent="0.3">
      <c r="A20" s="24">
        <v>366</v>
      </c>
      <c r="B20" s="36" t="str">
        <f t="shared" ca="1" si="0"/>
        <v>N</v>
      </c>
      <c r="C20" s="37" t="str">
        <f t="shared" ca="1" si="1"/>
        <v>N</v>
      </c>
      <c r="D20" s="38" t="s">
        <v>434</v>
      </c>
      <c r="E20" s="40" t="s">
        <v>853</v>
      </c>
      <c r="F20" s="39">
        <v>367</v>
      </c>
      <c r="G20" s="36" t="str">
        <f t="shared" ca="1" si="2"/>
        <v>N</v>
      </c>
      <c r="H20" s="37" t="str">
        <f t="shared" ca="1" si="3"/>
        <v>N</v>
      </c>
      <c r="I20" s="38" t="s">
        <v>435</v>
      </c>
      <c r="J20" s="25" t="s">
        <v>864</v>
      </c>
    </row>
    <row r="21" spans="1:16384" ht="35.1" customHeight="1" x14ac:dyDescent="0.3">
      <c r="A21" s="24">
        <v>366</v>
      </c>
      <c r="B21" s="36" t="str">
        <f t="shared" ca="1" si="0"/>
        <v>N</v>
      </c>
      <c r="C21" s="37" t="str">
        <f t="shared" ca="1" si="1"/>
        <v>N</v>
      </c>
      <c r="D21" s="38" t="s">
        <v>434</v>
      </c>
      <c r="E21" s="40" t="s">
        <v>853</v>
      </c>
      <c r="F21" s="39">
        <v>368</v>
      </c>
      <c r="G21" s="36" t="str">
        <f t="shared" ca="1" si="2"/>
        <v>N</v>
      </c>
      <c r="H21" s="37" t="str">
        <f t="shared" ca="1" si="3"/>
        <v>N</v>
      </c>
      <c r="I21" s="38" t="s">
        <v>437</v>
      </c>
      <c r="J21" s="25" t="s">
        <v>865</v>
      </c>
    </row>
    <row r="22" spans="1:16384" ht="35.1" customHeight="1" x14ac:dyDescent="0.3">
      <c r="A22" s="24">
        <v>525</v>
      </c>
      <c r="B22" s="36" t="str">
        <f t="shared" ca="1" si="0"/>
        <v>N</v>
      </c>
      <c r="C22" s="37" t="str">
        <f t="shared" ca="1" si="1"/>
        <v>N</v>
      </c>
      <c r="D22" s="38" t="s">
        <v>618</v>
      </c>
      <c r="E22" s="40" t="s">
        <v>853</v>
      </c>
      <c r="F22" s="39">
        <v>526</v>
      </c>
      <c r="G22" s="36" t="str">
        <f t="shared" ca="1" si="2"/>
        <v>N</v>
      </c>
      <c r="H22" s="37" t="str">
        <f t="shared" ca="1" si="3"/>
        <v>N</v>
      </c>
      <c r="I22" s="38" t="s">
        <v>619</v>
      </c>
      <c r="J22" s="25" t="s">
        <v>852</v>
      </c>
    </row>
    <row r="23" spans="1:16384" ht="35.1" customHeight="1" x14ac:dyDescent="0.3">
      <c r="A23" s="24">
        <v>533</v>
      </c>
      <c r="B23" s="36" t="str">
        <f t="shared" ca="1" si="0"/>
        <v>N</v>
      </c>
      <c r="C23" s="37" t="str">
        <f t="shared" ca="1" si="1"/>
        <v>N</v>
      </c>
      <c r="D23" s="38" t="s">
        <v>626</v>
      </c>
      <c r="E23" s="40" t="s">
        <v>853</v>
      </c>
      <c r="F23" s="39">
        <v>534</v>
      </c>
      <c r="G23" s="36" t="str">
        <f t="shared" ca="1" si="2"/>
        <v>N</v>
      </c>
      <c r="H23" s="37" t="str">
        <f t="shared" ca="1" si="3"/>
        <v>N</v>
      </c>
      <c r="I23" s="38" t="s">
        <v>627</v>
      </c>
      <c r="J23" s="25" t="s">
        <v>852</v>
      </c>
    </row>
    <row r="24" spans="1:16384" ht="35.1" customHeight="1" x14ac:dyDescent="0.3">
      <c r="A24" s="24">
        <v>588</v>
      </c>
      <c r="B24" s="36" t="str">
        <f t="shared" ca="1" si="0"/>
        <v>N</v>
      </c>
      <c r="C24" s="37" t="str">
        <f t="shared" ca="1" si="1"/>
        <v>N</v>
      </c>
      <c r="D24" s="38" t="s">
        <v>684</v>
      </c>
      <c r="E24" s="40" t="s">
        <v>853</v>
      </c>
      <c r="F24" s="39">
        <v>589</v>
      </c>
      <c r="G24" s="36" t="str">
        <f t="shared" ca="1" si="2"/>
        <v>N</v>
      </c>
      <c r="H24" s="37" t="str">
        <f t="shared" ca="1" si="3"/>
        <v>N</v>
      </c>
      <c r="I24" s="38" t="s">
        <v>685</v>
      </c>
      <c r="J24" s="25" t="s">
        <v>870</v>
      </c>
    </row>
    <row r="25" spans="1:16384" ht="35.1" customHeight="1" x14ac:dyDescent="0.3">
      <c r="A25" s="24">
        <v>616</v>
      </c>
      <c r="B25" s="36" t="str">
        <f t="shared" ca="1" si="0"/>
        <v>N</v>
      </c>
      <c r="C25" s="37" t="str">
        <f t="shared" ca="1" si="1"/>
        <v>N</v>
      </c>
      <c r="D25" s="38" t="s">
        <v>715</v>
      </c>
      <c r="E25" s="40" t="s">
        <v>853</v>
      </c>
      <c r="F25" s="39">
        <v>617</v>
      </c>
      <c r="G25" s="36" t="str">
        <f t="shared" ca="1" si="2"/>
        <v>N</v>
      </c>
      <c r="H25" s="37" t="str">
        <f t="shared" ca="1" si="3"/>
        <v>N</v>
      </c>
      <c r="I25" s="38" t="s">
        <v>716</v>
      </c>
      <c r="J25" s="25" t="s">
        <v>869</v>
      </c>
    </row>
    <row r="26" spans="1:16384" ht="35.1" customHeight="1" x14ac:dyDescent="0.3">
      <c r="A26" s="24">
        <v>682</v>
      </c>
      <c r="B26" s="36" t="str">
        <f t="shared" ca="1" si="0"/>
        <v>N</v>
      </c>
      <c r="C26" s="37" t="str">
        <f t="shared" ca="1" si="1"/>
        <v>N</v>
      </c>
      <c r="D26" s="38" t="s">
        <v>791</v>
      </c>
      <c r="E26" s="40" t="s">
        <v>853</v>
      </c>
      <c r="F26" s="39">
        <v>683</v>
      </c>
      <c r="G26" s="36" t="str">
        <f t="shared" ca="1" si="2"/>
        <v>N</v>
      </c>
      <c r="H26" s="37" t="str">
        <f t="shared" ca="1" si="3"/>
        <v>N</v>
      </c>
      <c r="I26" s="38" t="s">
        <v>792</v>
      </c>
      <c r="J26" s="25" t="s">
        <v>868</v>
      </c>
    </row>
    <row r="27" spans="1:16384" ht="35.1" customHeight="1" x14ac:dyDescent="0.3">
      <c r="A27" s="24">
        <v>684</v>
      </c>
      <c r="B27" s="36" t="str">
        <f t="shared" ca="1" si="0"/>
        <v>N</v>
      </c>
      <c r="C27" s="37" t="str">
        <f t="shared" ca="1" si="1"/>
        <v>N</v>
      </c>
      <c r="D27" s="38" t="s">
        <v>794</v>
      </c>
      <c r="E27" s="40" t="s">
        <v>853</v>
      </c>
      <c r="F27" s="39">
        <v>685</v>
      </c>
      <c r="G27" s="36" t="str">
        <f t="shared" ca="1" si="2"/>
        <v>N</v>
      </c>
      <c r="H27" s="37" t="str">
        <f t="shared" ca="1" si="3"/>
        <v>N</v>
      </c>
      <c r="I27" s="38" t="s">
        <v>795</v>
      </c>
      <c r="J27" s="25" t="s">
        <v>867</v>
      </c>
    </row>
    <row r="28" spans="1:16384" ht="35.1" customHeight="1" x14ac:dyDescent="0.3">
      <c r="A28" s="24">
        <v>708</v>
      </c>
      <c r="B28" s="36" t="str">
        <f t="shared" ca="1" si="0"/>
        <v>N</v>
      </c>
      <c r="C28" s="37" t="str">
        <f t="shared" ca="1" si="1"/>
        <v>N</v>
      </c>
      <c r="D28" s="38" t="s">
        <v>821</v>
      </c>
      <c r="E28" s="40" t="s">
        <v>853</v>
      </c>
      <c r="F28" s="39">
        <v>709</v>
      </c>
      <c r="G28" s="36" t="str">
        <f t="shared" ca="1" si="2"/>
        <v>N</v>
      </c>
      <c r="H28" s="37" t="str">
        <f t="shared" ca="1" si="3"/>
        <v>N</v>
      </c>
      <c r="I28" s="38" t="s">
        <v>822</v>
      </c>
      <c r="J28" s="25" t="s">
        <v>852</v>
      </c>
    </row>
    <row r="29" spans="1:16384" ht="35.1" customHeight="1" thickBot="1" x14ac:dyDescent="0.35">
      <c r="A29" s="24">
        <v>710</v>
      </c>
      <c r="B29" s="36" t="str">
        <f t="shared" ca="1" si="0"/>
        <v>N</v>
      </c>
      <c r="C29" s="37" t="str">
        <f t="shared" ca="1" si="1"/>
        <v>N</v>
      </c>
      <c r="D29" s="38" t="s">
        <v>823</v>
      </c>
      <c r="E29" s="40" t="s">
        <v>853</v>
      </c>
      <c r="F29" s="39">
        <v>711</v>
      </c>
      <c r="G29" s="36" t="str">
        <f t="shared" ca="1" si="2"/>
        <v>N</v>
      </c>
      <c r="H29" s="37" t="str">
        <f t="shared" ca="1" si="3"/>
        <v>N</v>
      </c>
      <c r="I29" s="38" t="s">
        <v>824</v>
      </c>
      <c r="J29" s="25" t="s">
        <v>866</v>
      </c>
    </row>
    <row r="30" spans="1:16384" s="33" customFormat="1" ht="35.1" customHeight="1" thickBot="1" x14ac:dyDescent="0.3">
      <c r="A30" s="159" t="s">
        <v>874</v>
      </c>
      <c r="B30" s="160"/>
      <c r="C30" s="160"/>
      <c r="D30" s="160"/>
      <c r="E30" s="160"/>
      <c r="F30" s="160"/>
      <c r="G30" s="160"/>
      <c r="H30" s="160"/>
      <c r="I30" s="160"/>
      <c r="J30" s="16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  <c r="XEY30" s="34"/>
      <c r="XEZ30" s="34"/>
      <c r="XFA30" s="34"/>
      <c r="XFB30" s="34"/>
      <c r="XFC30" s="34"/>
      <c r="XFD30" s="34"/>
    </row>
    <row r="31" spans="1:16384" ht="35.1" customHeight="1" x14ac:dyDescent="0.3">
      <c r="A31" s="24">
        <v>25</v>
      </c>
      <c r="B31" s="36" t="str">
        <f t="shared" ca="1" si="0"/>
        <v>N</v>
      </c>
      <c r="C31" s="37" t="str">
        <f t="shared" ref="C31:C69" ca="1" si="4">INDIRECT("'Living Dex'!" &amp; "C" &amp;A31+4)</f>
        <v>N</v>
      </c>
      <c r="D31" s="38" t="s">
        <v>40</v>
      </c>
      <c r="E31" s="40" t="s">
        <v>853</v>
      </c>
      <c r="F31" s="39">
        <v>26</v>
      </c>
      <c r="G31" s="36" t="str">
        <f t="shared" ca="1" si="2"/>
        <v>N</v>
      </c>
      <c r="H31" s="37" t="str">
        <f t="shared" ref="H31:H69" ca="1" si="5">INDIRECT("'Living Dex'!" &amp; "C" &amp; F31+4)</f>
        <v>N</v>
      </c>
      <c r="I31" s="38" t="s">
        <v>43</v>
      </c>
      <c r="J31" s="25" t="s">
        <v>44</v>
      </c>
    </row>
    <row r="32" spans="1:16384" ht="35.1" customHeight="1" x14ac:dyDescent="0.3">
      <c r="A32" s="24">
        <v>30</v>
      </c>
      <c r="B32" s="36" t="str">
        <f t="shared" ca="1" si="0"/>
        <v>N</v>
      </c>
      <c r="C32" s="37" t="str">
        <f t="shared" ca="1" si="4"/>
        <v>N</v>
      </c>
      <c r="D32" s="38" t="s">
        <v>49</v>
      </c>
      <c r="E32" s="40" t="s">
        <v>853</v>
      </c>
      <c r="F32" s="39">
        <v>31</v>
      </c>
      <c r="G32" s="36" t="str">
        <f t="shared" ca="1" si="2"/>
        <v>N</v>
      </c>
      <c r="H32" s="37" t="str">
        <f t="shared" ca="1" si="5"/>
        <v>N</v>
      </c>
      <c r="I32" s="38" t="s">
        <v>50</v>
      </c>
      <c r="J32" s="25" t="s">
        <v>51</v>
      </c>
    </row>
    <row r="33" spans="1:10" ht="35.1" customHeight="1" x14ac:dyDescent="0.3">
      <c r="A33" s="24">
        <v>33</v>
      </c>
      <c r="B33" s="36" t="str">
        <f t="shared" ca="1" si="0"/>
        <v>N</v>
      </c>
      <c r="C33" s="37" t="str">
        <f t="shared" ca="1" si="4"/>
        <v>N</v>
      </c>
      <c r="D33" s="38" t="s">
        <v>53</v>
      </c>
      <c r="E33" s="40" t="s">
        <v>853</v>
      </c>
      <c r="F33" s="39">
        <v>34</v>
      </c>
      <c r="G33" s="36" t="str">
        <f t="shared" ca="1" si="2"/>
        <v>N</v>
      </c>
      <c r="H33" s="37" t="str">
        <f t="shared" ca="1" si="5"/>
        <v>N</v>
      </c>
      <c r="I33" s="38" t="s">
        <v>54</v>
      </c>
      <c r="J33" s="25" t="s">
        <v>51</v>
      </c>
    </row>
    <row r="34" spans="1:10" ht="35.1" customHeight="1" x14ac:dyDescent="0.3">
      <c r="A34" s="24">
        <v>35</v>
      </c>
      <c r="B34" s="36" t="str">
        <f t="shared" ca="1" si="0"/>
        <v>N</v>
      </c>
      <c r="C34" s="37" t="str">
        <f t="shared" ca="1" si="4"/>
        <v>N</v>
      </c>
      <c r="D34" s="38" t="s">
        <v>55</v>
      </c>
      <c r="E34" s="40" t="s">
        <v>853</v>
      </c>
      <c r="F34" s="39">
        <v>36</v>
      </c>
      <c r="G34" s="36" t="str">
        <f t="shared" ca="1" si="2"/>
        <v>N</v>
      </c>
      <c r="H34" s="37" t="str">
        <f t="shared" ca="1" si="5"/>
        <v>N</v>
      </c>
      <c r="I34" s="38" t="s">
        <v>57</v>
      </c>
      <c r="J34" s="25" t="s">
        <v>51</v>
      </c>
    </row>
    <row r="35" spans="1:10" ht="35.1" customHeight="1" x14ac:dyDescent="0.3">
      <c r="A35" s="24">
        <v>37</v>
      </c>
      <c r="B35" s="36" t="str">
        <f t="shared" ca="1" si="0"/>
        <v>N</v>
      </c>
      <c r="C35" s="37" t="str">
        <f t="shared" ca="1" si="4"/>
        <v>N</v>
      </c>
      <c r="D35" s="38" t="s">
        <v>58</v>
      </c>
      <c r="E35" s="40" t="s">
        <v>853</v>
      </c>
      <c r="F35" s="39">
        <v>38</v>
      </c>
      <c r="G35" s="36" t="str">
        <f t="shared" ca="1" si="2"/>
        <v>N</v>
      </c>
      <c r="H35" s="37" t="str">
        <f t="shared" ca="1" si="5"/>
        <v>N</v>
      </c>
      <c r="I35" s="38" t="s">
        <v>59</v>
      </c>
      <c r="J35" s="25" t="s">
        <v>60</v>
      </c>
    </row>
    <row r="36" spans="1:10" ht="35.1" customHeight="1" x14ac:dyDescent="0.3">
      <c r="A36" s="24">
        <v>39</v>
      </c>
      <c r="B36" s="36" t="str">
        <f t="shared" ca="1" si="0"/>
        <v>N</v>
      </c>
      <c r="C36" s="37" t="str">
        <f t="shared" ca="1" si="4"/>
        <v>N</v>
      </c>
      <c r="D36" s="38" t="s">
        <v>61</v>
      </c>
      <c r="E36" s="40" t="s">
        <v>853</v>
      </c>
      <c r="F36" s="39">
        <v>40</v>
      </c>
      <c r="G36" s="36" t="str">
        <f t="shared" ca="1" si="2"/>
        <v>N</v>
      </c>
      <c r="H36" s="37" t="str">
        <f t="shared" ca="1" si="5"/>
        <v>N</v>
      </c>
      <c r="I36" s="38" t="s">
        <v>62</v>
      </c>
      <c r="J36" s="25" t="s">
        <v>51</v>
      </c>
    </row>
    <row r="37" spans="1:10" ht="35.1" customHeight="1" x14ac:dyDescent="0.3">
      <c r="A37" s="24">
        <v>44</v>
      </c>
      <c r="B37" s="36" t="str">
        <f t="shared" ca="1" si="0"/>
        <v>N</v>
      </c>
      <c r="C37" s="37" t="str">
        <f t="shared" ca="1" si="4"/>
        <v>N</v>
      </c>
      <c r="D37" s="38" t="s">
        <v>66</v>
      </c>
      <c r="E37" s="40" t="s">
        <v>853</v>
      </c>
      <c r="F37" s="39">
        <v>182</v>
      </c>
      <c r="G37" s="36" t="str">
        <f t="shared" ca="1" si="2"/>
        <v>N</v>
      </c>
      <c r="H37" s="37" t="str">
        <f t="shared" ca="1" si="5"/>
        <v>N</v>
      </c>
      <c r="I37" s="38" t="s">
        <v>67</v>
      </c>
      <c r="J37" s="25" t="s">
        <v>68</v>
      </c>
    </row>
    <row r="38" spans="1:10" ht="35.1" customHeight="1" x14ac:dyDescent="0.3">
      <c r="A38" s="24">
        <v>44</v>
      </c>
      <c r="B38" s="36" t="str">
        <f t="shared" ca="1" si="0"/>
        <v>N</v>
      </c>
      <c r="C38" s="37" t="str">
        <f t="shared" ca="1" si="4"/>
        <v>N</v>
      </c>
      <c r="D38" s="38" t="s">
        <v>66</v>
      </c>
      <c r="E38" s="40" t="s">
        <v>853</v>
      </c>
      <c r="F38" s="39">
        <v>45</v>
      </c>
      <c r="G38" s="36" t="str">
        <f t="shared" ca="1" si="2"/>
        <v>N</v>
      </c>
      <c r="H38" s="37" t="str">
        <f t="shared" ca="1" si="5"/>
        <v>N</v>
      </c>
      <c r="I38" s="38" t="s">
        <v>235</v>
      </c>
      <c r="J38" s="25" t="s">
        <v>236</v>
      </c>
    </row>
    <row r="39" spans="1:10" ht="35.1" customHeight="1" x14ac:dyDescent="0.3">
      <c r="A39" s="24">
        <v>58</v>
      </c>
      <c r="B39" s="36" t="str">
        <f t="shared" ca="1" si="0"/>
        <v>N</v>
      </c>
      <c r="C39" s="37" t="str">
        <f t="shared" ca="1" si="4"/>
        <v>N</v>
      </c>
      <c r="D39" s="38" t="s">
        <v>86</v>
      </c>
      <c r="E39" s="40" t="s">
        <v>853</v>
      </c>
      <c r="F39" s="39">
        <v>59</v>
      </c>
      <c r="G39" s="36" t="str">
        <f t="shared" ca="1" si="2"/>
        <v>N</v>
      </c>
      <c r="H39" s="37" t="str">
        <f t="shared" ca="1" si="5"/>
        <v>N</v>
      </c>
      <c r="I39" s="38" t="s">
        <v>87</v>
      </c>
      <c r="J39" s="25" t="s">
        <v>60</v>
      </c>
    </row>
    <row r="40" spans="1:10" ht="35.1" customHeight="1" x14ac:dyDescent="0.3">
      <c r="A40" s="24">
        <v>61</v>
      </c>
      <c r="B40" s="36" t="str">
        <f t="shared" ca="1" si="0"/>
        <v>N</v>
      </c>
      <c r="C40" s="37" t="str">
        <f t="shared" ca="1" si="4"/>
        <v>N</v>
      </c>
      <c r="D40" s="38" t="s">
        <v>89</v>
      </c>
      <c r="E40" s="40" t="s">
        <v>853</v>
      </c>
      <c r="F40" s="39">
        <v>62</v>
      </c>
      <c r="G40" s="36" t="str">
        <f t="shared" ca="1" si="2"/>
        <v>N</v>
      </c>
      <c r="H40" s="37" t="str">
        <f t="shared" ca="1" si="5"/>
        <v>N</v>
      </c>
      <c r="I40" s="38" t="s">
        <v>91</v>
      </c>
      <c r="J40" s="25" t="s">
        <v>92</v>
      </c>
    </row>
    <row r="41" spans="1:10" ht="35.1" customHeight="1" x14ac:dyDescent="0.3">
      <c r="A41" s="24">
        <v>70</v>
      </c>
      <c r="B41" s="36" t="str">
        <f t="shared" ca="1" si="0"/>
        <v>N</v>
      </c>
      <c r="C41" s="37" t="str">
        <f t="shared" ca="1" si="4"/>
        <v>N</v>
      </c>
      <c r="D41" s="38" t="s">
        <v>102</v>
      </c>
      <c r="E41" s="40" t="s">
        <v>853</v>
      </c>
      <c r="F41" s="39">
        <v>71</v>
      </c>
      <c r="G41" s="36" t="str">
        <f t="shared" ca="1" si="2"/>
        <v>N</v>
      </c>
      <c r="H41" s="37" t="str">
        <f t="shared" ca="1" si="5"/>
        <v>N</v>
      </c>
      <c r="I41" s="38" t="s">
        <v>104</v>
      </c>
      <c r="J41" s="25" t="s">
        <v>68</v>
      </c>
    </row>
    <row r="42" spans="1:10" ht="35.1" customHeight="1" x14ac:dyDescent="0.3">
      <c r="A42" s="24">
        <v>90</v>
      </c>
      <c r="B42" s="36" t="str">
        <f t="shared" ca="1" si="0"/>
        <v>N</v>
      </c>
      <c r="C42" s="37" t="str">
        <f t="shared" ca="1" si="4"/>
        <v>N</v>
      </c>
      <c r="D42" s="38" t="s">
        <v>131</v>
      </c>
      <c r="E42" s="40" t="s">
        <v>853</v>
      </c>
      <c r="F42" s="39">
        <v>91</v>
      </c>
      <c r="G42" s="36" t="str">
        <f t="shared" ca="1" si="2"/>
        <v>N</v>
      </c>
      <c r="H42" s="37" t="str">
        <f t="shared" ca="1" si="5"/>
        <v>N</v>
      </c>
      <c r="I42" s="38" t="s">
        <v>132</v>
      </c>
      <c r="J42" s="25" t="s">
        <v>92</v>
      </c>
    </row>
    <row r="43" spans="1:10" ht="35.1" customHeight="1" x14ac:dyDescent="0.3">
      <c r="A43" s="24">
        <v>102</v>
      </c>
      <c r="B43" s="36" t="str">
        <f t="shared" ca="1" si="0"/>
        <v>N</v>
      </c>
      <c r="C43" s="37" t="str">
        <f t="shared" ca="1" si="4"/>
        <v>N</v>
      </c>
      <c r="D43" s="38" t="s">
        <v>144</v>
      </c>
      <c r="E43" s="40" t="s">
        <v>853</v>
      </c>
      <c r="F43" s="39">
        <v>103</v>
      </c>
      <c r="G43" s="36" t="str">
        <f t="shared" ca="1" si="2"/>
        <v>N</v>
      </c>
      <c r="H43" s="37" t="str">
        <f t="shared" ca="1" si="5"/>
        <v>N</v>
      </c>
      <c r="I43" s="38" t="s">
        <v>145</v>
      </c>
      <c r="J43" s="25" t="s">
        <v>68</v>
      </c>
    </row>
    <row r="44" spans="1:10" ht="35.1" customHeight="1" x14ac:dyDescent="0.3">
      <c r="A44" s="24">
        <v>120</v>
      </c>
      <c r="B44" s="36" t="str">
        <f t="shared" ca="1" si="0"/>
        <v>N</v>
      </c>
      <c r="C44" s="37" t="str">
        <f t="shared" ca="1" si="4"/>
        <v>N</v>
      </c>
      <c r="D44" s="38" t="s">
        <v>167</v>
      </c>
      <c r="E44" s="40" t="s">
        <v>853</v>
      </c>
      <c r="F44" s="39">
        <v>121</v>
      </c>
      <c r="G44" s="36" t="str">
        <f t="shared" ca="1" si="2"/>
        <v>N</v>
      </c>
      <c r="H44" s="37" t="str">
        <f t="shared" ca="1" si="5"/>
        <v>N</v>
      </c>
      <c r="I44" s="38" t="s">
        <v>168</v>
      </c>
      <c r="J44" s="25" t="s">
        <v>92</v>
      </c>
    </row>
    <row r="45" spans="1:10" ht="35.1" customHeight="1" x14ac:dyDescent="0.3">
      <c r="A45" s="24">
        <v>133</v>
      </c>
      <c r="B45" s="36" t="str">
        <f t="shared" ca="1" si="0"/>
        <v>N</v>
      </c>
      <c r="C45" s="37" t="str">
        <f t="shared" ca="1" si="4"/>
        <v>N</v>
      </c>
      <c r="D45" s="38" t="s">
        <v>181</v>
      </c>
      <c r="E45" s="40" t="s">
        <v>853</v>
      </c>
      <c r="F45" s="39">
        <v>136</v>
      </c>
      <c r="G45" s="36" t="str">
        <f t="shared" ca="1" si="2"/>
        <v>N</v>
      </c>
      <c r="H45" s="37" t="str">
        <f t="shared" ca="1" si="5"/>
        <v>N</v>
      </c>
      <c r="I45" s="38" t="s">
        <v>182</v>
      </c>
      <c r="J45" s="25" t="s">
        <v>92</v>
      </c>
    </row>
    <row r="46" spans="1:10" ht="35.1" customHeight="1" x14ac:dyDescent="0.3">
      <c r="A46" s="24">
        <v>133</v>
      </c>
      <c r="B46" s="36" t="str">
        <f t="shared" ca="1" si="0"/>
        <v>N</v>
      </c>
      <c r="C46" s="37" t="str">
        <f t="shared" ca="1" si="4"/>
        <v>N</v>
      </c>
      <c r="D46" s="38" t="s">
        <v>181</v>
      </c>
      <c r="E46" s="40" t="s">
        <v>853</v>
      </c>
      <c r="F46" s="39">
        <v>135</v>
      </c>
      <c r="G46" s="36" t="str">
        <f t="shared" ca="1" si="2"/>
        <v>N</v>
      </c>
      <c r="H46" s="37" t="str">
        <f t="shared" ca="1" si="5"/>
        <v>N</v>
      </c>
      <c r="I46" s="38" t="s">
        <v>183</v>
      </c>
      <c r="J46" s="25" t="s">
        <v>44</v>
      </c>
    </row>
    <row r="47" spans="1:10" ht="35.1" customHeight="1" x14ac:dyDescent="0.3">
      <c r="A47" s="24">
        <v>133</v>
      </c>
      <c r="B47" s="36" t="str">
        <f t="shared" ca="1" si="0"/>
        <v>N</v>
      </c>
      <c r="C47" s="37" t="str">
        <f t="shared" ca="1" si="4"/>
        <v>N</v>
      </c>
      <c r="D47" s="38" t="s">
        <v>181</v>
      </c>
      <c r="E47" s="40" t="s">
        <v>853</v>
      </c>
      <c r="F47" s="39">
        <v>134</v>
      </c>
      <c r="G47" s="36" t="str">
        <f t="shared" ca="1" si="2"/>
        <v>N</v>
      </c>
      <c r="H47" s="37" t="str">
        <f t="shared" ca="1" si="5"/>
        <v>N</v>
      </c>
      <c r="I47" s="38" t="s">
        <v>184</v>
      </c>
      <c r="J47" s="25" t="s">
        <v>60</v>
      </c>
    </row>
    <row r="48" spans="1:10" ht="35.1" customHeight="1" x14ac:dyDescent="0.3">
      <c r="A48" s="24">
        <v>176</v>
      </c>
      <c r="B48" s="36" t="str">
        <f t="shared" ca="1" si="0"/>
        <v>N</v>
      </c>
      <c r="C48" s="37" t="str">
        <f t="shared" ca="1" si="4"/>
        <v>N</v>
      </c>
      <c r="D48" s="38" t="s">
        <v>229</v>
      </c>
      <c r="E48" s="40" t="s">
        <v>853</v>
      </c>
      <c r="F48" s="39">
        <v>468</v>
      </c>
      <c r="G48" s="36" t="str">
        <f t="shared" ca="1" si="2"/>
        <v>N</v>
      </c>
      <c r="H48" s="37" t="str">
        <f t="shared" ca="1" si="5"/>
        <v>N</v>
      </c>
      <c r="I48" s="38" t="s">
        <v>553</v>
      </c>
      <c r="J48" s="25" t="s">
        <v>479</v>
      </c>
    </row>
    <row r="49" spans="1:10" ht="35.1" customHeight="1" x14ac:dyDescent="0.3">
      <c r="A49" s="24">
        <v>191</v>
      </c>
      <c r="B49" s="36" t="str">
        <f t="shared" ca="1" si="0"/>
        <v>N</v>
      </c>
      <c r="C49" s="37" t="str">
        <f t="shared" ca="1" si="4"/>
        <v>N</v>
      </c>
      <c r="D49" s="38" t="s">
        <v>246</v>
      </c>
      <c r="E49" s="40" t="s">
        <v>853</v>
      </c>
      <c r="F49" s="39">
        <v>192</v>
      </c>
      <c r="G49" s="36" t="str">
        <f t="shared" ca="1" si="2"/>
        <v>N</v>
      </c>
      <c r="H49" s="37" t="str">
        <f t="shared" ca="1" si="5"/>
        <v>N</v>
      </c>
      <c r="I49" s="38" t="s">
        <v>247</v>
      </c>
      <c r="J49" s="25" t="s">
        <v>236</v>
      </c>
    </row>
    <row r="50" spans="1:10" ht="35.1" customHeight="1" x14ac:dyDescent="0.3">
      <c r="A50" s="24">
        <v>198</v>
      </c>
      <c r="B50" s="36" t="str">
        <f t="shared" ca="1" si="0"/>
        <v>N</v>
      </c>
      <c r="C50" s="37" t="str">
        <f t="shared" ca="1" si="4"/>
        <v>N</v>
      </c>
      <c r="D50" s="38" t="s">
        <v>256</v>
      </c>
      <c r="E50" s="40" t="s">
        <v>853</v>
      </c>
      <c r="F50" s="39">
        <v>430</v>
      </c>
      <c r="G50" s="36" t="str">
        <f t="shared" ca="1" si="2"/>
        <v>N</v>
      </c>
      <c r="H50" s="37" t="str">
        <f t="shared" ca="1" si="5"/>
        <v>N</v>
      </c>
      <c r="I50" s="38" t="s">
        <v>507</v>
      </c>
      <c r="J50" s="25" t="s">
        <v>506</v>
      </c>
    </row>
    <row r="51" spans="1:10" ht="35.1" customHeight="1" x14ac:dyDescent="0.3">
      <c r="A51" s="24">
        <v>200</v>
      </c>
      <c r="B51" s="36" t="str">
        <f t="shared" ca="1" si="0"/>
        <v>N</v>
      </c>
      <c r="C51" s="37" t="str">
        <f t="shared" ca="1" si="4"/>
        <v>N</v>
      </c>
      <c r="D51" s="38" t="s">
        <v>258</v>
      </c>
      <c r="E51" s="40" t="s">
        <v>853</v>
      </c>
      <c r="F51" s="39">
        <v>429</v>
      </c>
      <c r="G51" s="36" t="str">
        <f t="shared" ca="1" si="2"/>
        <v>N</v>
      </c>
      <c r="H51" s="37" t="str">
        <f t="shared" ca="1" si="5"/>
        <v>N</v>
      </c>
      <c r="I51" s="38" t="s">
        <v>505</v>
      </c>
      <c r="J51" s="25" t="s">
        <v>506</v>
      </c>
    </row>
    <row r="52" spans="1:10" ht="35.1" customHeight="1" x14ac:dyDescent="0.3">
      <c r="A52" s="24">
        <v>271</v>
      </c>
      <c r="B52" s="36" t="str">
        <f t="shared" ca="1" si="0"/>
        <v>N</v>
      </c>
      <c r="C52" s="37" t="str">
        <f t="shared" ca="1" si="4"/>
        <v>N</v>
      </c>
      <c r="D52" s="38" t="s">
        <v>335</v>
      </c>
      <c r="E52" s="40" t="s">
        <v>853</v>
      </c>
      <c r="F52" s="39">
        <v>272</v>
      </c>
      <c r="G52" s="36" t="str">
        <f t="shared" ca="1" si="2"/>
        <v>N</v>
      </c>
      <c r="H52" s="37" t="str">
        <f t="shared" ca="1" si="5"/>
        <v>N</v>
      </c>
      <c r="I52" s="38" t="s">
        <v>336</v>
      </c>
      <c r="J52" s="25" t="s">
        <v>92</v>
      </c>
    </row>
    <row r="53" spans="1:10" ht="35.1" customHeight="1" x14ac:dyDescent="0.3">
      <c r="A53" s="24">
        <v>274</v>
      </c>
      <c r="B53" s="36" t="str">
        <f t="shared" ca="1" si="0"/>
        <v>N</v>
      </c>
      <c r="C53" s="37" t="str">
        <f t="shared" ca="1" si="4"/>
        <v>N</v>
      </c>
      <c r="D53" s="38" t="s">
        <v>338</v>
      </c>
      <c r="E53" s="40" t="s">
        <v>853</v>
      </c>
      <c r="F53" s="39">
        <v>275</v>
      </c>
      <c r="G53" s="36" t="str">
        <f t="shared" ca="1" si="2"/>
        <v>N</v>
      </c>
      <c r="H53" s="37" t="str">
        <f t="shared" ca="1" si="5"/>
        <v>N</v>
      </c>
      <c r="I53" s="38" t="s">
        <v>339</v>
      </c>
      <c r="J53" s="25" t="s">
        <v>68</v>
      </c>
    </row>
    <row r="54" spans="1:10" ht="35.1" customHeight="1" x14ac:dyDescent="0.3">
      <c r="A54" s="24">
        <v>281</v>
      </c>
      <c r="B54" s="36" t="str">
        <f t="shared" ca="1" si="0"/>
        <v>N</v>
      </c>
      <c r="C54" s="37" t="str">
        <f t="shared" ca="1" si="4"/>
        <v>N</v>
      </c>
      <c r="D54" s="38" t="s">
        <v>345</v>
      </c>
      <c r="E54" s="40" t="s">
        <v>853</v>
      </c>
      <c r="F54" s="39">
        <v>475</v>
      </c>
      <c r="G54" s="36" t="str">
        <f t="shared" ca="1" si="2"/>
        <v>N</v>
      </c>
      <c r="H54" s="37" t="str">
        <f t="shared" ca="1" si="5"/>
        <v>N</v>
      </c>
      <c r="I54" s="38" t="s">
        <v>564</v>
      </c>
      <c r="J54" s="25" t="s">
        <v>875</v>
      </c>
    </row>
    <row r="55" spans="1:10" ht="35.1" customHeight="1" x14ac:dyDescent="0.3">
      <c r="A55" s="24">
        <v>300</v>
      </c>
      <c r="B55" s="36" t="str">
        <f t="shared" ca="1" si="0"/>
        <v>N</v>
      </c>
      <c r="C55" s="37" t="str">
        <f t="shared" ca="1" si="4"/>
        <v>N</v>
      </c>
      <c r="D55" s="38" t="s">
        <v>365</v>
      </c>
      <c r="E55" s="40" t="s">
        <v>853</v>
      </c>
      <c r="F55" s="39">
        <v>301</v>
      </c>
      <c r="G55" s="36" t="str">
        <f t="shared" ca="1" si="2"/>
        <v>N</v>
      </c>
      <c r="H55" s="37" t="str">
        <f t="shared" ca="1" si="5"/>
        <v>N</v>
      </c>
      <c r="I55" s="38" t="s">
        <v>366</v>
      </c>
      <c r="J55" s="25" t="s">
        <v>51</v>
      </c>
    </row>
    <row r="56" spans="1:10" ht="35.1" customHeight="1" x14ac:dyDescent="0.3">
      <c r="A56" s="24">
        <v>315</v>
      </c>
      <c r="B56" s="36" t="str">
        <f t="shared" ca="1" si="0"/>
        <v>N</v>
      </c>
      <c r="C56" s="37" t="str">
        <f t="shared" ca="1" si="4"/>
        <v>N</v>
      </c>
      <c r="D56" s="38" t="s">
        <v>380</v>
      </c>
      <c r="E56" s="40" t="s">
        <v>853</v>
      </c>
      <c r="F56" s="39">
        <v>407</v>
      </c>
      <c r="G56" s="36" t="str">
        <f t="shared" ca="1" si="2"/>
        <v>N</v>
      </c>
      <c r="H56" s="37" t="str">
        <f t="shared" ca="1" si="5"/>
        <v>N</v>
      </c>
      <c r="I56" s="38" t="s">
        <v>478</v>
      </c>
      <c r="J56" s="25" t="s">
        <v>479</v>
      </c>
    </row>
    <row r="57" spans="1:10" ht="35.1" customHeight="1" x14ac:dyDescent="0.3">
      <c r="A57" s="24">
        <v>361</v>
      </c>
      <c r="B57" s="36" t="str">
        <f t="shared" ca="1" si="0"/>
        <v>N</v>
      </c>
      <c r="C57" s="37" t="str">
        <f t="shared" ca="1" si="4"/>
        <v>N</v>
      </c>
      <c r="D57" s="38" t="s">
        <v>428</v>
      </c>
      <c r="E57" s="40" t="s">
        <v>853</v>
      </c>
      <c r="F57" s="39">
        <v>478</v>
      </c>
      <c r="G57" s="36" t="str">
        <f t="shared" ca="1" si="2"/>
        <v>N</v>
      </c>
      <c r="H57" s="37" t="str">
        <f t="shared" ca="1" si="5"/>
        <v>N</v>
      </c>
      <c r="I57" s="38" t="s">
        <v>569</v>
      </c>
      <c r="J57" s="25" t="s">
        <v>876</v>
      </c>
    </row>
    <row r="58" spans="1:10" ht="35.1" customHeight="1" x14ac:dyDescent="0.3">
      <c r="A58" s="24">
        <v>511</v>
      </c>
      <c r="B58" s="36" t="str">
        <f t="shared" ca="1" si="0"/>
        <v>N</v>
      </c>
      <c r="C58" s="37" t="str">
        <f t="shared" ca="1" si="4"/>
        <v>N</v>
      </c>
      <c r="D58" s="38" t="s">
        <v>604</v>
      </c>
      <c r="E58" s="40" t="s">
        <v>853</v>
      </c>
      <c r="F58" s="39">
        <v>512</v>
      </c>
      <c r="G58" s="36" t="str">
        <f t="shared" ca="1" si="2"/>
        <v>N</v>
      </c>
      <c r="H58" s="37" t="str">
        <f t="shared" ca="1" si="5"/>
        <v>N</v>
      </c>
      <c r="I58" s="38" t="s">
        <v>605</v>
      </c>
      <c r="J58" s="25" t="s">
        <v>68</v>
      </c>
    </row>
    <row r="59" spans="1:10" ht="35.1" customHeight="1" x14ac:dyDescent="0.3">
      <c r="A59" s="24">
        <v>513</v>
      </c>
      <c r="B59" s="36" t="str">
        <f t="shared" ca="1" si="0"/>
        <v>N</v>
      </c>
      <c r="C59" s="37" t="str">
        <f t="shared" ca="1" si="4"/>
        <v>N</v>
      </c>
      <c r="D59" s="38" t="s">
        <v>606</v>
      </c>
      <c r="E59" s="40" t="s">
        <v>853</v>
      </c>
      <c r="F59" s="39">
        <v>514</v>
      </c>
      <c r="G59" s="36" t="str">
        <f t="shared" ca="1" si="2"/>
        <v>N</v>
      </c>
      <c r="H59" s="37" t="str">
        <f t="shared" ca="1" si="5"/>
        <v>N</v>
      </c>
      <c r="I59" s="38" t="s">
        <v>607</v>
      </c>
      <c r="J59" s="25" t="s">
        <v>60</v>
      </c>
    </row>
    <row r="60" spans="1:10" ht="35.1" customHeight="1" x14ac:dyDescent="0.3">
      <c r="A60" s="24">
        <v>515</v>
      </c>
      <c r="B60" s="36" t="str">
        <f t="shared" ca="1" si="0"/>
        <v>N</v>
      </c>
      <c r="C60" s="37" t="str">
        <f t="shared" ca="1" si="4"/>
        <v>N</v>
      </c>
      <c r="D60" s="38" t="s">
        <v>608</v>
      </c>
      <c r="E60" s="40" t="s">
        <v>853</v>
      </c>
      <c r="F60" s="39">
        <v>516</v>
      </c>
      <c r="G60" s="36" t="str">
        <f t="shared" ca="1" si="2"/>
        <v>N</v>
      </c>
      <c r="H60" s="37" t="str">
        <f t="shared" ca="1" si="5"/>
        <v>N</v>
      </c>
      <c r="I60" s="38" t="s">
        <v>609</v>
      </c>
      <c r="J60" s="25" t="s">
        <v>92</v>
      </c>
    </row>
    <row r="61" spans="1:10" ht="35.1" customHeight="1" x14ac:dyDescent="0.3">
      <c r="A61" s="24">
        <v>517</v>
      </c>
      <c r="B61" s="36" t="str">
        <f t="shared" ca="1" si="0"/>
        <v>N</v>
      </c>
      <c r="C61" s="37" t="str">
        <f t="shared" ca="1" si="4"/>
        <v>N</v>
      </c>
      <c r="D61" s="38" t="s">
        <v>610</v>
      </c>
      <c r="E61" s="40" t="s">
        <v>853</v>
      </c>
      <c r="F61" s="39">
        <v>518</v>
      </c>
      <c r="G61" s="36" t="str">
        <f t="shared" ca="1" si="2"/>
        <v>N</v>
      </c>
      <c r="H61" s="37" t="str">
        <f t="shared" ca="1" si="5"/>
        <v>N</v>
      </c>
      <c r="I61" s="38" t="s">
        <v>611</v>
      </c>
      <c r="J61" s="25" t="s">
        <v>51</v>
      </c>
    </row>
    <row r="62" spans="1:10" ht="35.1" customHeight="1" x14ac:dyDescent="0.3">
      <c r="A62" s="24">
        <v>546</v>
      </c>
      <c r="B62" s="36" t="str">
        <f t="shared" ca="1" si="0"/>
        <v>N</v>
      </c>
      <c r="C62" s="37" t="str">
        <f t="shared" ca="1" si="4"/>
        <v>N</v>
      </c>
      <c r="D62" s="38" t="s">
        <v>639</v>
      </c>
      <c r="E62" s="40" t="s">
        <v>853</v>
      </c>
      <c r="F62" s="39">
        <v>547</v>
      </c>
      <c r="G62" s="36" t="str">
        <f t="shared" ca="1" si="2"/>
        <v>N</v>
      </c>
      <c r="H62" s="37" t="str">
        <f t="shared" ca="1" si="5"/>
        <v>N</v>
      </c>
      <c r="I62" s="38" t="s">
        <v>640</v>
      </c>
      <c r="J62" s="25" t="s">
        <v>236</v>
      </c>
    </row>
    <row r="63" spans="1:10" ht="35.1" customHeight="1" x14ac:dyDescent="0.3">
      <c r="A63" s="24">
        <v>548</v>
      </c>
      <c r="B63" s="36" t="str">
        <f t="shared" ca="1" si="0"/>
        <v>N</v>
      </c>
      <c r="C63" s="37" t="str">
        <f t="shared" ca="1" si="4"/>
        <v>N</v>
      </c>
      <c r="D63" s="38" t="s">
        <v>641</v>
      </c>
      <c r="E63" s="40" t="s">
        <v>853</v>
      </c>
      <c r="F63" s="39">
        <v>549</v>
      </c>
      <c r="G63" s="36" t="str">
        <f t="shared" ca="1" si="2"/>
        <v>N</v>
      </c>
      <c r="H63" s="37" t="str">
        <f t="shared" ca="1" si="5"/>
        <v>N</v>
      </c>
      <c r="I63" s="38" t="s">
        <v>642</v>
      </c>
      <c r="J63" s="25" t="s">
        <v>236</v>
      </c>
    </row>
    <row r="64" spans="1:10" ht="35.1" customHeight="1" x14ac:dyDescent="0.3">
      <c r="A64" s="24">
        <v>572</v>
      </c>
      <c r="B64" s="36" t="str">
        <f t="shared" ca="1" si="0"/>
        <v>N</v>
      </c>
      <c r="C64" s="37" t="str">
        <f t="shared" ca="1" si="4"/>
        <v>N</v>
      </c>
      <c r="D64" s="38" t="s">
        <v>666</v>
      </c>
      <c r="E64" s="40" t="s">
        <v>853</v>
      </c>
      <c r="F64" s="39">
        <v>573</v>
      </c>
      <c r="G64" s="36" t="str">
        <f t="shared" ca="1" si="2"/>
        <v>N</v>
      </c>
      <c r="H64" s="37" t="str">
        <f t="shared" ca="1" si="5"/>
        <v>N</v>
      </c>
      <c r="I64" s="38" t="s">
        <v>877</v>
      </c>
      <c r="J64" s="25" t="s">
        <v>479</v>
      </c>
    </row>
    <row r="65" spans="1:16384" ht="35.1" customHeight="1" x14ac:dyDescent="0.3">
      <c r="A65" s="24">
        <v>603</v>
      </c>
      <c r="B65" s="36" t="str">
        <f t="shared" ca="1" si="0"/>
        <v>N</v>
      </c>
      <c r="C65" s="37" t="str">
        <f t="shared" ca="1" si="4"/>
        <v>N</v>
      </c>
      <c r="D65" s="38" t="s">
        <v>702</v>
      </c>
      <c r="E65" s="40" t="s">
        <v>853</v>
      </c>
      <c r="F65" s="39">
        <v>604</v>
      </c>
      <c r="G65" s="36" t="str">
        <f t="shared" ca="1" si="2"/>
        <v>N</v>
      </c>
      <c r="H65" s="37" t="str">
        <f t="shared" ca="1" si="5"/>
        <v>N</v>
      </c>
      <c r="I65" s="38" t="s">
        <v>703</v>
      </c>
      <c r="J65" s="25" t="s">
        <v>44</v>
      </c>
    </row>
    <row r="66" spans="1:16384" ht="35.1" customHeight="1" x14ac:dyDescent="0.3">
      <c r="A66" s="24">
        <v>608</v>
      </c>
      <c r="B66" s="36" t="str">
        <f t="shared" ca="1" si="0"/>
        <v>N</v>
      </c>
      <c r="C66" s="37" t="str">
        <f t="shared" ca="1" si="4"/>
        <v>N</v>
      </c>
      <c r="D66" s="38" t="s">
        <v>707</v>
      </c>
      <c r="E66" s="40" t="s">
        <v>853</v>
      </c>
      <c r="F66" s="39">
        <v>609</v>
      </c>
      <c r="G66" s="36" t="str">
        <f t="shared" ca="1" si="2"/>
        <v>N</v>
      </c>
      <c r="H66" s="37" t="str">
        <f t="shared" ca="1" si="5"/>
        <v>N</v>
      </c>
      <c r="I66" s="38" t="s">
        <v>708</v>
      </c>
      <c r="J66" s="25" t="s">
        <v>506</v>
      </c>
    </row>
    <row r="67" spans="1:16384" ht="35.1" customHeight="1" x14ac:dyDescent="0.3">
      <c r="A67" s="24">
        <v>670</v>
      </c>
      <c r="B67" s="36" t="str">
        <f t="shared" ca="1" si="0"/>
        <v>N</v>
      </c>
      <c r="C67" s="37" t="str">
        <f t="shared" ca="1" si="4"/>
        <v>N</v>
      </c>
      <c r="D67" s="38" t="s">
        <v>777</v>
      </c>
      <c r="E67" s="40" t="s">
        <v>853</v>
      </c>
      <c r="F67" s="39">
        <v>671</v>
      </c>
      <c r="G67" s="36" t="str">
        <f t="shared" ca="1" si="2"/>
        <v>N</v>
      </c>
      <c r="H67" s="37" t="str">
        <f t="shared" ca="1" si="5"/>
        <v>N</v>
      </c>
      <c r="I67" s="38" t="s">
        <v>779</v>
      </c>
      <c r="J67" s="25" t="s">
        <v>479</v>
      </c>
    </row>
    <row r="68" spans="1:16384" ht="35.1" customHeight="1" x14ac:dyDescent="0.3">
      <c r="A68" s="24">
        <v>680</v>
      </c>
      <c r="B68" s="36" t="str">
        <f t="shared" ca="1" si="0"/>
        <v>N</v>
      </c>
      <c r="C68" s="37" t="str">
        <f t="shared" ca="1" si="4"/>
        <v>N</v>
      </c>
      <c r="D68" s="38" t="s">
        <v>789</v>
      </c>
      <c r="E68" s="40" t="s">
        <v>853</v>
      </c>
      <c r="F68" s="39">
        <v>681</v>
      </c>
      <c r="G68" s="36" t="str">
        <f t="shared" ca="1" si="2"/>
        <v>N</v>
      </c>
      <c r="H68" s="37" t="str">
        <f t="shared" ca="1" si="5"/>
        <v>N</v>
      </c>
      <c r="I68" s="38" t="s">
        <v>790</v>
      </c>
      <c r="J68" s="25" t="s">
        <v>506</v>
      </c>
    </row>
    <row r="69" spans="1:16384" ht="35.1" customHeight="1" thickBot="1" x14ac:dyDescent="0.35">
      <c r="A69" s="24">
        <v>694</v>
      </c>
      <c r="B69" s="36" t="str">
        <f t="shared" ref="B69" ca="1" si="6">INDIRECT("'Living Dex'!" &amp; "B" &amp; A69+4)</f>
        <v>N</v>
      </c>
      <c r="C69" s="37" t="str">
        <f t="shared" ca="1" si="4"/>
        <v>N</v>
      </c>
      <c r="D69" s="38" t="s">
        <v>804</v>
      </c>
      <c r="E69" s="40" t="s">
        <v>853</v>
      </c>
      <c r="F69" s="39">
        <v>695</v>
      </c>
      <c r="G69" s="36" t="str">
        <f t="shared" ref="G69" ca="1" si="7">INDIRECT("'Living Dex'!" &amp; "B" &amp; F69+4)</f>
        <v>N</v>
      </c>
      <c r="H69" s="37" t="str">
        <f t="shared" ca="1" si="5"/>
        <v>N</v>
      </c>
      <c r="I69" s="38" t="s">
        <v>805</v>
      </c>
      <c r="J69" s="25" t="s">
        <v>236</v>
      </c>
    </row>
    <row r="70" spans="1:16384" s="33" customFormat="1" ht="35.1" customHeight="1" thickBot="1" x14ac:dyDescent="0.3">
      <c r="A70" s="159" t="s">
        <v>878</v>
      </c>
      <c r="B70" s="160"/>
      <c r="C70" s="160"/>
      <c r="D70" s="160"/>
      <c r="E70" s="160"/>
      <c r="F70" s="160"/>
      <c r="G70" s="160"/>
      <c r="H70" s="160"/>
      <c r="I70" s="160"/>
      <c r="J70" s="161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  <c r="IV70" s="34"/>
      <c r="IW70" s="34"/>
      <c r="IX70" s="34"/>
      <c r="IY70" s="34"/>
      <c r="IZ70" s="34"/>
      <c r="JA70" s="34"/>
      <c r="JB70" s="34"/>
      <c r="JC70" s="34"/>
      <c r="JD70" s="34"/>
      <c r="JE70" s="34"/>
      <c r="JF70" s="34"/>
      <c r="JG70" s="34"/>
      <c r="JH70" s="34"/>
      <c r="JI70" s="34"/>
      <c r="JJ70" s="34"/>
      <c r="JK70" s="34"/>
      <c r="JL70" s="34"/>
      <c r="JM70" s="34"/>
      <c r="JN70" s="34"/>
      <c r="JO70" s="34"/>
      <c r="JP70" s="34"/>
      <c r="JQ70" s="34"/>
      <c r="JR70" s="34"/>
      <c r="JS70" s="34"/>
      <c r="JT70" s="34"/>
      <c r="JU70" s="34"/>
      <c r="JV70" s="34"/>
      <c r="JW70" s="34"/>
      <c r="JX70" s="34"/>
      <c r="JY70" s="34"/>
      <c r="JZ70" s="34"/>
      <c r="KA70" s="34"/>
      <c r="KB70" s="34"/>
      <c r="KC70" s="34"/>
      <c r="KD70" s="34"/>
      <c r="KE70" s="34"/>
      <c r="KF70" s="34"/>
      <c r="KG70" s="34"/>
      <c r="KH70" s="34"/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  <c r="KU70" s="34"/>
      <c r="KV70" s="34"/>
      <c r="KW70" s="34"/>
      <c r="KX70" s="34"/>
      <c r="KY70" s="34"/>
      <c r="KZ70" s="34"/>
      <c r="LA70" s="34"/>
      <c r="LB70" s="34"/>
      <c r="LC70" s="34"/>
      <c r="LD70" s="34"/>
      <c r="LE70" s="34"/>
      <c r="LF70" s="34"/>
      <c r="LG70" s="34"/>
      <c r="LH70" s="34"/>
      <c r="LI70" s="34"/>
      <c r="LJ70" s="34"/>
      <c r="LK70" s="34"/>
      <c r="LL70" s="34"/>
      <c r="LM70" s="34"/>
      <c r="LN70" s="34"/>
      <c r="LO70" s="34"/>
      <c r="LP70" s="34"/>
      <c r="LQ70" s="34"/>
      <c r="LR70" s="34"/>
      <c r="LS70" s="34"/>
      <c r="LT70" s="34"/>
      <c r="LU70" s="34"/>
      <c r="LV70" s="34"/>
      <c r="LW70" s="34"/>
      <c r="LX70" s="34"/>
      <c r="LY70" s="34"/>
      <c r="LZ70" s="34"/>
      <c r="MA70" s="34"/>
      <c r="MB70" s="34"/>
      <c r="MC70" s="34"/>
      <c r="MD70" s="34"/>
      <c r="ME70" s="34"/>
      <c r="MF70" s="34"/>
      <c r="MG70" s="34"/>
      <c r="MH70" s="34"/>
      <c r="MI70" s="34"/>
      <c r="MJ70" s="34"/>
      <c r="MK70" s="34"/>
      <c r="ML70" s="34"/>
      <c r="MM70" s="34"/>
      <c r="MN70" s="34"/>
      <c r="MO70" s="34"/>
      <c r="MP70" s="34"/>
      <c r="MQ70" s="34"/>
      <c r="MR70" s="34"/>
      <c r="MS70" s="34"/>
      <c r="MT70" s="34"/>
      <c r="MU70" s="34"/>
      <c r="MV70" s="34"/>
      <c r="MW70" s="34"/>
      <c r="MX70" s="34"/>
      <c r="MY70" s="34"/>
      <c r="MZ70" s="34"/>
      <c r="NA70" s="34"/>
      <c r="NB70" s="34"/>
      <c r="NC70" s="34"/>
      <c r="ND70" s="34"/>
      <c r="NE70" s="34"/>
      <c r="NF70" s="34"/>
      <c r="NG70" s="34"/>
      <c r="NH70" s="34"/>
      <c r="NI70" s="34"/>
      <c r="NJ70" s="34"/>
      <c r="NK70" s="34"/>
      <c r="NL70" s="34"/>
      <c r="NM70" s="34"/>
      <c r="NN70" s="34"/>
      <c r="NO70" s="34"/>
      <c r="NP70" s="34"/>
      <c r="NQ70" s="34"/>
      <c r="NR70" s="34"/>
      <c r="NS70" s="34"/>
      <c r="NT70" s="34"/>
      <c r="NU70" s="34"/>
      <c r="NV70" s="34"/>
      <c r="NW70" s="34"/>
      <c r="NX70" s="34"/>
      <c r="NY70" s="34"/>
      <c r="NZ70" s="34"/>
      <c r="OA70" s="34"/>
      <c r="OB70" s="34"/>
      <c r="OC70" s="34"/>
      <c r="OD70" s="34"/>
      <c r="OE70" s="34"/>
      <c r="OF70" s="34"/>
      <c r="OG70" s="34"/>
      <c r="OH70" s="34"/>
      <c r="OI70" s="34"/>
      <c r="OJ70" s="34"/>
      <c r="OK70" s="34"/>
      <c r="OL70" s="34"/>
      <c r="OM70" s="34"/>
      <c r="ON70" s="34"/>
      <c r="OO70" s="34"/>
      <c r="OP70" s="34"/>
      <c r="OQ70" s="34"/>
      <c r="OR70" s="34"/>
      <c r="OS70" s="34"/>
      <c r="OT70" s="34"/>
      <c r="OU70" s="34"/>
      <c r="OV70" s="34"/>
      <c r="OW70" s="34"/>
      <c r="OX70" s="34"/>
      <c r="OY70" s="34"/>
      <c r="OZ70" s="34"/>
      <c r="PA70" s="34"/>
      <c r="PB70" s="34"/>
      <c r="PC70" s="34"/>
      <c r="PD70" s="34"/>
      <c r="PE70" s="34"/>
      <c r="PF70" s="34"/>
      <c r="PG70" s="34"/>
      <c r="PH70" s="34"/>
      <c r="PI70" s="34"/>
      <c r="PJ70" s="34"/>
      <c r="PK70" s="34"/>
      <c r="PL70" s="34"/>
      <c r="PM70" s="34"/>
      <c r="PN70" s="34"/>
      <c r="PO70" s="34"/>
      <c r="PP70" s="34"/>
      <c r="PQ70" s="34"/>
      <c r="PR70" s="34"/>
      <c r="PS70" s="34"/>
      <c r="PT70" s="34"/>
      <c r="PU70" s="34"/>
      <c r="PV70" s="34"/>
      <c r="PW70" s="34"/>
      <c r="PX70" s="34"/>
      <c r="PY70" s="34"/>
      <c r="PZ70" s="34"/>
      <c r="QA70" s="34"/>
      <c r="QB70" s="34"/>
      <c r="QC70" s="34"/>
      <c r="QD70" s="34"/>
      <c r="QE70" s="34"/>
      <c r="QF70" s="34"/>
      <c r="QG70" s="34"/>
      <c r="QH70" s="34"/>
      <c r="QI70" s="34"/>
      <c r="QJ70" s="34"/>
      <c r="QK70" s="34"/>
      <c r="QL70" s="34"/>
      <c r="QM70" s="34"/>
      <c r="QN70" s="34"/>
      <c r="QO70" s="34"/>
      <c r="QP70" s="34"/>
      <c r="QQ70" s="34"/>
      <c r="QR70" s="34"/>
      <c r="QS70" s="34"/>
      <c r="QT70" s="34"/>
      <c r="QU70" s="34"/>
      <c r="QV70" s="34"/>
      <c r="QW70" s="34"/>
      <c r="QX70" s="34"/>
      <c r="QY70" s="34"/>
      <c r="QZ70" s="34"/>
      <c r="RA70" s="34"/>
      <c r="RB70" s="34"/>
      <c r="RC70" s="34"/>
      <c r="RD70" s="34"/>
      <c r="RE70" s="34"/>
      <c r="RF70" s="34"/>
      <c r="RG70" s="34"/>
      <c r="RH70" s="34"/>
      <c r="RI70" s="34"/>
      <c r="RJ70" s="34"/>
      <c r="RK70" s="34"/>
      <c r="RL70" s="34"/>
      <c r="RM70" s="34"/>
      <c r="RN70" s="34"/>
      <c r="RO70" s="34"/>
      <c r="RP70" s="34"/>
      <c r="RQ70" s="34"/>
      <c r="RR70" s="34"/>
      <c r="RS70" s="34"/>
      <c r="RT70" s="34"/>
      <c r="RU70" s="34"/>
      <c r="RV70" s="34"/>
      <c r="RW70" s="34"/>
      <c r="RX70" s="34"/>
      <c r="RY70" s="34"/>
      <c r="RZ70" s="34"/>
      <c r="SA70" s="34"/>
      <c r="SB70" s="34"/>
      <c r="SC70" s="34"/>
      <c r="SD70" s="34"/>
      <c r="SE70" s="34"/>
      <c r="SF70" s="34"/>
      <c r="SG70" s="34"/>
      <c r="SH70" s="34"/>
      <c r="SI70" s="34"/>
      <c r="SJ70" s="34"/>
      <c r="SK70" s="34"/>
      <c r="SL70" s="34"/>
      <c r="SM70" s="34"/>
      <c r="SN70" s="34"/>
      <c r="SO70" s="34"/>
      <c r="SP70" s="34"/>
      <c r="SQ70" s="34"/>
      <c r="SR70" s="34"/>
      <c r="SS70" s="34"/>
      <c r="ST70" s="34"/>
      <c r="SU70" s="34"/>
      <c r="SV70" s="34"/>
      <c r="SW70" s="34"/>
      <c r="SX70" s="34"/>
      <c r="SY70" s="34"/>
      <c r="SZ70" s="34"/>
      <c r="TA70" s="34"/>
      <c r="TB70" s="34"/>
      <c r="TC70" s="34"/>
      <c r="TD70" s="34"/>
      <c r="TE70" s="34"/>
      <c r="TF70" s="34"/>
      <c r="TG70" s="34"/>
      <c r="TH70" s="34"/>
      <c r="TI70" s="34"/>
      <c r="TJ70" s="34"/>
      <c r="TK70" s="34"/>
      <c r="TL70" s="34"/>
      <c r="TM70" s="34"/>
      <c r="TN70" s="34"/>
      <c r="TO70" s="34"/>
      <c r="TP70" s="34"/>
      <c r="TQ70" s="34"/>
      <c r="TR70" s="34"/>
      <c r="TS70" s="34"/>
      <c r="TT70" s="34"/>
      <c r="TU70" s="34"/>
      <c r="TV70" s="34"/>
      <c r="TW70" s="34"/>
      <c r="TX70" s="34"/>
      <c r="TY70" s="34"/>
      <c r="TZ70" s="34"/>
      <c r="UA70" s="34"/>
      <c r="UB70" s="34"/>
      <c r="UC70" s="34"/>
      <c r="UD70" s="34"/>
      <c r="UE70" s="34"/>
      <c r="UF70" s="34"/>
      <c r="UG70" s="34"/>
      <c r="UH70" s="34"/>
      <c r="UI70" s="34"/>
      <c r="UJ70" s="34"/>
      <c r="UK70" s="34"/>
      <c r="UL70" s="34"/>
      <c r="UM70" s="34"/>
      <c r="UN70" s="34"/>
      <c r="UO70" s="34"/>
      <c r="UP70" s="34"/>
      <c r="UQ70" s="34"/>
      <c r="UR70" s="34"/>
      <c r="US70" s="34"/>
      <c r="UT70" s="34"/>
      <c r="UU70" s="34"/>
      <c r="UV70" s="34"/>
      <c r="UW70" s="34"/>
      <c r="UX70" s="34"/>
      <c r="UY70" s="34"/>
      <c r="UZ70" s="34"/>
      <c r="VA70" s="34"/>
      <c r="VB70" s="34"/>
      <c r="VC70" s="34"/>
      <c r="VD70" s="34"/>
      <c r="VE70" s="34"/>
      <c r="VF70" s="34"/>
      <c r="VG70" s="34"/>
      <c r="VH70" s="34"/>
      <c r="VI70" s="34"/>
      <c r="VJ70" s="34"/>
      <c r="VK70" s="34"/>
      <c r="VL70" s="34"/>
      <c r="VM70" s="34"/>
      <c r="VN70" s="34"/>
      <c r="VO70" s="34"/>
      <c r="VP70" s="34"/>
      <c r="VQ70" s="34"/>
      <c r="VR70" s="34"/>
      <c r="VS70" s="34"/>
      <c r="VT70" s="34"/>
      <c r="VU70" s="34"/>
      <c r="VV70" s="34"/>
      <c r="VW70" s="34"/>
      <c r="VX70" s="34"/>
      <c r="VY70" s="34"/>
      <c r="VZ70" s="34"/>
      <c r="WA70" s="34"/>
      <c r="WB70" s="34"/>
      <c r="WC70" s="34"/>
      <c r="WD70" s="34"/>
      <c r="WE70" s="34"/>
      <c r="WF70" s="34"/>
      <c r="WG70" s="34"/>
      <c r="WH70" s="34"/>
      <c r="WI70" s="34"/>
      <c r="WJ70" s="34"/>
      <c r="WK70" s="34"/>
      <c r="WL70" s="34"/>
      <c r="WM70" s="34"/>
      <c r="WN70" s="34"/>
      <c r="WO70" s="34"/>
      <c r="WP70" s="34"/>
      <c r="WQ70" s="34"/>
      <c r="WR70" s="34"/>
      <c r="WS70" s="34"/>
      <c r="WT70" s="34"/>
      <c r="WU70" s="34"/>
      <c r="WV70" s="34"/>
      <c r="WW70" s="34"/>
      <c r="WX70" s="34"/>
      <c r="WY70" s="34"/>
      <c r="WZ70" s="34"/>
      <c r="XA70" s="34"/>
      <c r="XB70" s="34"/>
      <c r="XC70" s="34"/>
      <c r="XD70" s="34"/>
      <c r="XE70" s="34"/>
      <c r="XF70" s="34"/>
      <c r="XG70" s="34"/>
      <c r="XH70" s="34"/>
      <c r="XI70" s="34"/>
      <c r="XJ70" s="34"/>
      <c r="XK70" s="34"/>
      <c r="XL70" s="34"/>
      <c r="XM70" s="34"/>
      <c r="XN70" s="34"/>
      <c r="XO70" s="34"/>
      <c r="XP70" s="34"/>
      <c r="XQ70" s="34"/>
      <c r="XR70" s="34"/>
      <c r="XS70" s="34"/>
      <c r="XT70" s="34"/>
      <c r="XU70" s="34"/>
      <c r="XV70" s="34"/>
      <c r="XW70" s="34"/>
      <c r="XX70" s="34"/>
      <c r="XY70" s="34"/>
      <c r="XZ70" s="34"/>
      <c r="YA70" s="34"/>
      <c r="YB70" s="34"/>
      <c r="YC70" s="34"/>
      <c r="YD70" s="34"/>
      <c r="YE70" s="34"/>
      <c r="YF70" s="34"/>
      <c r="YG70" s="34"/>
      <c r="YH70" s="34"/>
      <c r="YI70" s="34"/>
      <c r="YJ70" s="34"/>
      <c r="YK70" s="34"/>
      <c r="YL70" s="34"/>
      <c r="YM70" s="34"/>
      <c r="YN70" s="34"/>
      <c r="YO70" s="34"/>
      <c r="YP70" s="34"/>
      <c r="YQ70" s="34"/>
      <c r="YR70" s="34"/>
      <c r="YS70" s="34"/>
      <c r="YT70" s="34"/>
      <c r="YU70" s="34"/>
      <c r="YV70" s="34"/>
      <c r="YW70" s="34"/>
      <c r="YX70" s="34"/>
      <c r="YY70" s="34"/>
      <c r="YZ70" s="34"/>
      <c r="ZA70" s="34"/>
      <c r="ZB70" s="34"/>
      <c r="ZC70" s="34"/>
      <c r="ZD70" s="34"/>
      <c r="ZE70" s="34"/>
      <c r="ZF70" s="34"/>
      <c r="ZG70" s="34"/>
      <c r="ZH70" s="34"/>
      <c r="ZI70" s="34"/>
      <c r="ZJ70" s="34"/>
      <c r="ZK70" s="34"/>
      <c r="ZL70" s="34"/>
      <c r="ZM70" s="34"/>
      <c r="ZN70" s="34"/>
      <c r="ZO70" s="34"/>
      <c r="ZP70" s="34"/>
      <c r="ZQ70" s="34"/>
      <c r="ZR70" s="34"/>
      <c r="ZS70" s="34"/>
      <c r="ZT70" s="34"/>
      <c r="ZU70" s="34"/>
      <c r="ZV70" s="34"/>
      <c r="ZW70" s="34"/>
      <c r="ZX70" s="34"/>
      <c r="ZY70" s="34"/>
      <c r="ZZ70" s="34"/>
      <c r="AAA70" s="34"/>
      <c r="AAB70" s="34"/>
      <c r="AAC70" s="34"/>
      <c r="AAD70" s="34"/>
      <c r="AAE70" s="34"/>
      <c r="AAF70" s="34"/>
      <c r="AAG70" s="34"/>
      <c r="AAH70" s="34"/>
      <c r="AAI70" s="34"/>
      <c r="AAJ70" s="34"/>
      <c r="AAK70" s="34"/>
      <c r="AAL70" s="34"/>
      <c r="AAM70" s="34"/>
      <c r="AAN70" s="34"/>
      <c r="AAO70" s="34"/>
      <c r="AAP70" s="34"/>
      <c r="AAQ70" s="34"/>
      <c r="AAR70" s="34"/>
      <c r="AAS70" s="34"/>
      <c r="AAT70" s="34"/>
      <c r="AAU70" s="34"/>
      <c r="AAV70" s="34"/>
      <c r="AAW70" s="34"/>
      <c r="AAX70" s="34"/>
      <c r="AAY70" s="34"/>
      <c r="AAZ70" s="34"/>
      <c r="ABA70" s="34"/>
      <c r="ABB70" s="34"/>
      <c r="ABC70" s="34"/>
      <c r="ABD70" s="34"/>
      <c r="ABE70" s="34"/>
      <c r="ABF70" s="34"/>
      <c r="ABG70" s="34"/>
      <c r="ABH70" s="34"/>
      <c r="ABI70" s="34"/>
      <c r="ABJ70" s="34"/>
      <c r="ABK70" s="34"/>
      <c r="ABL70" s="34"/>
      <c r="ABM70" s="34"/>
      <c r="ABN70" s="34"/>
      <c r="ABO70" s="34"/>
      <c r="ABP70" s="34"/>
      <c r="ABQ70" s="34"/>
      <c r="ABR70" s="34"/>
      <c r="ABS70" s="34"/>
      <c r="ABT70" s="34"/>
      <c r="ABU70" s="34"/>
      <c r="ABV70" s="34"/>
      <c r="ABW70" s="34"/>
      <c r="ABX70" s="34"/>
      <c r="ABY70" s="34"/>
      <c r="ABZ70" s="34"/>
      <c r="ACA70" s="34"/>
      <c r="ACB70" s="34"/>
      <c r="ACC70" s="34"/>
      <c r="ACD70" s="34"/>
      <c r="ACE70" s="34"/>
      <c r="ACF70" s="34"/>
      <c r="ACG70" s="34"/>
      <c r="ACH70" s="34"/>
      <c r="ACI70" s="34"/>
      <c r="ACJ70" s="34"/>
      <c r="ACK70" s="34"/>
      <c r="ACL70" s="34"/>
      <c r="ACM70" s="34"/>
      <c r="ACN70" s="34"/>
      <c r="ACO70" s="34"/>
      <c r="ACP70" s="34"/>
      <c r="ACQ70" s="34"/>
      <c r="ACR70" s="34"/>
      <c r="ACS70" s="34"/>
      <c r="ACT70" s="34"/>
      <c r="ACU70" s="34"/>
      <c r="ACV70" s="34"/>
      <c r="ACW70" s="34"/>
      <c r="ACX70" s="34"/>
      <c r="ACY70" s="34"/>
      <c r="ACZ70" s="34"/>
      <c r="ADA70" s="34"/>
      <c r="ADB70" s="34"/>
      <c r="ADC70" s="34"/>
      <c r="ADD70" s="34"/>
      <c r="ADE70" s="34"/>
      <c r="ADF70" s="34"/>
      <c r="ADG70" s="34"/>
      <c r="ADH70" s="34"/>
      <c r="ADI70" s="34"/>
      <c r="ADJ70" s="34"/>
      <c r="ADK70" s="34"/>
      <c r="ADL70" s="34"/>
      <c r="ADM70" s="34"/>
      <c r="ADN70" s="34"/>
      <c r="ADO70" s="34"/>
      <c r="ADP70" s="34"/>
      <c r="ADQ70" s="34"/>
      <c r="ADR70" s="34"/>
      <c r="ADS70" s="34"/>
      <c r="ADT70" s="34"/>
      <c r="ADU70" s="34"/>
      <c r="ADV70" s="34"/>
      <c r="ADW70" s="34"/>
      <c r="ADX70" s="34"/>
      <c r="ADY70" s="34"/>
      <c r="ADZ70" s="34"/>
      <c r="AEA70" s="34"/>
      <c r="AEB70" s="34"/>
      <c r="AEC70" s="34"/>
      <c r="AED70" s="34"/>
      <c r="AEE70" s="34"/>
      <c r="AEF70" s="34"/>
      <c r="AEG70" s="34"/>
      <c r="AEH70" s="34"/>
      <c r="AEI70" s="34"/>
      <c r="AEJ70" s="34"/>
      <c r="AEK70" s="34"/>
      <c r="AEL70" s="34"/>
      <c r="AEM70" s="34"/>
      <c r="AEN70" s="34"/>
      <c r="AEO70" s="34"/>
      <c r="AEP70" s="34"/>
      <c r="AEQ70" s="34"/>
      <c r="AER70" s="34"/>
      <c r="AES70" s="34"/>
      <c r="AET70" s="34"/>
      <c r="AEU70" s="34"/>
      <c r="AEV70" s="34"/>
      <c r="AEW70" s="34"/>
      <c r="AEX70" s="34"/>
      <c r="AEY70" s="34"/>
      <c r="AEZ70" s="34"/>
      <c r="AFA70" s="34"/>
      <c r="AFB70" s="34"/>
      <c r="AFC70" s="34"/>
      <c r="AFD70" s="34"/>
      <c r="AFE70" s="34"/>
      <c r="AFF70" s="34"/>
      <c r="AFG70" s="34"/>
      <c r="AFH70" s="34"/>
      <c r="AFI70" s="34"/>
      <c r="AFJ70" s="34"/>
      <c r="AFK70" s="34"/>
      <c r="AFL70" s="34"/>
      <c r="AFM70" s="34"/>
      <c r="AFN70" s="34"/>
      <c r="AFO70" s="34"/>
      <c r="AFP70" s="34"/>
      <c r="AFQ70" s="34"/>
      <c r="AFR70" s="34"/>
      <c r="AFS70" s="34"/>
      <c r="AFT70" s="34"/>
      <c r="AFU70" s="34"/>
      <c r="AFV70" s="34"/>
      <c r="AFW70" s="34"/>
      <c r="AFX70" s="34"/>
      <c r="AFY70" s="34"/>
      <c r="AFZ70" s="34"/>
      <c r="AGA70" s="34"/>
      <c r="AGB70" s="34"/>
      <c r="AGC70" s="34"/>
      <c r="AGD70" s="34"/>
      <c r="AGE70" s="34"/>
      <c r="AGF70" s="34"/>
      <c r="AGG70" s="34"/>
      <c r="AGH70" s="34"/>
      <c r="AGI70" s="34"/>
      <c r="AGJ70" s="34"/>
      <c r="AGK70" s="34"/>
      <c r="AGL70" s="34"/>
      <c r="AGM70" s="34"/>
      <c r="AGN70" s="34"/>
      <c r="AGO70" s="34"/>
      <c r="AGP70" s="34"/>
      <c r="AGQ70" s="34"/>
      <c r="AGR70" s="34"/>
      <c r="AGS70" s="34"/>
      <c r="AGT70" s="34"/>
      <c r="AGU70" s="34"/>
      <c r="AGV70" s="34"/>
      <c r="AGW70" s="34"/>
      <c r="AGX70" s="34"/>
      <c r="AGY70" s="34"/>
      <c r="AGZ70" s="34"/>
      <c r="AHA70" s="34"/>
      <c r="AHB70" s="34"/>
      <c r="AHC70" s="34"/>
      <c r="AHD70" s="34"/>
      <c r="AHE70" s="34"/>
      <c r="AHF70" s="34"/>
      <c r="AHG70" s="34"/>
      <c r="AHH70" s="34"/>
      <c r="AHI70" s="34"/>
      <c r="AHJ70" s="34"/>
      <c r="AHK70" s="34"/>
      <c r="AHL70" s="34"/>
      <c r="AHM70" s="34"/>
      <c r="AHN70" s="34"/>
      <c r="AHO70" s="34"/>
      <c r="AHP70" s="34"/>
      <c r="AHQ70" s="34"/>
      <c r="AHR70" s="34"/>
      <c r="AHS70" s="34"/>
      <c r="AHT70" s="34"/>
      <c r="AHU70" s="34"/>
      <c r="AHV70" s="34"/>
      <c r="AHW70" s="34"/>
      <c r="AHX70" s="34"/>
      <c r="AHY70" s="34"/>
      <c r="AHZ70" s="34"/>
      <c r="AIA70" s="34"/>
      <c r="AIB70" s="34"/>
      <c r="AIC70" s="34"/>
      <c r="AID70" s="34"/>
      <c r="AIE70" s="34"/>
      <c r="AIF70" s="34"/>
      <c r="AIG70" s="34"/>
      <c r="AIH70" s="34"/>
      <c r="AII70" s="34"/>
      <c r="AIJ70" s="34"/>
      <c r="AIK70" s="34"/>
      <c r="AIL70" s="34"/>
      <c r="AIM70" s="34"/>
      <c r="AIN70" s="34"/>
      <c r="AIO70" s="34"/>
      <c r="AIP70" s="34"/>
      <c r="AIQ70" s="34"/>
      <c r="AIR70" s="34"/>
      <c r="AIS70" s="34"/>
      <c r="AIT70" s="34"/>
      <c r="AIU70" s="34"/>
      <c r="AIV70" s="34"/>
      <c r="AIW70" s="34"/>
      <c r="AIX70" s="34"/>
      <c r="AIY70" s="34"/>
      <c r="AIZ70" s="34"/>
      <c r="AJA70" s="34"/>
      <c r="AJB70" s="34"/>
      <c r="AJC70" s="34"/>
      <c r="AJD70" s="34"/>
      <c r="AJE70" s="34"/>
      <c r="AJF70" s="34"/>
      <c r="AJG70" s="34"/>
      <c r="AJH70" s="34"/>
      <c r="AJI70" s="34"/>
      <c r="AJJ70" s="34"/>
      <c r="AJK70" s="34"/>
      <c r="AJL70" s="34"/>
      <c r="AJM70" s="34"/>
      <c r="AJN70" s="34"/>
      <c r="AJO70" s="34"/>
      <c r="AJP70" s="34"/>
      <c r="AJQ70" s="34"/>
      <c r="AJR70" s="34"/>
      <c r="AJS70" s="34"/>
      <c r="AJT70" s="34"/>
      <c r="AJU70" s="34"/>
      <c r="AJV70" s="34"/>
      <c r="AJW70" s="34"/>
      <c r="AJX70" s="34"/>
      <c r="AJY70" s="34"/>
      <c r="AJZ70" s="34"/>
      <c r="AKA70" s="34"/>
      <c r="AKB70" s="34"/>
      <c r="AKC70" s="34"/>
      <c r="AKD70" s="34"/>
      <c r="AKE70" s="34"/>
      <c r="AKF70" s="34"/>
      <c r="AKG70" s="34"/>
      <c r="AKH70" s="34"/>
      <c r="AKI70" s="34"/>
      <c r="AKJ70" s="34"/>
      <c r="AKK70" s="34"/>
      <c r="AKL70" s="34"/>
      <c r="AKM70" s="34"/>
      <c r="AKN70" s="34"/>
      <c r="AKO70" s="34"/>
      <c r="AKP70" s="34"/>
      <c r="AKQ70" s="34"/>
      <c r="AKR70" s="34"/>
      <c r="AKS70" s="34"/>
      <c r="AKT70" s="34"/>
      <c r="AKU70" s="34"/>
      <c r="AKV70" s="34"/>
      <c r="AKW70" s="34"/>
      <c r="AKX70" s="34"/>
      <c r="AKY70" s="34"/>
      <c r="AKZ70" s="34"/>
      <c r="ALA70" s="34"/>
      <c r="ALB70" s="34"/>
      <c r="ALC70" s="34"/>
      <c r="ALD70" s="34"/>
      <c r="ALE70" s="34"/>
      <c r="ALF70" s="34"/>
      <c r="ALG70" s="34"/>
      <c r="ALH70" s="34"/>
      <c r="ALI70" s="34"/>
      <c r="ALJ70" s="34"/>
      <c r="ALK70" s="34"/>
      <c r="ALL70" s="34"/>
      <c r="ALM70" s="34"/>
      <c r="ALN70" s="34"/>
      <c r="ALO70" s="34"/>
      <c r="ALP70" s="34"/>
      <c r="ALQ70" s="34"/>
      <c r="ALR70" s="34"/>
      <c r="ALS70" s="34"/>
      <c r="ALT70" s="34"/>
      <c r="ALU70" s="34"/>
      <c r="ALV70" s="34"/>
      <c r="ALW70" s="34"/>
      <c r="ALX70" s="34"/>
      <c r="ALY70" s="34"/>
      <c r="ALZ70" s="34"/>
      <c r="AMA70" s="34"/>
      <c r="AMB70" s="34"/>
      <c r="AMC70" s="34"/>
      <c r="AMD70" s="34"/>
      <c r="AME70" s="34"/>
      <c r="AMF70" s="34"/>
      <c r="AMG70" s="34"/>
      <c r="AMH70" s="34"/>
      <c r="AMI70" s="34"/>
      <c r="AMJ70" s="34"/>
      <c r="AMK70" s="34"/>
      <c r="AML70" s="34"/>
      <c r="AMM70" s="34"/>
      <c r="AMN70" s="34"/>
      <c r="AMO70" s="34"/>
      <c r="AMP70" s="34"/>
      <c r="AMQ70" s="34"/>
      <c r="AMR70" s="34"/>
      <c r="AMS70" s="34"/>
      <c r="AMT70" s="34"/>
      <c r="AMU70" s="34"/>
      <c r="AMV70" s="34"/>
      <c r="AMW70" s="34"/>
      <c r="AMX70" s="34"/>
      <c r="AMY70" s="34"/>
      <c r="AMZ70" s="34"/>
      <c r="ANA70" s="34"/>
      <c r="ANB70" s="34"/>
      <c r="ANC70" s="34"/>
      <c r="AND70" s="34"/>
      <c r="ANE70" s="34"/>
      <c r="ANF70" s="34"/>
      <c r="ANG70" s="34"/>
      <c r="ANH70" s="34"/>
      <c r="ANI70" s="34"/>
      <c r="ANJ70" s="34"/>
      <c r="ANK70" s="34"/>
      <c r="ANL70" s="34"/>
      <c r="ANM70" s="34"/>
      <c r="ANN70" s="34"/>
      <c r="ANO70" s="34"/>
      <c r="ANP70" s="34"/>
      <c r="ANQ70" s="34"/>
      <c r="ANR70" s="34"/>
      <c r="ANS70" s="34"/>
      <c r="ANT70" s="34"/>
      <c r="ANU70" s="34"/>
      <c r="ANV70" s="34"/>
      <c r="ANW70" s="34"/>
      <c r="ANX70" s="34"/>
      <c r="ANY70" s="34"/>
      <c r="ANZ70" s="34"/>
      <c r="AOA70" s="34"/>
      <c r="AOB70" s="34"/>
      <c r="AOC70" s="34"/>
      <c r="AOD70" s="34"/>
      <c r="AOE70" s="34"/>
      <c r="AOF70" s="34"/>
      <c r="AOG70" s="34"/>
      <c r="AOH70" s="34"/>
      <c r="AOI70" s="34"/>
      <c r="AOJ70" s="34"/>
      <c r="AOK70" s="34"/>
      <c r="AOL70" s="34"/>
      <c r="AOM70" s="34"/>
      <c r="AON70" s="34"/>
      <c r="AOO70" s="34"/>
      <c r="AOP70" s="34"/>
      <c r="AOQ70" s="34"/>
      <c r="AOR70" s="34"/>
      <c r="AOS70" s="34"/>
      <c r="AOT70" s="34"/>
      <c r="AOU70" s="34"/>
      <c r="AOV70" s="34"/>
      <c r="AOW70" s="34"/>
      <c r="AOX70" s="34"/>
      <c r="AOY70" s="34"/>
      <c r="AOZ70" s="34"/>
      <c r="APA70" s="34"/>
      <c r="APB70" s="34"/>
      <c r="APC70" s="34"/>
      <c r="APD70" s="34"/>
      <c r="APE70" s="34"/>
      <c r="APF70" s="34"/>
      <c r="APG70" s="34"/>
      <c r="APH70" s="34"/>
      <c r="API70" s="34"/>
      <c r="APJ70" s="34"/>
      <c r="APK70" s="34"/>
      <c r="APL70" s="34"/>
      <c r="APM70" s="34"/>
      <c r="APN70" s="34"/>
      <c r="APO70" s="34"/>
      <c r="APP70" s="34"/>
      <c r="APQ70" s="34"/>
      <c r="APR70" s="34"/>
      <c r="APS70" s="34"/>
      <c r="APT70" s="34"/>
      <c r="APU70" s="34"/>
      <c r="APV70" s="34"/>
      <c r="APW70" s="34"/>
      <c r="APX70" s="34"/>
      <c r="APY70" s="34"/>
      <c r="APZ70" s="34"/>
      <c r="AQA70" s="34"/>
      <c r="AQB70" s="34"/>
      <c r="AQC70" s="34"/>
      <c r="AQD70" s="34"/>
      <c r="AQE70" s="34"/>
      <c r="AQF70" s="34"/>
      <c r="AQG70" s="34"/>
      <c r="AQH70" s="34"/>
      <c r="AQI70" s="34"/>
      <c r="AQJ70" s="34"/>
      <c r="AQK70" s="34"/>
      <c r="AQL70" s="34"/>
      <c r="AQM70" s="34"/>
      <c r="AQN70" s="34"/>
      <c r="AQO70" s="34"/>
      <c r="AQP70" s="34"/>
      <c r="AQQ70" s="34"/>
      <c r="AQR70" s="34"/>
      <c r="AQS70" s="34"/>
      <c r="AQT70" s="34"/>
      <c r="AQU70" s="34"/>
      <c r="AQV70" s="34"/>
      <c r="AQW70" s="34"/>
      <c r="AQX70" s="34"/>
      <c r="AQY70" s="34"/>
      <c r="AQZ70" s="34"/>
      <c r="ARA70" s="34"/>
      <c r="ARB70" s="34"/>
      <c r="ARC70" s="34"/>
      <c r="ARD70" s="34"/>
      <c r="ARE70" s="34"/>
      <c r="ARF70" s="34"/>
      <c r="ARG70" s="34"/>
      <c r="ARH70" s="34"/>
      <c r="ARI70" s="34"/>
      <c r="ARJ70" s="34"/>
      <c r="ARK70" s="34"/>
      <c r="ARL70" s="34"/>
      <c r="ARM70" s="34"/>
      <c r="ARN70" s="34"/>
      <c r="ARO70" s="34"/>
      <c r="ARP70" s="34"/>
      <c r="ARQ70" s="34"/>
      <c r="ARR70" s="34"/>
      <c r="ARS70" s="34"/>
      <c r="ART70" s="34"/>
      <c r="ARU70" s="34"/>
      <c r="ARV70" s="34"/>
      <c r="ARW70" s="34"/>
      <c r="ARX70" s="34"/>
      <c r="ARY70" s="34"/>
      <c r="ARZ70" s="34"/>
      <c r="ASA70" s="34"/>
      <c r="ASB70" s="34"/>
      <c r="ASC70" s="34"/>
      <c r="ASD70" s="34"/>
      <c r="ASE70" s="34"/>
      <c r="ASF70" s="34"/>
      <c r="ASG70" s="34"/>
      <c r="ASH70" s="34"/>
      <c r="ASI70" s="34"/>
      <c r="ASJ70" s="34"/>
      <c r="ASK70" s="34"/>
      <c r="ASL70" s="34"/>
      <c r="ASM70" s="34"/>
      <c r="ASN70" s="34"/>
      <c r="ASO70" s="34"/>
      <c r="ASP70" s="34"/>
      <c r="ASQ70" s="34"/>
      <c r="ASR70" s="34"/>
      <c r="ASS70" s="34"/>
      <c r="AST70" s="34"/>
      <c r="ASU70" s="34"/>
      <c r="ASV70" s="34"/>
      <c r="ASW70" s="34"/>
      <c r="ASX70" s="34"/>
      <c r="ASY70" s="34"/>
      <c r="ASZ70" s="34"/>
      <c r="ATA70" s="34"/>
      <c r="ATB70" s="34"/>
      <c r="ATC70" s="34"/>
      <c r="ATD70" s="34"/>
      <c r="ATE70" s="34"/>
      <c r="ATF70" s="34"/>
      <c r="ATG70" s="34"/>
      <c r="ATH70" s="34"/>
      <c r="ATI70" s="34"/>
      <c r="ATJ70" s="34"/>
      <c r="ATK70" s="34"/>
      <c r="ATL70" s="34"/>
      <c r="ATM70" s="34"/>
      <c r="ATN70" s="34"/>
      <c r="ATO70" s="34"/>
      <c r="ATP70" s="34"/>
      <c r="ATQ70" s="34"/>
      <c r="ATR70" s="34"/>
      <c r="ATS70" s="34"/>
      <c r="ATT70" s="34"/>
      <c r="ATU70" s="34"/>
      <c r="ATV70" s="34"/>
      <c r="ATW70" s="34"/>
      <c r="ATX70" s="34"/>
      <c r="ATY70" s="34"/>
      <c r="ATZ70" s="34"/>
      <c r="AUA70" s="34"/>
      <c r="AUB70" s="34"/>
      <c r="AUC70" s="34"/>
      <c r="AUD70" s="34"/>
      <c r="AUE70" s="34"/>
      <c r="AUF70" s="34"/>
      <c r="AUG70" s="34"/>
      <c r="AUH70" s="34"/>
      <c r="AUI70" s="34"/>
      <c r="AUJ70" s="34"/>
      <c r="AUK70" s="34"/>
      <c r="AUL70" s="34"/>
      <c r="AUM70" s="34"/>
      <c r="AUN70" s="34"/>
      <c r="AUO70" s="34"/>
      <c r="AUP70" s="34"/>
      <c r="AUQ70" s="34"/>
      <c r="AUR70" s="34"/>
      <c r="AUS70" s="34"/>
      <c r="AUT70" s="34"/>
      <c r="AUU70" s="34"/>
      <c r="AUV70" s="34"/>
      <c r="AUW70" s="34"/>
      <c r="AUX70" s="34"/>
      <c r="AUY70" s="34"/>
      <c r="AUZ70" s="34"/>
      <c r="AVA70" s="34"/>
      <c r="AVB70" s="34"/>
      <c r="AVC70" s="34"/>
      <c r="AVD70" s="34"/>
      <c r="AVE70" s="34"/>
      <c r="AVF70" s="34"/>
      <c r="AVG70" s="34"/>
      <c r="AVH70" s="34"/>
      <c r="AVI70" s="34"/>
      <c r="AVJ70" s="34"/>
      <c r="AVK70" s="34"/>
      <c r="AVL70" s="34"/>
      <c r="AVM70" s="34"/>
      <c r="AVN70" s="34"/>
      <c r="AVO70" s="34"/>
      <c r="AVP70" s="34"/>
      <c r="AVQ70" s="34"/>
      <c r="AVR70" s="34"/>
      <c r="AVS70" s="34"/>
      <c r="AVT70" s="34"/>
      <c r="AVU70" s="34"/>
      <c r="AVV70" s="34"/>
      <c r="AVW70" s="34"/>
      <c r="AVX70" s="34"/>
      <c r="AVY70" s="34"/>
      <c r="AVZ70" s="34"/>
      <c r="AWA70" s="34"/>
      <c r="AWB70" s="34"/>
      <c r="AWC70" s="34"/>
      <c r="AWD70" s="34"/>
      <c r="AWE70" s="34"/>
      <c r="AWF70" s="34"/>
      <c r="AWG70" s="34"/>
      <c r="AWH70" s="34"/>
      <c r="AWI70" s="34"/>
      <c r="AWJ70" s="34"/>
      <c r="AWK70" s="34"/>
      <c r="AWL70" s="34"/>
      <c r="AWM70" s="34"/>
      <c r="AWN70" s="34"/>
      <c r="AWO70" s="34"/>
      <c r="AWP70" s="34"/>
      <c r="AWQ70" s="34"/>
      <c r="AWR70" s="34"/>
      <c r="AWS70" s="34"/>
      <c r="AWT70" s="34"/>
      <c r="AWU70" s="34"/>
      <c r="AWV70" s="34"/>
      <c r="AWW70" s="34"/>
      <c r="AWX70" s="34"/>
      <c r="AWY70" s="34"/>
      <c r="AWZ70" s="34"/>
      <c r="AXA70" s="34"/>
      <c r="AXB70" s="34"/>
      <c r="AXC70" s="34"/>
      <c r="AXD70" s="34"/>
      <c r="AXE70" s="34"/>
      <c r="AXF70" s="34"/>
      <c r="AXG70" s="34"/>
      <c r="AXH70" s="34"/>
      <c r="AXI70" s="34"/>
      <c r="AXJ70" s="34"/>
      <c r="AXK70" s="34"/>
      <c r="AXL70" s="34"/>
      <c r="AXM70" s="34"/>
      <c r="AXN70" s="34"/>
      <c r="AXO70" s="34"/>
      <c r="AXP70" s="34"/>
      <c r="AXQ70" s="34"/>
      <c r="AXR70" s="34"/>
      <c r="AXS70" s="34"/>
      <c r="AXT70" s="34"/>
      <c r="AXU70" s="34"/>
      <c r="AXV70" s="34"/>
      <c r="AXW70" s="34"/>
      <c r="AXX70" s="34"/>
      <c r="AXY70" s="34"/>
      <c r="AXZ70" s="34"/>
      <c r="AYA70" s="34"/>
      <c r="AYB70" s="34"/>
      <c r="AYC70" s="34"/>
      <c r="AYD70" s="34"/>
      <c r="AYE70" s="34"/>
      <c r="AYF70" s="34"/>
      <c r="AYG70" s="34"/>
      <c r="AYH70" s="34"/>
      <c r="AYI70" s="34"/>
      <c r="AYJ70" s="34"/>
      <c r="AYK70" s="34"/>
      <c r="AYL70" s="34"/>
      <c r="AYM70" s="34"/>
      <c r="AYN70" s="34"/>
      <c r="AYO70" s="34"/>
      <c r="AYP70" s="34"/>
      <c r="AYQ70" s="34"/>
      <c r="AYR70" s="34"/>
      <c r="AYS70" s="34"/>
      <c r="AYT70" s="34"/>
      <c r="AYU70" s="34"/>
      <c r="AYV70" s="34"/>
      <c r="AYW70" s="34"/>
      <c r="AYX70" s="34"/>
      <c r="AYY70" s="34"/>
      <c r="AYZ70" s="34"/>
      <c r="AZA70" s="34"/>
      <c r="AZB70" s="34"/>
      <c r="AZC70" s="34"/>
      <c r="AZD70" s="34"/>
      <c r="AZE70" s="34"/>
      <c r="AZF70" s="34"/>
      <c r="AZG70" s="34"/>
      <c r="AZH70" s="34"/>
      <c r="AZI70" s="34"/>
      <c r="AZJ70" s="34"/>
      <c r="AZK70" s="34"/>
      <c r="AZL70" s="34"/>
      <c r="AZM70" s="34"/>
      <c r="AZN70" s="34"/>
      <c r="AZO70" s="34"/>
      <c r="AZP70" s="34"/>
      <c r="AZQ70" s="34"/>
      <c r="AZR70" s="34"/>
      <c r="AZS70" s="34"/>
      <c r="AZT70" s="34"/>
      <c r="AZU70" s="34"/>
      <c r="AZV70" s="34"/>
      <c r="AZW70" s="34"/>
      <c r="AZX70" s="34"/>
      <c r="AZY70" s="34"/>
      <c r="AZZ70" s="34"/>
      <c r="BAA70" s="34"/>
      <c r="BAB70" s="34"/>
      <c r="BAC70" s="34"/>
      <c r="BAD70" s="34"/>
      <c r="BAE70" s="34"/>
      <c r="BAF70" s="34"/>
      <c r="BAG70" s="34"/>
      <c r="BAH70" s="34"/>
      <c r="BAI70" s="34"/>
      <c r="BAJ70" s="34"/>
      <c r="BAK70" s="34"/>
      <c r="BAL70" s="34"/>
      <c r="BAM70" s="34"/>
      <c r="BAN70" s="34"/>
      <c r="BAO70" s="34"/>
      <c r="BAP70" s="34"/>
      <c r="BAQ70" s="34"/>
      <c r="BAR70" s="34"/>
      <c r="BAS70" s="34"/>
      <c r="BAT70" s="34"/>
      <c r="BAU70" s="34"/>
      <c r="BAV70" s="34"/>
      <c r="BAW70" s="34"/>
      <c r="BAX70" s="34"/>
      <c r="BAY70" s="34"/>
      <c r="BAZ70" s="34"/>
      <c r="BBA70" s="34"/>
      <c r="BBB70" s="34"/>
      <c r="BBC70" s="34"/>
      <c r="BBD70" s="34"/>
      <c r="BBE70" s="34"/>
      <c r="BBF70" s="34"/>
      <c r="BBG70" s="34"/>
      <c r="BBH70" s="34"/>
      <c r="BBI70" s="34"/>
      <c r="BBJ70" s="34"/>
      <c r="BBK70" s="34"/>
      <c r="BBL70" s="34"/>
      <c r="BBM70" s="34"/>
      <c r="BBN70" s="34"/>
      <c r="BBO70" s="34"/>
      <c r="BBP70" s="34"/>
      <c r="BBQ70" s="34"/>
      <c r="BBR70" s="34"/>
      <c r="BBS70" s="34"/>
      <c r="BBT70" s="34"/>
      <c r="BBU70" s="34"/>
      <c r="BBV70" s="34"/>
      <c r="BBW70" s="34"/>
      <c r="BBX70" s="34"/>
      <c r="BBY70" s="34"/>
      <c r="BBZ70" s="34"/>
      <c r="BCA70" s="34"/>
      <c r="BCB70" s="34"/>
      <c r="BCC70" s="34"/>
      <c r="BCD70" s="34"/>
      <c r="BCE70" s="34"/>
      <c r="BCF70" s="34"/>
      <c r="BCG70" s="34"/>
      <c r="BCH70" s="34"/>
      <c r="BCI70" s="34"/>
      <c r="BCJ70" s="34"/>
      <c r="BCK70" s="34"/>
      <c r="BCL70" s="34"/>
      <c r="BCM70" s="34"/>
      <c r="BCN70" s="34"/>
      <c r="BCO70" s="34"/>
      <c r="BCP70" s="34"/>
      <c r="BCQ70" s="34"/>
      <c r="BCR70" s="34"/>
      <c r="BCS70" s="34"/>
      <c r="BCT70" s="34"/>
      <c r="BCU70" s="34"/>
      <c r="BCV70" s="34"/>
      <c r="BCW70" s="34"/>
      <c r="BCX70" s="34"/>
      <c r="BCY70" s="34"/>
      <c r="BCZ70" s="34"/>
      <c r="BDA70" s="34"/>
      <c r="BDB70" s="34"/>
      <c r="BDC70" s="34"/>
      <c r="BDD70" s="34"/>
      <c r="BDE70" s="34"/>
      <c r="BDF70" s="34"/>
      <c r="BDG70" s="34"/>
      <c r="BDH70" s="34"/>
      <c r="BDI70" s="34"/>
      <c r="BDJ70" s="34"/>
      <c r="BDK70" s="34"/>
      <c r="BDL70" s="34"/>
      <c r="BDM70" s="34"/>
      <c r="BDN70" s="34"/>
      <c r="BDO70" s="34"/>
      <c r="BDP70" s="34"/>
      <c r="BDQ70" s="34"/>
      <c r="BDR70" s="34"/>
      <c r="BDS70" s="34"/>
      <c r="BDT70" s="34"/>
      <c r="BDU70" s="34"/>
      <c r="BDV70" s="34"/>
      <c r="BDW70" s="34"/>
      <c r="BDX70" s="34"/>
      <c r="BDY70" s="34"/>
      <c r="BDZ70" s="34"/>
      <c r="BEA70" s="34"/>
      <c r="BEB70" s="34"/>
      <c r="BEC70" s="34"/>
      <c r="BED70" s="34"/>
      <c r="BEE70" s="34"/>
      <c r="BEF70" s="34"/>
      <c r="BEG70" s="34"/>
      <c r="BEH70" s="34"/>
      <c r="BEI70" s="34"/>
      <c r="BEJ70" s="34"/>
      <c r="BEK70" s="34"/>
      <c r="BEL70" s="34"/>
      <c r="BEM70" s="34"/>
      <c r="BEN70" s="34"/>
      <c r="BEO70" s="34"/>
      <c r="BEP70" s="34"/>
      <c r="BEQ70" s="34"/>
      <c r="BER70" s="34"/>
      <c r="BES70" s="34"/>
      <c r="BET70" s="34"/>
      <c r="BEU70" s="34"/>
      <c r="BEV70" s="34"/>
      <c r="BEW70" s="34"/>
      <c r="BEX70" s="34"/>
      <c r="BEY70" s="34"/>
      <c r="BEZ70" s="34"/>
      <c r="BFA70" s="34"/>
      <c r="BFB70" s="34"/>
      <c r="BFC70" s="34"/>
      <c r="BFD70" s="34"/>
      <c r="BFE70" s="34"/>
      <c r="BFF70" s="34"/>
      <c r="BFG70" s="34"/>
      <c r="BFH70" s="34"/>
      <c r="BFI70" s="34"/>
      <c r="BFJ70" s="34"/>
      <c r="BFK70" s="34"/>
      <c r="BFL70" s="34"/>
      <c r="BFM70" s="34"/>
      <c r="BFN70" s="34"/>
      <c r="BFO70" s="34"/>
      <c r="BFP70" s="34"/>
      <c r="BFQ70" s="34"/>
      <c r="BFR70" s="34"/>
      <c r="BFS70" s="34"/>
      <c r="BFT70" s="34"/>
      <c r="BFU70" s="34"/>
      <c r="BFV70" s="34"/>
      <c r="BFW70" s="34"/>
      <c r="BFX70" s="34"/>
      <c r="BFY70" s="34"/>
      <c r="BFZ70" s="34"/>
      <c r="BGA70" s="34"/>
      <c r="BGB70" s="34"/>
      <c r="BGC70" s="34"/>
      <c r="BGD70" s="34"/>
      <c r="BGE70" s="34"/>
      <c r="BGF70" s="34"/>
      <c r="BGG70" s="34"/>
      <c r="BGH70" s="34"/>
      <c r="BGI70" s="34"/>
      <c r="BGJ70" s="34"/>
      <c r="BGK70" s="34"/>
      <c r="BGL70" s="34"/>
      <c r="BGM70" s="34"/>
      <c r="BGN70" s="34"/>
      <c r="BGO70" s="34"/>
      <c r="BGP70" s="34"/>
      <c r="BGQ70" s="34"/>
      <c r="BGR70" s="34"/>
      <c r="BGS70" s="34"/>
      <c r="BGT70" s="34"/>
      <c r="BGU70" s="34"/>
      <c r="BGV70" s="34"/>
      <c r="BGW70" s="34"/>
      <c r="BGX70" s="34"/>
      <c r="BGY70" s="34"/>
      <c r="BGZ70" s="34"/>
      <c r="BHA70" s="34"/>
      <c r="BHB70" s="34"/>
      <c r="BHC70" s="34"/>
      <c r="BHD70" s="34"/>
      <c r="BHE70" s="34"/>
      <c r="BHF70" s="34"/>
      <c r="BHG70" s="34"/>
      <c r="BHH70" s="34"/>
      <c r="BHI70" s="34"/>
      <c r="BHJ70" s="34"/>
      <c r="BHK70" s="34"/>
      <c r="BHL70" s="34"/>
      <c r="BHM70" s="34"/>
      <c r="BHN70" s="34"/>
      <c r="BHO70" s="34"/>
      <c r="BHP70" s="34"/>
      <c r="BHQ70" s="34"/>
      <c r="BHR70" s="34"/>
      <c r="BHS70" s="34"/>
      <c r="BHT70" s="34"/>
      <c r="BHU70" s="34"/>
      <c r="BHV70" s="34"/>
      <c r="BHW70" s="34"/>
      <c r="BHX70" s="34"/>
      <c r="BHY70" s="34"/>
      <c r="BHZ70" s="34"/>
      <c r="BIA70" s="34"/>
      <c r="BIB70" s="34"/>
      <c r="BIC70" s="34"/>
      <c r="BID70" s="34"/>
      <c r="BIE70" s="34"/>
      <c r="BIF70" s="34"/>
      <c r="BIG70" s="34"/>
      <c r="BIH70" s="34"/>
      <c r="BII70" s="34"/>
      <c r="BIJ70" s="34"/>
      <c r="BIK70" s="34"/>
      <c r="BIL70" s="34"/>
      <c r="BIM70" s="34"/>
      <c r="BIN70" s="34"/>
      <c r="BIO70" s="34"/>
      <c r="BIP70" s="34"/>
      <c r="BIQ70" s="34"/>
      <c r="BIR70" s="34"/>
      <c r="BIS70" s="34"/>
      <c r="BIT70" s="34"/>
      <c r="BIU70" s="34"/>
      <c r="BIV70" s="34"/>
      <c r="BIW70" s="34"/>
      <c r="BIX70" s="34"/>
      <c r="BIY70" s="34"/>
      <c r="BIZ70" s="34"/>
      <c r="BJA70" s="34"/>
      <c r="BJB70" s="34"/>
      <c r="BJC70" s="34"/>
      <c r="BJD70" s="34"/>
      <c r="BJE70" s="34"/>
      <c r="BJF70" s="34"/>
      <c r="BJG70" s="34"/>
      <c r="BJH70" s="34"/>
      <c r="BJI70" s="34"/>
      <c r="BJJ70" s="34"/>
      <c r="BJK70" s="34"/>
      <c r="BJL70" s="34"/>
      <c r="BJM70" s="34"/>
      <c r="BJN70" s="34"/>
      <c r="BJO70" s="34"/>
      <c r="BJP70" s="34"/>
      <c r="BJQ70" s="34"/>
      <c r="BJR70" s="34"/>
      <c r="BJS70" s="34"/>
      <c r="BJT70" s="34"/>
      <c r="BJU70" s="34"/>
      <c r="BJV70" s="34"/>
      <c r="BJW70" s="34"/>
      <c r="BJX70" s="34"/>
      <c r="BJY70" s="34"/>
      <c r="BJZ70" s="34"/>
      <c r="BKA70" s="34"/>
      <c r="BKB70" s="34"/>
      <c r="BKC70" s="34"/>
      <c r="BKD70" s="34"/>
      <c r="BKE70" s="34"/>
      <c r="BKF70" s="34"/>
      <c r="BKG70" s="34"/>
      <c r="BKH70" s="34"/>
      <c r="BKI70" s="34"/>
      <c r="BKJ70" s="34"/>
      <c r="BKK70" s="34"/>
      <c r="BKL70" s="34"/>
      <c r="BKM70" s="34"/>
      <c r="BKN70" s="34"/>
      <c r="BKO70" s="34"/>
      <c r="BKP70" s="34"/>
      <c r="BKQ70" s="34"/>
      <c r="BKR70" s="34"/>
      <c r="BKS70" s="34"/>
      <c r="BKT70" s="34"/>
      <c r="BKU70" s="34"/>
      <c r="BKV70" s="34"/>
      <c r="BKW70" s="34"/>
      <c r="BKX70" s="34"/>
      <c r="BKY70" s="34"/>
      <c r="BKZ70" s="34"/>
      <c r="BLA70" s="34"/>
      <c r="BLB70" s="34"/>
      <c r="BLC70" s="34"/>
      <c r="BLD70" s="34"/>
      <c r="BLE70" s="34"/>
      <c r="BLF70" s="34"/>
      <c r="BLG70" s="34"/>
      <c r="BLH70" s="34"/>
      <c r="BLI70" s="34"/>
      <c r="BLJ70" s="34"/>
      <c r="BLK70" s="34"/>
      <c r="BLL70" s="34"/>
      <c r="BLM70" s="34"/>
      <c r="BLN70" s="34"/>
      <c r="BLO70" s="34"/>
      <c r="BLP70" s="34"/>
      <c r="BLQ70" s="34"/>
      <c r="BLR70" s="34"/>
      <c r="BLS70" s="34"/>
      <c r="BLT70" s="34"/>
      <c r="BLU70" s="34"/>
      <c r="BLV70" s="34"/>
      <c r="BLW70" s="34"/>
      <c r="BLX70" s="34"/>
      <c r="BLY70" s="34"/>
      <c r="BLZ70" s="34"/>
      <c r="BMA70" s="34"/>
      <c r="BMB70" s="34"/>
      <c r="BMC70" s="34"/>
      <c r="BMD70" s="34"/>
      <c r="BME70" s="34"/>
      <c r="BMF70" s="34"/>
      <c r="BMG70" s="34"/>
      <c r="BMH70" s="34"/>
      <c r="BMI70" s="34"/>
      <c r="BMJ70" s="34"/>
      <c r="BMK70" s="34"/>
      <c r="BML70" s="34"/>
      <c r="BMM70" s="34"/>
      <c r="BMN70" s="34"/>
      <c r="BMO70" s="34"/>
      <c r="BMP70" s="34"/>
      <c r="BMQ70" s="34"/>
      <c r="BMR70" s="34"/>
      <c r="BMS70" s="34"/>
      <c r="BMT70" s="34"/>
      <c r="BMU70" s="34"/>
      <c r="BMV70" s="34"/>
      <c r="BMW70" s="34"/>
      <c r="BMX70" s="34"/>
      <c r="BMY70" s="34"/>
      <c r="BMZ70" s="34"/>
      <c r="BNA70" s="34"/>
      <c r="BNB70" s="34"/>
      <c r="BNC70" s="34"/>
      <c r="BND70" s="34"/>
      <c r="BNE70" s="34"/>
      <c r="BNF70" s="34"/>
      <c r="BNG70" s="34"/>
      <c r="BNH70" s="34"/>
      <c r="BNI70" s="34"/>
      <c r="BNJ70" s="34"/>
      <c r="BNK70" s="34"/>
      <c r="BNL70" s="34"/>
      <c r="BNM70" s="34"/>
      <c r="BNN70" s="34"/>
      <c r="BNO70" s="34"/>
      <c r="BNP70" s="34"/>
      <c r="BNQ70" s="34"/>
      <c r="BNR70" s="34"/>
      <c r="BNS70" s="34"/>
      <c r="BNT70" s="34"/>
      <c r="BNU70" s="34"/>
      <c r="BNV70" s="34"/>
      <c r="BNW70" s="34"/>
      <c r="BNX70" s="34"/>
      <c r="BNY70" s="34"/>
      <c r="BNZ70" s="34"/>
      <c r="BOA70" s="34"/>
      <c r="BOB70" s="34"/>
      <c r="BOC70" s="34"/>
      <c r="BOD70" s="34"/>
      <c r="BOE70" s="34"/>
      <c r="BOF70" s="34"/>
      <c r="BOG70" s="34"/>
      <c r="BOH70" s="34"/>
      <c r="BOI70" s="34"/>
      <c r="BOJ70" s="34"/>
      <c r="BOK70" s="34"/>
      <c r="BOL70" s="34"/>
      <c r="BOM70" s="34"/>
      <c r="BON70" s="34"/>
      <c r="BOO70" s="34"/>
      <c r="BOP70" s="34"/>
      <c r="BOQ70" s="34"/>
      <c r="BOR70" s="34"/>
      <c r="BOS70" s="34"/>
      <c r="BOT70" s="34"/>
      <c r="BOU70" s="34"/>
      <c r="BOV70" s="34"/>
      <c r="BOW70" s="34"/>
      <c r="BOX70" s="34"/>
      <c r="BOY70" s="34"/>
      <c r="BOZ70" s="34"/>
      <c r="BPA70" s="34"/>
      <c r="BPB70" s="34"/>
      <c r="BPC70" s="34"/>
      <c r="BPD70" s="34"/>
      <c r="BPE70" s="34"/>
      <c r="BPF70" s="34"/>
      <c r="BPG70" s="34"/>
      <c r="BPH70" s="34"/>
      <c r="BPI70" s="34"/>
      <c r="BPJ70" s="34"/>
      <c r="BPK70" s="34"/>
      <c r="BPL70" s="34"/>
      <c r="BPM70" s="34"/>
      <c r="BPN70" s="34"/>
      <c r="BPO70" s="34"/>
      <c r="BPP70" s="34"/>
      <c r="BPQ70" s="34"/>
      <c r="BPR70" s="34"/>
      <c r="BPS70" s="34"/>
      <c r="BPT70" s="34"/>
      <c r="BPU70" s="34"/>
      <c r="BPV70" s="34"/>
      <c r="BPW70" s="34"/>
      <c r="BPX70" s="34"/>
      <c r="BPY70" s="34"/>
      <c r="BPZ70" s="34"/>
      <c r="BQA70" s="34"/>
      <c r="BQB70" s="34"/>
      <c r="BQC70" s="34"/>
      <c r="BQD70" s="34"/>
      <c r="BQE70" s="34"/>
      <c r="BQF70" s="34"/>
      <c r="BQG70" s="34"/>
      <c r="BQH70" s="34"/>
      <c r="BQI70" s="34"/>
      <c r="BQJ70" s="34"/>
      <c r="BQK70" s="34"/>
      <c r="BQL70" s="34"/>
      <c r="BQM70" s="34"/>
      <c r="BQN70" s="34"/>
      <c r="BQO70" s="34"/>
      <c r="BQP70" s="34"/>
      <c r="BQQ70" s="34"/>
      <c r="BQR70" s="34"/>
      <c r="BQS70" s="34"/>
      <c r="BQT70" s="34"/>
      <c r="BQU70" s="34"/>
      <c r="BQV70" s="34"/>
      <c r="BQW70" s="34"/>
      <c r="BQX70" s="34"/>
      <c r="BQY70" s="34"/>
      <c r="BQZ70" s="34"/>
      <c r="BRA70" s="34"/>
      <c r="BRB70" s="34"/>
      <c r="BRC70" s="34"/>
      <c r="BRD70" s="34"/>
      <c r="BRE70" s="34"/>
      <c r="BRF70" s="34"/>
      <c r="BRG70" s="34"/>
      <c r="BRH70" s="34"/>
      <c r="BRI70" s="34"/>
      <c r="BRJ70" s="34"/>
      <c r="BRK70" s="34"/>
      <c r="BRL70" s="34"/>
      <c r="BRM70" s="34"/>
      <c r="BRN70" s="34"/>
      <c r="BRO70" s="34"/>
      <c r="BRP70" s="34"/>
      <c r="BRQ70" s="34"/>
      <c r="BRR70" s="34"/>
      <c r="BRS70" s="34"/>
      <c r="BRT70" s="34"/>
      <c r="BRU70" s="34"/>
      <c r="BRV70" s="34"/>
      <c r="BRW70" s="34"/>
      <c r="BRX70" s="34"/>
      <c r="BRY70" s="34"/>
      <c r="BRZ70" s="34"/>
      <c r="BSA70" s="34"/>
      <c r="BSB70" s="34"/>
      <c r="BSC70" s="34"/>
      <c r="BSD70" s="34"/>
      <c r="BSE70" s="34"/>
      <c r="BSF70" s="34"/>
      <c r="BSG70" s="34"/>
      <c r="BSH70" s="34"/>
      <c r="BSI70" s="34"/>
      <c r="BSJ70" s="34"/>
      <c r="BSK70" s="34"/>
      <c r="BSL70" s="34"/>
      <c r="BSM70" s="34"/>
      <c r="BSN70" s="34"/>
      <c r="BSO70" s="34"/>
      <c r="BSP70" s="34"/>
      <c r="BSQ70" s="34"/>
      <c r="BSR70" s="34"/>
      <c r="BSS70" s="34"/>
      <c r="BST70" s="34"/>
      <c r="BSU70" s="34"/>
      <c r="BSV70" s="34"/>
      <c r="BSW70" s="34"/>
      <c r="BSX70" s="34"/>
      <c r="BSY70" s="34"/>
      <c r="BSZ70" s="34"/>
      <c r="BTA70" s="34"/>
      <c r="BTB70" s="34"/>
      <c r="BTC70" s="34"/>
      <c r="BTD70" s="34"/>
      <c r="BTE70" s="34"/>
      <c r="BTF70" s="34"/>
      <c r="BTG70" s="34"/>
      <c r="BTH70" s="34"/>
      <c r="BTI70" s="34"/>
      <c r="BTJ70" s="34"/>
      <c r="BTK70" s="34"/>
      <c r="BTL70" s="34"/>
      <c r="BTM70" s="34"/>
      <c r="BTN70" s="34"/>
      <c r="BTO70" s="34"/>
      <c r="BTP70" s="34"/>
      <c r="BTQ70" s="34"/>
      <c r="BTR70" s="34"/>
      <c r="BTS70" s="34"/>
      <c r="BTT70" s="34"/>
      <c r="BTU70" s="34"/>
      <c r="BTV70" s="34"/>
      <c r="BTW70" s="34"/>
      <c r="BTX70" s="34"/>
      <c r="BTY70" s="34"/>
      <c r="BTZ70" s="34"/>
      <c r="BUA70" s="34"/>
      <c r="BUB70" s="34"/>
      <c r="BUC70" s="34"/>
      <c r="BUD70" s="34"/>
      <c r="BUE70" s="34"/>
      <c r="BUF70" s="34"/>
      <c r="BUG70" s="34"/>
      <c r="BUH70" s="34"/>
      <c r="BUI70" s="34"/>
      <c r="BUJ70" s="34"/>
      <c r="BUK70" s="34"/>
      <c r="BUL70" s="34"/>
      <c r="BUM70" s="34"/>
      <c r="BUN70" s="34"/>
      <c r="BUO70" s="34"/>
      <c r="BUP70" s="34"/>
      <c r="BUQ70" s="34"/>
      <c r="BUR70" s="34"/>
      <c r="BUS70" s="34"/>
      <c r="BUT70" s="34"/>
      <c r="BUU70" s="34"/>
      <c r="BUV70" s="34"/>
      <c r="BUW70" s="34"/>
      <c r="BUX70" s="34"/>
      <c r="BUY70" s="34"/>
      <c r="BUZ70" s="34"/>
      <c r="BVA70" s="34"/>
      <c r="BVB70" s="34"/>
      <c r="BVC70" s="34"/>
      <c r="BVD70" s="34"/>
      <c r="BVE70" s="34"/>
      <c r="BVF70" s="34"/>
      <c r="BVG70" s="34"/>
      <c r="BVH70" s="34"/>
      <c r="BVI70" s="34"/>
      <c r="BVJ70" s="34"/>
      <c r="BVK70" s="34"/>
      <c r="BVL70" s="34"/>
      <c r="BVM70" s="34"/>
      <c r="BVN70" s="34"/>
      <c r="BVO70" s="34"/>
      <c r="BVP70" s="34"/>
      <c r="BVQ70" s="34"/>
      <c r="BVR70" s="34"/>
      <c r="BVS70" s="34"/>
      <c r="BVT70" s="34"/>
      <c r="BVU70" s="34"/>
      <c r="BVV70" s="34"/>
      <c r="BVW70" s="34"/>
      <c r="BVX70" s="34"/>
      <c r="BVY70" s="34"/>
      <c r="BVZ70" s="34"/>
      <c r="BWA70" s="34"/>
      <c r="BWB70" s="34"/>
      <c r="BWC70" s="34"/>
      <c r="BWD70" s="34"/>
      <c r="BWE70" s="34"/>
      <c r="BWF70" s="34"/>
      <c r="BWG70" s="34"/>
      <c r="BWH70" s="34"/>
      <c r="BWI70" s="34"/>
      <c r="BWJ70" s="34"/>
      <c r="BWK70" s="34"/>
      <c r="BWL70" s="34"/>
      <c r="BWM70" s="34"/>
      <c r="BWN70" s="34"/>
      <c r="BWO70" s="34"/>
      <c r="BWP70" s="34"/>
      <c r="BWQ70" s="34"/>
      <c r="BWR70" s="34"/>
      <c r="BWS70" s="34"/>
      <c r="BWT70" s="34"/>
      <c r="BWU70" s="34"/>
      <c r="BWV70" s="34"/>
      <c r="BWW70" s="34"/>
      <c r="BWX70" s="34"/>
      <c r="BWY70" s="34"/>
      <c r="BWZ70" s="34"/>
      <c r="BXA70" s="34"/>
      <c r="BXB70" s="34"/>
      <c r="BXC70" s="34"/>
      <c r="BXD70" s="34"/>
      <c r="BXE70" s="34"/>
      <c r="BXF70" s="34"/>
      <c r="BXG70" s="34"/>
      <c r="BXH70" s="34"/>
      <c r="BXI70" s="34"/>
      <c r="BXJ70" s="34"/>
      <c r="BXK70" s="34"/>
      <c r="BXL70" s="34"/>
      <c r="BXM70" s="34"/>
      <c r="BXN70" s="34"/>
      <c r="BXO70" s="34"/>
      <c r="BXP70" s="34"/>
      <c r="BXQ70" s="34"/>
      <c r="BXR70" s="34"/>
      <c r="BXS70" s="34"/>
      <c r="BXT70" s="34"/>
      <c r="BXU70" s="34"/>
      <c r="BXV70" s="34"/>
      <c r="BXW70" s="34"/>
      <c r="BXX70" s="34"/>
      <c r="BXY70" s="34"/>
      <c r="BXZ70" s="34"/>
      <c r="BYA70" s="34"/>
      <c r="BYB70" s="34"/>
      <c r="BYC70" s="34"/>
      <c r="BYD70" s="34"/>
      <c r="BYE70" s="34"/>
      <c r="BYF70" s="34"/>
      <c r="BYG70" s="34"/>
      <c r="BYH70" s="34"/>
      <c r="BYI70" s="34"/>
      <c r="BYJ70" s="34"/>
      <c r="BYK70" s="34"/>
      <c r="BYL70" s="34"/>
      <c r="BYM70" s="34"/>
      <c r="BYN70" s="34"/>
      <c r="BYO70" s="34"/>
      <c r="BYP70" s="34"/>
      <c r="BYQ70" s="34"/>
      <c r="BYR70" s="34"/>
      <c r="BYS70" s="34"/>
      <c r="BYT70" s="34"/>
      <c r="BYU70" s="34"/>
      <c r="BYV70" s="34"/>
      <c r="BYW70" s="34"/>
      <c r="BYX70" s="34"/>
      <c r="BYY70" s="34"/>
      <c r="BYZ70" s="34"/>
      <c r="BZA70" s="34"/>
      <c r="BZB70" s="34"/>
      <c r="BZC70" s="34"/>
      <c r="BZD70" s="34"/>
      <c r="BZE70" s="34"/>
      <c r="BZF70" s="34"/>
      <c r="BZG70" s="34"/>
      <c r="BZH70" s="34"/>
      <c r="BZI70" s="34"/>
      <c r="BZJ70" s="34"/>
      <c r="BZK70" s="34"/>
      <c r="BZL70" s="34"/>
      <c r="BZM70" s="34"/>
      <c r="BZN70" s="34"/>
      <c r="BZO70" s="34"/>
      <c r="BZP70" s="34"/>
      <c r="BZQ70" s="34"/>
      <c r="BZR70" s="34"/>
      <c r="BZS70" s="34"/>
      <c r="BZT70" s="34"/>
      <c r="BZU70" s="34"/>
      <c r="BZV70" s="34"/>
      <c r="BZW70" s="34"/>
      <c r="BZX70" s="34"/>
      <c r="BZY70" s="34"/>
      <c r="BZZ70" s="34"/>
      <c r="CAA70" s="34"/>
      <c r="CAB70" s="34"/>
      <c r="CAC70" s="34"/>
      <c r="CAD70" s="34"/>
      <c r="CAE70" s="34"/>
      <c r="CAF70" s="34"/>
      <c r="CAG70" s="34"/>
      <c r="CAH70" s="34"/>
      <c r="CAI70" s="34"/>
      <c r="CAJ70" s="34"/>
      <c r="CAK70" s="34"/>
      <c r="CAL70" s="34"/>
      <c r="CAM70" s="34"/>
      <c r="CAN70" s="34"/>
      <c r="CAO70" s="34"/>
      <c r="CAP70" s="34"/>
      <c r="CAQ70" s="34"/>
      <c r="CAR70" s="34"/>
      <c r="CAS70" s="34"/>
      <c r="CAT70" s="34"/>
      <c r="CAU70" s="34"/>
      <c r="CAV70" s="34"/>
      <c r="CAW70" s="34"/>
      <c r="CAX70" s="34"/>
      <c r="CAY70" s="34"/>
      <c r="CAZ70" s="34"/>
      <c r="CBA70" s="34"/>
      <c r="CBB70" s="34"/>
      <c r="CBC70" s="34"/>
      <c r="CBD70" s="34"/>
      <c r="CBE70" s="34"/>
      <c r="CBF70" s="34"/>
      <c r="CBG70" s="34"/>
      <c r="CBH70" s="34"/>
      <c r="CBI70" s="34"/>
      <c r="CBJ70" s="34"/>
      <c r="CBK70" s="34"/>
      <c r="CBL70" s="34"/>
      <c r="CBM70" s="34"/>
      <c r="CBN70" s="34"/>
      <c r="CBO70" s="34"/>
      <c r="CBP70" s="34"/>
      <c r="CBQ70" s="34"/>
      <c r="CBR70" s="34"/>
      <c r="CBS70" s="34"/>
      <c r="CBT70" s="34"/>
      <c r="CBU70" s="34"/>
      <c r="CBV70" s="34"/>
      <c r="CBW70" s="34"/>
      <c r="CBX70" s="34"/>
      <c r="CBY70" s="34"/>
      <c r="CBZ70" s="34"/>
      <c r="CCA70" s="34"/>
      <c r="CCB70" s="34"/>
      <c r="CCC70" s="34"/>
      <c r="CCD70" s="34"/>
      <c r="CCE70" s="34"/>
      <c r="CCF70" s="34"/>
      <c r="CCG70" s="34"/>
      <c r="CCH70" s="34"/>
      <c r="CCI70" s="34"/>
      <c r="CCJ70" s="34"/>
      <c r="CCK70" s="34"/>
      <c r="CCL70" s="34"/>
      <c r="CCM70" s="34"/>
      <c r="CCN70" s="34"/>
      <c r="CCO70" s="34"/>
      <c r="CCP70" s="34"/>
      <c r="CCQ70" s="34"/>
      <c r="CCR70" s="34"/>
      <c r="CCS70" s="34"/>
      <c r="CCT70" s="34"/>
      <c r="CCU70" s="34"/>
      <c r="CCV70" s="34"/>
      <c r="CCW70" s="34"/>
      <c r="CCX70" s="34"/>
      <c r="CCY70" s="34"/>
      <c r="CCZ70" s="34"/>
      <c r="CDA70" s="34"/>
      <c r="CDB70" s="34"/>
      <c r="CDC70" s="34"/>
      <c r="CDD70" s="34"/>
      <c r="CDE70" s="34"/>
      <c r="CDF70" s="34"/>
      <c r="CDG70" s="34"/>
      <c r="CDH70" s="34"/>
      <c r="CDI70" s="34"/>
      <c r="CDJ70" s="34"/>
      <c r="CDK70" s="34"/>
      <c r="CDL70" s="34"/>
      <c r="CDM70" s="34"/>
      <c r="CDN70" s="34"/>
      <c r="CDO70" s="34"/>
      <c r="CDP70" s="34"/>
      <c r="CDQ70" s="34"/>
      <c r="CDR70" s="34"/>
      <c r="CDS70" s="34"/>
      <c r="CDT70" s="34"/>
      <c r="CDU70" s="34"/>
      <c r="CDV70" s="34"/>
      <c r="CDW70" s="34"/>
      <c r="CDX70" s="34"/>
      <c r="CDY70" s="34"/>
      <c r="CDZ70" s="34"/>
      <c r="CEA70" s="34"/>
      <c r="CEB70" s="34"/>
      <c r="CEC70" s="34"/>
      <c r="CED70" s="34"/>
      <c r="CEE70" s="34"/>
      <c r="CEF70" s="34"/>
      <c r="CEG70" s="34"/>
      <c r="CEH70" s="34"/>
      <c r="CEI70" s="34"/>
      <c r="CEJ70" s="34"/>
      <c r="CEK70" s="34"/>
      <c r="CEL70" s="34"/>
      <c r="CEM70" s="34"/>
      <c r="CEN70" s="34"/>
      <c r="CEO70" s="34"/>
      <c r="CEP70" s="34"/>
      <c r="CEQ70" s="34"/>
      <c r="CER70" s="34"/>
      <c r="CES70" s="34"/>
      <c r="CET70" s="34"/>
      <c r="CEU70" s="34"/>
      <c r="CEV70" s="34"/>
      <c r="CEW70" s="34"/>
      <c r="CEX70" s="34"/>
      <c r="CEY70" s="34"/>
      <c r="CEZ70" s="34"/>
      <c r="CFA70" s="34"/>
      <c r="CFB70" s="34"/>
      <c r="CFC70" s="34"/>
      <c r="CFD70" s="34"/>
      <c r="CFE70" s="34"/>
      <c r="CFF70" s="34"/>
      <c r="CFG70" s="34"/>
      <c r="CFH70" s="34"/>
      <c r="CFI70" s="34"/>
      <c r="CFJ70" s="34"/>
      <c r="CFK70" s="34"/>
      <c r="CFL70" s="34"/>
      <c r="CFM70" s="34"/>
      <c r="CFN70" s="34"/>
      <c r="CFO70" s="34"/>
      <c r="CFP70" s="34"/>
      <c r="CFQ70" s="34"/>
      <c r="CFR70" s="34"/>
      <c r="CFS70" s="34"/>
      <c r="CFT70" s="34"/>
      <c r="CFU70" s="34"/>
      <c r="CFV70" s="34"/>
      <c r="CFW70" s="34"/>
      <c r="CFX70" s="34"/>
      <c r="CFY70" s="34"/>
      <c r="CFZ70" s="34"/>
      <c r="CGA70" s="34"/>
      <c r="CGB70" s="34"/>
      <c r="CGC70" s="34"/>
      <c r="CGD70" s="34"/>
      <c r="CGE70" s="34"/>
      <c r="CGF70" s="34"/>
      <c r="CGG70" s="34"/>
      <c r="CGH70" s="34"/>
      <c r="CGI70" s="34"/>
      <c r="CGJ70" s="34"/>
      <c r="CGK70" s="34"/>
      <c r="CGL70" s="34"/>
      <c r="CGM70" s="34"/>
      <c r="CGN70" s="34"/>
      <c r="CGO70" s="34"/>
      <c r="CGP70" s="34"/>
      <c r="CGQ70" s="34"/>
      <c r="CGR70" s="34"/>
      <c r="CGS70" s="34"/>
      <c r="CGT70" s="34"/>
      <c r="CGU70" s="34"/>
      <c r="CGV70" s="34"/>
      <c r="CGW70" s="34"/>
      <c r="CGX70" s="34"/>
      <c r="CGY70" s="34"/>
      <c r="CGZ70" s="34"/>
      <c r="CHA70" s="34"/>
      <c r="CHB70" s="34"/>
      <c r="CHC70" s="34"/>
      <c r="CHD70" s="34"/>
      <c r="CHE70" s="34"/>
      <c r="CHF70" s="34"/>
      <c r="CHG70" s="34"/>
      <c r="CHH70" s="34"/>
      <c r="CHI70" s="34"/>
      <c r="CHJ70" s="34"/>
      <c r="CHK70" s="34"/>
      <c r="CHL70" s="34"/>
      <c r="CHM70" s="34"/>
      <c r="CHN70" s="34"/>
      <c r="CHO70" s="34"/>
      <c r="CHP70" s="34"/>
      <c r="CHQ70" s="34"/>
      <c r="CHR70" s="34"/>
      <c r="CHS70" s="34"/>
      <c r="CHT70" s="34"/>
      <c r="CHU70" s="34"/>
      <c r="CHV70" s="34"/>
      <c r="CHW70" s="34"/>
      <c r="CHX70" s="34"/>
      <c r="CHY70" s="34"/>
      <c r="CHZ70" s="34"/>
      <c r="CIA70" s="34"/>
      <c r="CIB70" s="34"/>
      <c r="CIC70" s="34"/>
      <c r="CID70" s="34"/>
      <c r="CIE70" s="34"/>
      <c r="CIF70" s="34"/>
      <c r="CIG70" s="34"/>
      <c r="CIH70" s="34"/>
      <c r="CII70" s="34"/>
      <c r="CIJ70" s="34"/>
      <c r="CIK70" s="34"/>
      <c r="CIL70" s="34"/>
      <c r="CIM70" s="34"/>
      <c r="CIN70" s="34"/>
      <c r="CIO70" s="34"/>
      <c r="CIP70" s="34"/>
      <c r="CIQ70" s="34"/>
      <c r="CIR70" s="34"/>
      <c r="CIS70" s="34"/>
      <c r="CIT70" s="34"/>
      <c r="CIU70" s="34"/>
      <c r="CIV70" s="34"/>
      <c r="CIW70" s="34"/>
      <c r="CIX70" s="34"/>
      <c r="CIY70" s="34"/>
      <c r="CIZ70" s="34"/>
      <c r="CJA70" s="34"/>
      <c r="CJB70" s="34"/>
      <c r="CJC70" s="34"/>
      <c r="CJD70" s="34"/>
      <c r="CJE70" s="34"/>
      <c r="CJF70" s="34"/>
      <c r="CJG70" s="34"/>
      <c r="CJH70" s="34"/>
      <c r="CJI70" s="34"/>
      <c r="CJJ70" s="34"/>
      <c r="CJK70" s="34"/>
      <c r="CJL70" s="34"/>
      <c r="CJM70" s="34"/>
      <c r="CJN70" s="34"/>
      <c r="CJO70" s="34"/>
      <c r="CJP70" s="34"/>
      <c r="CJQ70" s="34"/>
      <c r="CJR70" s="34"/>
      <c r="CJS70" s="34"/>
      <c r="CJT70" s="34"/>
      <c r="CJU70" s="34"/>
      <c r="CJV70" s="34"/>
      <c r="CJW70" s="34"/>
      <c r="CJX70" s="34"/>
      <c r="CJY70" s="34"/>
      <c r="CJZ70" s="34"/>
      <c r="CKA70" s="34"/>
      <c r="CKB70" s="34"/>
      <c r="CKC70" s="34"/>
      <c r="CKD70" s="34"/>
      <c r="CKE70" s="34"/>
      <c r="CKF70" s="34"/>
      <c r="CKG70" s="34"/>
      <c r="CKH70" s="34"/>
      <c r="CKI70" s="34"/>
      <c r="CKJ70" s="34"/>
      <c r="CKK70" s="34"/>
      <c r="CKL70" s="34"/>
      <c r="CKM70" s="34"/>
      <c r="CKN70" s="34"/>
      <c r="CKO70" s="34"/>
      <c r="CKP70" s="34"/>
      <c r="CKQ70" s="34"/>
      <c r="CKR70" s="34"/>
      <c r="CKS70" s="34"/>
      <c r="CKT70" s="34"/>
      <c r="CKU70" s="34"/>
      <c r="CKV70" s="34"/>
      <c r="CKW70" s="34"/>
      <c r="CKX70" s="34"/>
      <c r="CKY70" s="34"/>
      <c r="CKZ70" s="34"/>
      <c r="CLA70" s="34"/>
      <c r="CLB70" s="34"/>
      <c r="CLC70" s="34"/>
      <c r="CLD70" s="34"/>
      <c r="CLE70" s="34"/>
      <c r="CLF70" s="34"/>
      <c r="CLG70" s="34"/>
      <c r="CLH70" s="34"/>
      <c r="CLI70" s="34"/>
      <c r="CLJ70" s="34"/>
      <c r="CLK70" s="34"/>
      <c r="CLL70" s="34"/>
      <c r="CLM70" s="34"/>
      <c r="CLN70" s="34"/>
      <c r="CLO70" s="34"/>
      <c r="CLP70" s="34"/>
      <c r="CLQ70" s="34"/>
      <c r="CLR70" s="34"/>
      <c r="CLS70" s="34"/>
      <c r="CLT70" s="34"/>
      <c r="CLU70" s="34"/>
      <c r="CLV70" s="34"/>
      <c r="CLW70" s="34"/>
      <c r="CLX70" s="34"/>
      <c r="CLY70" s="34"/>
      <c r="CLZ70" s="34"/>
      <c r="CMA70" s="34"/>
      <c r="CMB70" s="34"/>
      <c r="CMC70" s="34"/>
      <c r="CMD70" s="34"/>
      <c r="CME70" s="34"/>
      <c r="CMF70" s="34"/>
      <c r="CMG70" s="34"/>
      <c r="CMH70" s="34"/>
      <c r="CMI70" s="34"/>
      <c r="CMJ70" s="34"/>
      <c r="CMK70" s="34"/>
      <c r="CML70" s="34"/>
      <c r="CMM70" s="34"/>
      <c r="CMN70" s="34"/>
      <c r="CMO70" s="34"/>
      <c r="CMP70" s="34"/>
      <c r="CMQ70" s="34"/>
      <c r="CMR70" s="34"/>
      <c r="CMS70" s="34"/>
      <c r="CMT70" s="34"/>
      <c r="CMU70" s="34"/>
      <c r="CMV70" s="34"/>
      <c r="CMW70" s="34"/>
      <c r="CMX70" s="34"/>
      <c r="CMY70" s="34"/>
      <c r="CMZ70" s="34"/>
      <c r="CNA70" s="34"/>
      <c r="CNB70" s="34"/>
      <c r="CNC70" s="34"/>
      <c r="CND70" s="34"/>
      <c r="CNE70" s="34"/>
      <c r="CNF70" s="34"/>
      <c r="CNG70" s="34"/>
      <c r="CNH70" s="34"/>
      <c r="CNI70" s="34"/>
      <c r="CNJ70" s="34"/>
      <c r="CNK70" s="34"/>
      <c r="CNL70" s="34"/>
      <c r="CNM70" s="34"/>
      <c r="CNN70" s="34"/>
      <c r="CNO70" s="34"/>
      <c r="CNP70" s="34"/>
      <c r="CNQ70" s="34"/>
      <c r="CNR70" s="34"/>
      <c r="CNS70" s="34"/>
      <c r="CNT70" s="34"/>
      <c r="CNU70" s="34"/>
      <c r="CNV70" s="34"/>
      <c r="CNW70" s="34"/>
      <c r="CNX70" s="34"/>
      <c r="CNY70" s="34"/>
      <c r="CNZ70" s="34"/>
      <c r="COA70" s="34"/>
      <c r="COB70" s="34"/>
      <c r="COC70" s="34"/>
      <c r="COD70" s="34"/>
      <c r="COE70" s="34"/>
      <c r="COF70" s="34"/>
      <c r="COG70" s="34"/>
      <c r="COH70" s="34"/>
      <c r="COI70" s="34"/>
      <c r="COJ70" s="34"/>
      <c r="COK70" s="34"/>
      <c r="COL70" s="34"/>
      <c r="COM70" s="34"/>
      <c r="CON70" s="34"/>
      <c r="COO70" s="34"/>
      <c r="COP70" s="34"/>
      <c r="COQ70" s="34"/>
      <c r="COR70" s="34"/>
      <c r="COS70" s="34"/>
      <c r="COT70" s="34"/>
      <c r="COU70" s="34"/>
      <c r="COV70" s="34"/>
      <c r="COW70" s="34"/>
      <c r="COX70" s="34"/>
      <c r="COY70" s="34"/>
      <c r="COZ70" s="34"/>
      <c r="CPA70" s="34"/>
      <c r="CPB70" s="34"/>
      <c r="CPC70" s="34"/>
      <c r="CPD70" s="34"/>
      <c r="CPE70" s="34"/>
      <c r="CPF70" s="34"/>
      <c r="CPG70" s="34"/>
      <c r="CPH70" s="34"/>
      <c r="CPI70" s="34"/>
      <c r="CPJ70" s="34"/>
      <c r="CPK70" s="34"/>
      <c r="CPL70" s="34"/>
      <c r="CPM70" s="34"/>
      <c r="CPN70" s="34"/>
      <c r="CPO70" s="34"/>
      <c r="CPP70" s="34"/>
      <c r="CPQ70" s="34"/>
      <c r="CPR70" s="34"/>
      <c r="CPS70" s="34"/>
      <c r="CPT70" s="34"/>
      <c r="CPU70" s="34"/>
      <c r="CPV70" s="34"/>
      <c r="CPW70" s="34"/>
      <c r="CPX70" s="34"/>
      <c r="CPY70" s="34"/>
      <c r="CPZ70" s="34"/>
      <c r="CQA70" s="34"/>
      <c r="CQB70" s="34"/>
      <c r="CQC70" s="34"/>
      <c r="CQD70" s="34"/>
      <c r="CQE70" s="34"/>
      <c r="CQF70" s="34"/>
      <c r="CQG70" s="34"/>
      <c r="CQH70" s="34"/>
      <c r="CQI70" s="34"/>
      <c r="CQJ70" s="34"/>
      <c r="CQK70" s="34"/>
      <c r="CQL70" s="34"/>
      <c r="CQM70" s="34"/>
      <c r="CQN70" s="34"/>
      <c r="CQO70" s="34"/>
      <c r="CQP70" s="34"/>
      <c r="CQQ70" s="34"/>
      <c r="CQR70" s="34"/>
      <c r="CQS70" s="34"/>
      <c r="CQT70" s="34"/>
      <c r="CQU70" s="34"/>
      <c r="CQV70" s="34"/>
      <c r="CQW70" s="34"/>
      <c r="CQX70" s="34"/>
      <c r="CQY70" s="34"/>
      <c r="CQZ70" s="34"/>
      <c r="CRA70" s="34"/>
      <c r="CRB70" s="34"/>
      <c r="CRC70" s="34"/>
      <c r="CRD70" s="34"/>
      <c r="CRE70" s="34"/>
      <c r="CRF70" s="34"/>
      <c r="CRG70" s="34"/>
      <c r="CRH70" s="34"/>
      <c r="CRI70" s="34"/>
      <c r="CRJ70" s="34"/>
      <c r="CRK70" s="34"/>
      <c r="CRL70" s="34"/>
      <c r="CRM70" s="34"/>
      <c r="CRN70" s="34"/>
      <c r="CRO70" s="34"/>
      <c r="CRP70" s="34"/>
      <c r="CRQ70" s="34"/>
      <c r="CRR70" s="34"/>
      <c r="CRS70" s="34"/>
      <c r="CRT70" s="34"/>
      <c r="CRU70" s="34"/>
      <c r="CRV70" s="34"/>
      <c r="CRW70" s="34"/>
      <c r="CRX70" s="34"/>
      <c r="CRY70" s="34"/>
      <c r="CRZ70" s="34"/>
      <c r="CSA70" s="34"/>
      <c r="CSB70" s="34"/>
      <c r="CSC70" s="34"/>
      <c r="CSD70" s="34"/>
      <c r="CSE70" s="34"/>
      <c r="CSF70" s="34"/>
      <c r="CSG70" s="34"/>
      <c r="CSH70" s="34"/>
      <c r="CSI70" s="34"/>
      <c r="CSJ70" s="34"/>
      <c r="CSK70" s="34"/>
      <c r="CSL70" s="34"/>
      <c r="CSM70" s="34"/>
      <c r="CSN70" s="34"/>
      <c r="CSO70" s="34"/>
      <c r="CSP70" s="34"/>
      <c r="CSQ70" s="34"/>
      <c r="CSR70" s="34"/>
      <c r="CSS70" s="34"/>
      <c r="CST70" s="34"/>
      <c r="CSU70" s="34"/>
      <c r="CSV70" s="34"/>
      <c r="CSW70" s="34"/>
      <c r="CSX70" s="34"/>
      <c r="CSY70" s="34"/>
      <c r="CSZ70" s="34"/>
      <c r="CTA70" s="34"/>
      <c r="CTB70" s="34"/>
      <c r="CTC70" s="34"/>
      <c r="CTD70" s="34"/>
      <c r="CTE70" s="34"/>
      <c r="CTF70" s="34"/>
      <c r="CTG70" s="34"/>
      <c r="CTH70" s="34"/>
      <c r="CTI70" s="34"/>
      <c r="CTJ70" s="34"/>
      <c r="CTK70" s="34"/>
      <c r="CTL70" s="34"/>
      <c r="CTM70" s="34"/>
      <c r="CTN70" s="34"/>
      <c r="CTO70" s="34"/>
      <c r="CTP70" s="34"/>
      <c r="CTQ70" s="34"/>
      <c r="CTR70" s="34"/>
      <c r="CTS70" s="34"/>
      <c r="CTT70" s="34"/>
      <c r="CTU70" s="34"/>
      <c r="CTV70" s="34"/>
      <c r="CTW70" s="34"/>
      <c r="CTX70" s="34"/>
      <c r="CTY70" s="34"/>
      <c r="CTZ70" s="34"/>
      <c r="CUA70" s="34"/>
      <c r="CUB70" s="34"/>
      <c r="CUC70" s="34"/>
      <c r="CUD70" s="34"/>
      <c r="CUE70" s="34"/>
      <c r="CUF70" s="34"/>
      <c r="CUG70" s="34"/>
      <c r="CUH70" s="34"/>
      <c r="CUI70" s="34"/>
      <c r="CUJ70" s="34"/>
      <c r="CUK70" s="34"/>
      <c r="CUL70" s="34"/>
      <c r="CUM70" s="34"/>
      <c r="CUN70" s="34"/>
      <c r="CUO70" s="34"/>
      <c r="CUP70" s="34"/>
      <c r="CUQ70" s="34"/>
      <c r="CUR70" s="34"/>
      <c r="CUS70" s="34"/>
      <c r="CUT70" s="34"/>
      <c r="CUU70" s="34"/>
      <c r="CUV70" s="34"/>
      <c r="CUW70" s="34"/>
      <c r="CUX70" s="34"/>
      <c r="CUY70" s="34"/>
      <c r="CUZ70" s="34"/>
      <c r="CVA70" s="34"/>
      <c r="CVB70" s="34"/>
      <c r="CVC70" s="34"/>
      <c r="CVD70" s="34"/>
      <c r="CVE70" s="34"/>
      <c r="CVF70" s="34"/>
      <c r="CVG70" s="34"/>
      <c r="CVH70" s="34"/>
      <c r="CVI70" s="34"/>
      <c r="CVJ70" s="34"/>
      <c r="CVK70" s="34"/>
      <c r="CVL70" s="34"/>
      <c r="CVM70" s="34"/>
      <c r="CVN70" s="34"/>
      <c r="CVO70" s="34"/>
      <c r="CVP70" s="34"/>
      <c r="CVQ70" s="34"/>
      <c r="CVR70" s="34"/>
      <c r="CVS70" s="34"/>
      <c r="CVT70" s="34"/>
      <c r="CVU70" s="34"/>
      <c r="CVV70" s="34"/>
      <c r="CVW70" s="34"/>
      <c r="CVX70" s="34"/>
      <c r="CVY70" s="34"/>
      <c r="CVZ70" s="34"/>
      <c r="CWA70" s="34"/>
      <c r="CWB70" s="34"/>
      <c r="CWC70" s="34"/>
      <c r="CWD70" s="34"/>
      <c r="CWE70" s="34"/>
      <c r="CWF70" s="34"/>
      <c r="CWG70" s="34"/>
      <c r="CWH70" s="34"/>
      <c r="CWI70" s="34"/>
      <c r="CWJ70" s="34"/>
      <c r="CWK70" s="34"/>
      <c r="CWL70" s="34"/>
      <c r="CWM70" s="34"/>
      <c r="CWN70" s="34"/>
      <c r="CWO70" s="34"/>
      <c r="CWP70" s="34"/>
      <c r="CWQ70" s="34"/>
      <c r="CWR70" s="34"/>
      <c r="CWS70" s="34"/>
      <c r="CWT70" s="34"/>
      <c r="CWU70" s="34"/>
      <c r="CWV70" s="34"/>
      <c r="CWW70" s="34"/>
      <c r="CWX70" s="34"/>
      <c r="CWY70" s="34"/>
      <c r="CWZ70" s="34"/>
      <c r="CXA70" s="34"/>
      <c r="CXB70" s="34"/>
      <c r="CXC70" s="34"/>
      <c r="CXD70" s="34"/>
      <c r="CXE70" s="34"/>
      <c r="CXF70" s="34"/>
      <c r="CXG70" s="34"/>
      <c r="CXH70" s="34"/>
      <c r="CXI70" s="34"/>
      <c r="CXJ70" s="34"/>
      <c r="CXK70" s="34"/>
      <c r="CXL70" s="34"/>
      <c r="CXM70" s="34"/>
      <c r="CXN70" s="34"/>
      <c r="CXO70" s="34"/>
      <c r="CXP70" s="34"/>
      <c r="CXQ70" s="34"/>
      <c r="CXR70" s="34"/>
      <c r="CXS70" s="34"/>
      <c r="CXT70" s="34"/>
      <c r="CXU70" s="34"/>
      <c r="CXV70" s="34"/>
      <c r="CXW70" s="34"/>
      <c r="CXX70" s="34"/>
      <c r="CXY70" s="34"/>
      <c r="CXZ70" s="34"/>
      <c r="CYA70" s="34"/>
      <c r="CYB70" s="34"/>
      <c r="CYC70" s="34"/>
      <c r="CYD70" s="34"/>
      <c r="CYE70" s="34"/>
      <c r="CYF70" s="34"/>
      <c r="CYG70" s="34"/>
      <c r="CYH70" s="34"/>
      <c r="CYI70" s="34"/>
      <c r="CYJ70" s="34"/>
      <c r="CYK70" s="34"/>
      <c r="CYL70" s="34"/>
      <c r="CYM70" s="34"/>
      <c r="CYN70" s="34"/>
      <c r="CYO70" s="34"/>
      <c r="CYP70" s="34"/>
      <c r="CYQ70" s="34"/>
      <c r="CYR70" s="34"/>
      <c r="CYS70" s="34"/>
      <c r="CYT70" s="34"/>
      <c r="CYU70" s="34"/>
      <c r="CYV70" s="34"/>
      <c r="CYW70" s="34"/>
      <c r="CYX70" s="34"/>
      <c r="CYY70" s="34"/>
      <c r="CYZ70" s="34"/>
      <c r="CZA70" s="34"/>
      <c r="CZB70" s="34"/>
      <c r="CZC70" s="34"/>
      <c r="CZD70" s="34"/>
      <c r="CZE70" s="34"/>
      <c r="CZF70" s="34"/>
      <c r="CZG70" s="34"/>
      <c r="CZH70" s="34"/>
      <c r="CZI70" s="34"/>
      <c r="CZJ70" s="34"/>
      <c r="CZK70" s="34"/>
      <c r="CZL70" s="34"/>
      <c r="CZM70" s="34"/>
      <c r="CZN70" s="34"/>
      <c r="CZO70" s="34"/>
      <c r="CZP70" s="34"/>
      <c r="CZQ70" s="34"/>
      <c r="CZR70" s="34"/>
      <c r="CZS70" s="34"/>
      <c r="CZT70" s="34"/>
      <c r="CZU70" s="34"/>
      <c r="CZV70" s="34"/>
      <c r="CZW70" s="34"/>
      <c r="CZX70" s="34"/>
      <c r="CZY70" s="34"/>
      <c r="CZZ70" s="34"/>
      <c r="DAA70" s="34"/>
      <c r="DAB70" s="34"/>
      <c r="DAC70" s="34"/>
      <c r="DAD70" s="34"/>
      <c r="DAE70" s="34"/>
      <c r="DAF70" s="34"/>
      <c r="DAG70" s="34"/>
      <c r="DAH70" s="34"/>
      <c r="DAI70" s="34"/>
      <c r="DAJ70" s="34"/>
      <c r="DAK70" s="34"/>
      <c r="DAL70" s="34"/>
      <c r="DAM70" s="34"/>
      <c r="DAN70" s="34"/>
      <c r="DAO70" s="34"/>
      <c r="DAP70" s="34"/>
      <c r="DAQ70" s="34"/>
      <c r="DAR70" s="34"/>
      <c r="DAS70" s="34"/>
      <c r="DAT70" s="34"/>
      <c r="DAU70" s="34"/>
      <c r="DAV70" s="34"/>
      <c r="DAW70" s="34"/>
      <c r="DAX70" s="34"/>
      <c r="DAY70" s="34"/>
      <c r="DAZ70" s="34"/>
      <c r="DBA70" s="34"/>
      <c r="DBB70" s="34"/>
      <c r="DBC70" s="34"/>
      <c r="DBD70" s="34"/>
      <c r="DBE70" s="34"/>
      <c r="DBF70" s="34"/>
      <c r="DBG70" s="34"/>
      <c r="DBH70" s="34"/>
      <c r="DBI70" s="34"/>
      <c r="DBJ70" s="34"/>
      <c r="DBK70" s="34"/>
      <c r="DBL70" s="34"/>
      <c r="DBM70" s="34"/>
      <c r="DBN70" s="34"/>
      <c r="DBO70" s="34"/>
      <c r="DBP70" s="34"/>
      <c r="DBQ70" s="34"/>
      <c r="DBR70" s="34"/>
      <c r="DBS70" s="34"/>
      <c r="DBT70" s="34"/>
      <c r="DBU70" s="34"/>
      <c r="DBV70" s="34"/>
      <c r="DBW70" s="34"/>
      <c r="DBX70" s="34"/>
      <c r="DBY70" s="34"/>
      <c r="DBZ70" s="34"/>
      <c r="DCA70" s="34"/>
      <c r="DCB70" s="34"/>
      <c r="DCC70" s="34"/>
      <c r="DCD70" s="34"/>
      <c r="DCE70" s="34"/>
      <c r="DCF70" s="34"/>
      <c r="DCG70" s="34"/>
      <c r="DCH70" s="34"/>
      <c r="DCI70" s="34"/>
      <c r="DCJ70" s="34"/>
      <c r="DCK70" s="34"/>
      <c r="DCL70" s="34"/>
      <c r="DCM70" s="34"/>
      <c r="DCN70" s="34"/>
      <c r="DCO70" s="34"/>
      <c r="DCP70" s="34"/>
      <c r="DCQ70" s="34"/>
      <c r="DCR70" s="34"/>
      <c r="DCS70" s="34"/>
      <c r="DCT70" s="34"/>
      <c r="DCU70" s="34"/>
      <c r="DCV70" s="34"/>
      <c r="DCW70" s="34"/>
      <c r="DCX70" s="34"/>
      <c r="DCY70" s="34"/>
      <c r="DCZ70" s="34"/>
      <c r="DDA70" s="34"/>
      <c r="DDB70" s="34"/>
      <c r="DDC70" s="34"/>
      <c r="DDD70" s="34"/>
      <c r="DDE70" s="34"/>
      <c r="DDF70" s="34"/>
      <c r="DDG70" s="34"/>
      <c r="DDH70" s="34"/>
      <c r="DDI70" s="34"/>
      <c r="DDJ70" s="34"/>
      <c r="DDK70" s="34"/>
      <c r="DDL70" s="34"/>
      <c r="DDM70" s="34"/>
      <c r="DDN70" s="34"/>
      <c r="DDO70" s="34"/>
      <c r="DDP70" s="34"/>
      <c r="DDQ70" s="34"/>
      <c r="DDR70" s="34"/>
      <c r="DDS70" s="34"/>
      <c r="DDT70" s="34"/>
      <c r="DDU70" s="34"/>
      <c r="DDV70" s="34"/>
      <c r="DDW70" s="34"/>
      <c r="DDX70" s="34"/>
      <c r="DDY70" s="34"/>
      <c r="DDZ70" s="34"/>
      <c r="DEA70" s="34"/>
      <c r="DEB70" s="34"/>
      <c r="DEC70" s="34"/>
      <c r="DED70" s="34"/>
      <c r="DEE70" s="34"/>
      <c r="DEF70" s="34"/>
      <c r="DEG70" s="34"/>
      <c r="DEH70" s="34"/>
      <c r="DEI70" s="34"/>
      <c r="DEJ70" s="34"/>
      <c r="DEK70" s="34"/>
      <c r="DEL70" s="34"/>
      <c r="DEM70" s="34"/>
      <c r="DEN70" s="34"/>
      <c r="DEO70" s="34"/>
      <c r="DEP70" s="34"/>
      <c r="DEQ70" s="34"/>
      <c r="DER70" s="34"/>
      <c r="DES70" s="34"/>
      <c r="DET70" s="34"/>
      <c r="DEU70" s="34"/>
      <c r="DEV70" s="34"/>
      <c r="DEW70" s="34"/>
      <c r="DEX70" s="34"/>
      <c r="DEY70" s="34"/>
      <c r="DEZ70" s="34"/>
      <c r="DFA70" s="34"/>
      <c r="DFB70" s="34"/>
      <c r="DFC70" s="34"/>
      <c r="DFD70" s="34"/>
      <c r="DFE70" s="34"/>
      <c r="DFF70" s="34"/>
      <c r="DFG70" s="34"/>
      <c r="DFH70" s="34"/>
      <c r="DFI70" s="34"/>
      <c r="DFJ70" s="34"/>
      <c r="DFK70" s="34"/>
      <c r="DFL70" s="34"/>
      <c r="DFM70" s="34"/>
      <c r="DFN70" s="34"/>
      <c r="DFO70" s="34"/>
      <c r="DFP70" s="34"/>
      <c r="DFQ70" s="34"/>
      <c r="DFR70" s="34"/>
      <c r="DFS70" s="34"/>
      <c r="DFT70" s="34"/>
      <c r="DFU70" s="34"/>
      <c r="DFV70" s="34"/>
      <c r="DFW70" s="34"/>
      <c r="DFX70" s="34"/>
      <c r="DFY70" s="34"/>
      <c r="DFZ70" s="34"/>
      <c r="DGA70" s="34"/>
      <c r="DGB70" s="34"/>
      <c r="DGC70" s="34"/>
      <c r="DGD70" s="34"/>
      <c r="DGE70" s="34"/>
      <c r="DGF70" s="34"/>
      <c r="DGG70" s="34"/>
      <c r="DGH70" s="34"/>
      <c r="DGI70" s="34"/>
      <c r="DGJ70" s="34"/>
      <c r="DGK70" s="34"/>
      <c r="DGL70" s="34"/>
      <c r="DGM70" s="34"/>
      <c r="DGN70" s="34"/>
      <c r="DGO70" s="34"/>
      <c r="DGP70" s="34"/>
      <c r="DGQ70" s="34"/>
      <c r="DGR70" s="34"/>
      <c r="DGS70" s="34"/>
      <c r="DGT70" s="34"/>
      <c r="DGU70" s="34"/>
      <c r="DGV70" s="34"/>
      <c r="DGW70" s="34"/>
      <c r="DGX70" s="34"/>
      <c r="DGY70" s="34"/>
      <c r="DGZ70" s="34"/>
      <c r="DHA70" s="34"/>
      <c r="DHB70" s="34"/>
      <c r="DHC70" s="34"/>
      <c r="DHD70" s="34"/>
      <c r="DHE70" s="34"/>
      <c r="DHF70" s="34"/>
      <c r="DHG70" s="34"/>
      <c r="DHH70" s="34"/>
      <c r="DHI70" s="34"/>
      <c r="DHJ70" s="34"/>
      <c r="DHK70" s="34"/>
      <c r="DHL70" s="34"/>
      <c r="DHM70" s="34"/>
      <c r="DHN70" s="34"/>
      <c r="DHO70" s="34"/>
      <c r="DHP70" s="34"/>
      <c r="DHQ70" s="34"/>
      <c r="DHR70" s="34"/>
      <c r="DHS70" s="34"/>
      <c r="DHT70" s="34"/>
      <c r="DHU70" s="34"/>
      <c r="DHV70" s="34"/>
      <c r="DHW70" s="34"/>
      <c r="DHX70" s="34"/>
      <c r="DHY70" s="34"/>
      <c r="DHZ70" s="34"/>
      <c r="DIA70" s="34"/>
      <c r="DIB70" s="34"/>
      <c r="DIC70" s="34"/>
      <c r="DID70" s="34"/>
      <c r="DIE70" s="34"/>
      <c r="DIF70" s="34"/>
      <c r="DIG70" s="34"/>
      <c r="DIH70" s="34"/>
      <c r="DII70" s="34"/>
      <c r="DIJ70" s="34"/>
      <c r="DIK70" s="34"/>
      <c r="DIL70" s="34"/>
      <c r="DIM70" s="34"/>
      <c r="DIN70" s="34"/>
      <c r="DIO70" s="34"/>
      <c r="DIP70" s="34"/>
      <c r="DIQ70" s="34"/>
      <c r="DIR70" s="34"/>
      <c r="DIS70" s="34"/>
      <c r="DIT70" s="34"/>
      <c r="DIU70" s="34"/>
      <c r="DIV70" s="34"/>
      <c r="DIW70" s="34"/>
      <c r="DIX70" s="34"/>
      <c r="DIY70" s="34"/>
      <c r="DIZ70" s="34"/>
      <c r="DJA70" s="34"/>
      <c r="DJB70" s="34"/>
      <c r="DJC70" s="34"/>
      <c r="DJD70" s="34"/>
      <c r="DJE70" s="34"/>
      <c r="DJF70" s="34"/>
      <c r="DJG70" s="34"/>
      <c r="DJH70" s="34"/>
      <c r="DJI70" s="34"/>
      <c r="DJJ70" s="34"/>
      <c r="DJK70" s="34"/>
      <c r="DJL70" s="34"/>
      <c r="DJM70" s="34"/>
      <c r="DJN70" s="34"/>
      <c r="DJO70" s="34"/>
      <c r="DJP70" s="34"/>
      <c r="DJQ70" s="34"/>
      <c r="DJR70" s="34"/>
      <c r="DJS70" s="34"/>
      <c r="DJT70" s="34"/>
      <c r="DJU70" s="34"/>
      <c r="DJV70" s="34"/>
      <c r="DJW70" s="34"/>
      <c r="DJX70" s="34"/>
      <c r="DJY70" s="34"/>
      <c r="DJZ70" s="34"/>
      <c r="DKA70" s="34"/>
      <c r="DKB70" s="34"/>
      <c r="DKC70" s="34"/>
      <c r="DKD70" s="34"/>
      <c r="DKE70" s="34"/>
      <c r="DKF70" s="34"/>
      <c r="DKG70" s="34"/>
      <c r="DKH70" s="34"/>
      <c r="DKI70" s="34"/>
      <c r="DKJ70" s="34"/>
      <c r="DKK70" s="34"/>
      <c r="DKL70" s="34"/>
      <c r="DKM70" s="34"/>
      <c r="DKN70" s="34"/>
      <c r="DKO70" s="34"/>
      <c r="DKP70" s="34"/>
      <c r="DKQ70" s="34"/>
      <c r="DKR70" s="34"/>
      <c r="DKS70" s="34"/>
      <c r="DKT70" s="34"/>
      <c r="DKU70" s="34"/>
      <c r="DKV70" s="34"/>
      <c r="DKW70" s="34"/>
      <c r="DKX70" s="34"/>
      <c r="DKY70" s="34"/>
      <c r="DKZ70" s="34"/>
      <c r="DLA70" s="34"/>
      <c r="DLB70" s="34"/>
      <c r="DLC70" s="34"/>
      <c r="DLD70" s="34"/>
      <c r="DLE70" s="34"/>
      <c r="DLF70" s="34"/>
      <c r="DLG70" s="34"/>
      <c r="DLH70" s="34"/>
      <c r="DLI70" s="34"/>
      <c r="DLJ70" s="34"/>
      <c r="DLK70" s="34"/>
      <c r="DLL70" s="34"/>
      <c r="DLM70" s="34"/>
      <c r="DLN70" s="34"/>
      <c r="DLO70" s="34"/>
      <c r="DLP70" s="34"/>
      <c r="DLQ70" s="34"/>
      <c r="DLR70" s="34"/>
      <c r="DLS70" s="34"/>
      <c r="DLT70" s="34"/>
      <c r="DLU70" s="34"/>
      <c r="DLV70" s="34"/>
      <c r="DLW70" s="34"/>
      <c r="DLX70" s="34"/>
      <c r="DLY70" s="34"/>
      <c r="DLZ70" s="34"/>
      <c r="DMA70" s="34"/>
      <c r="DMB70" s="34"/>
      <c r="DMC70" s="34"/>
      <c r="DMD70" s="34"/>
      <c r="DME70" s="34"/>
      <c r="DMF70" s="34"/>
      <c r="DMG70" s="34"/>
      <c r="DMH70" s="34"/>
      <c r="DMI70" s="34"/>
      <c r="DMJ70" s="34"/>
      <c r="DMK70" s="34"/>
      <c r="DML70" s="34"/>
      <c r="DMM70" s="34"/>
      <c r="DMN70" s="34"/>
      <c r="DMO70" s="34"/>
      <c r="DMP70" s="34"/>
      <c r="DMQ70" s="34"/>
      <c r="DMR70" s="34"/>
      <c r="DMS70" s="34"/>
      <c r="DMT70" s="34"/>
      <c r="DMU70" s="34"/>
      <c r="DMV70" s="34"/>
      <c r="DMW70" s="34"/>
      <c r="DMX70" s="34"/>
      <c r="DMY70" s="34"/>
      <c r="DMZ70" s="34"/>
      <c r="DNA70" s="34"/>
      <c r="DNB70" s="34"/>
      <c r="DNC70" s="34"/>
      <c r="DND70" s="34"/>
      <c r="DNE70" s="34"/>
      <c r="DNF70" s="34"/>
      <c r="DNG70" s="34"/>
      <c r="DNH70" s="34"/>
      <c r="DNI70" s="34"/>
      <c r="DNJ70" s="34"/>
      <c r="DNK70" s="34"/>
      <c r="DNL70" s="34"/>
      <c r="DNM70" s="34"/>
      <c r="DNN70" s="34"/>
      <c r="DNO70" s="34"/>
      <c r="DNP70" s="34"/>
      <c r="DNQ70" s="34"/>
      <c r="DNR70" s="34"/>
      <c r="DNS70" s="34"/>
      <c r="DNT70" s="34"/>
      <c r="DNU70" s="34"/>
      <c r="DNV70" s="34"/>
      <c r="DNW70" s="34"/>
      <c r="DNX70" s="34"/>
      <c r="DNY70" s="34"/>
      <c r="DNZ70" s="34"/>
      <c r="DOA70" s="34"/>
      <c r="DOB70" s="34"/>
      <c r="DOC70" s="34"/>
      <c r="DOD70" s="34"/>
      <c r="DOE70" s="34"/>
      <c r="DOF70" s="34"/>
      <c r="DOG70" s="34"/>
      <c r="DOH70" s="34"/>
      <c r="DOI70" s="34"/>
      <c r="DOJ70" s="34"/>
      <c r="DOK70" s="34"/>
      <c r="DOL70" s="34"/>
      <c r="DOM70" s="34"/>
      <c r="DON70" s="34"/>
      <c r="DOO70" s="34"/>
      <c r="DOP70" s="34"/>
      <c r="DOQ70" s="34"/>
      <c r="DOR70" s="34"/>
      <c r="DOS70" s="34"/>
      <c r="DOT70" s="34"/>
      <c r="DOU70" s="34"/>
      <c r="DOV70" s="34"/>
      <c r="DOW70" s="34"/>
      <c r="DOX70" s="34"/>
      <c r="DOY70" s="34"/>
      <c r="DOZ70" s="34"/>
      <c r="DPA70" s="34"/>
      <c r="DPB70" s="34"/>
      <c r="DPC70" s="34"/>
      <c r="DPD70" s="34"/>
      <c r="DPE70" s="34"/>
      <c r="DPF70" s="34"/>
      <c r="DPG70" s="34"/>
      <c r="DPH70" s="34"/>
      <c r="DPI70" s="34"/>
      <c r="DPJ70" s="34"/>
      <c r="DPK70" s="34"/>
      <c r="DPL70" s="34"/>
      <c r="DPM70" s="34"/>
      <c r="DPN70" s="34"/>
      <c r="DPO70" s="34"/>
      <c r="DPP70" s="34"/>
      <c r="DPQ70" s="34"/>
      <c r="DPR70" s="34"/>
      <c r="DPS70" s="34"/>
      <c r="DPT70" s="34"/>
      <c r="DPU70" s="34"/>
      <c r="DPV70" s="34"/>
      <c r="DPW70" s="34"/>
      <c r="DPX70" s="34"/>
      <c r="DPY70" s="34"/>
      <c r="DPZ70" s="34"/>
      <c r="DQA70" s="34"/>
      <c r="DQB70" s="34"/>
      <c r="DQC70" s="34"/>
      <c r="DQD70" s="34"/>
      <c r="DQE70" s="34"/>
      <c r="DQF70" s="34"/>
      <c r="DQG70" s="34"/>
      <c r="DQH70" s="34"/>
      <c r="DQI70" s="34"/>
      <c r="DQJ70" s="34"/>
      <c r="DQK70" s="34"/>
      <c r="DQL70" s="34"/>
      <c r="DQM70" s="34"/>
      <c r="DQN70" s="34"/>
      <c r="DQO70" s="34"/>
      <c r="DQP70" s="34"/>
      <c r="DQQ70" s="34"/>
      <c r="DQR70" s="34"/>
      <c r="DQS70" s="34"/>
      <c r="DQT70" s="34"/>
      <c r="DQU70" s="34"/>
      <c r="DQV70" s="34"/>
      <c r="DQW70" s="34"/>
      <c r="DQX70" s="34"/>
      <c r="DQY70" s="34"/>
      <c r="DQZ70" s="34"/>
      <c r="DRA70" s="34"/>
      <c r="DRB70" s="34"/>
      <c r="DRC70" s="34"/>
      <c r="DRD70" s="34"/>
      <c r="DRE70" s="34"/>
      <c r="DRF70" s="34"/>
      <c r="DRG70" s="34"/>
      <c r="DRH70" s="34"/>
      <c r="DRI70" s="34"/>
      <c r="DRJ70" s="34"/>
      <c r="DRK70" s="34"/>
      <c r="DRL70" s="34"/>
      <c r="DRM70" s="34"/>
      <c r="DRN70" s="34"/>
      <c r="DRO70" s="34"/>
      <c r="DRP70" s="34"/>
      <c r="DRQ70" s="34"/>
      <c r="DRR70" s="34"/>
      <c r="DRS70" s="34"/>
      <c r="DRT70" s="34"/>
      <c r="DRU70" s="34"/>
      <c r="DRV70" s="34"/>
      <c r="DRW70" s="34"/>
      <c r="DRX70" s="34"/>
      <c r="DRY70" s="34"/>
      <c r="DRZ70" s="34"/>
      <c r="DSA70" s="34"/>
      <c r="DSB70" s="34"/>
      <c r="DSC70" s="34"/>
      <c r="DSD70" s="34"/>
      <c r="DSE70" s="34"/>
      <c r="DSF70" s="34"/>
      <c r="DSG70" s="34"/>
      <c r="DSH70" s="34"/>
      <c r="DSI70" s="34"/>
      <c r="DSJ70" s="34"/>
      <c r="DSK70" s="34"/>
      <c r="DSL70" s="34"/>
      <c r="DSM70" s="34"/>
      <c r="DSN70" s="34"/>
      <c r="DSO70" s="34"/>
      <c r="DSP70" s="34"/>
      <c r="DSQ70" s="34"/>
      <c r="DSR70" s="34"/>
      <c r="DSS70" s="34"/>
      <c r="DST70" s="34"/>
      <c r="DSU70" s="34"/>
      <c r="DSV70" s="34"/>
      <c r="DSW70" s="34"/>
      <c r="DSX70" s="34"/>
      <c r="DSY70" s="34"/>
      <c r="DSZ70" s="34"/>
      <c r="DTA70" s="34"/>
      <c r="DTB70" s="34"/>
      <c r="DTC70" s="34"/>
      <c r="DTD70" s="34"/>
      <c r="DTE70" s="34"/>
      <c r="DTF70" s="34"/>
      <c r="DTG70" s="34"/>
      <c r="DTH70" s="34"/>
      <c r="DTI70" s="34"/>
      <c r="DTJ70" s="34"/>
      <c r="DTK70" s="34"/>
      <c r="DTL70" s="34"/>
      <c r="DTM70" s="34"/>
      <c r="DTN70" s="34"/>
      <c r="DTO70" s="34"/>
      <c r="DTP70" s="34"/>
      <c r="DTQ70" s="34"/>
      <c r="DTR70" s="34"/>
      <c r="DTS70" s="34"/>
      <c r="DTT70" s="34"/>
      <c r="DTU70" s="34"/>
      <c r="DTV70" s="34"/>
      <c r="DTW70" s="34"/>
      <c r="DTX70" s="34"/>
      <c r="DTY70" s="34"/>
      <c r="DTZ70" s="34"/>
      <c r="DUA70" s="34"/>
      <c r="DUB70" s="34"/>
      <c r="DUC70" s="34"/>
      <c r="DUD70" s="34"/>
      <c r="DUE70" s="34"/>
      <c r="DUF70" s="34"/>
      <c r="DUG70" s="34"/>
      <c r="DUH70" s="34"/>
      <c r="DUI70" s="34"/>
      <c r="DUJ70" s="34"/>
      <c r="DUK70" s="34"/>
      <c r="DUL70" s="34"/>
      <c r="DUM70" s="34"/>
      <c r="DUN70" s="34"/>
      <c r="DUO70" s="34"/>
      <c r="DUP70" s="34"/>
      <c r="DUQ70" s="34"/>
      <c r="DUR70" s="34"/>
      <c r="DUS70" s="34"/>
      <c r="DUT70" s="34"/>
      <c r="DUU70" s="34"/>
      <c r="DUV70" s="34"/>
      <c r="DUW70" s="34"/>
      <c r="DUX70" s="34"/>
      <c r="DUY70" s="34"/>
      <c r="DUZ70" s="34"/>
      <c r="DVA70" s="34"/>
      <c r="DVB70" s="34"/>
      <c r="DVC70" s="34"/>
      <c r="DVD70" s="34"/>
      <c r="DVE70" s="34"/>
      <c r="DVF70" s="34"/>
      <c r="DVG70" s="34"/>
      <c r="DVH70" s="34"/>
      <c r="DVI70" s="34"/>
      <c r="DVJ70" s="34"/>
      <c r="DVK70" s="34"/>
      <c r="DVL70" s="34"/>
      <c r="DVM70" s="34"/>
      <c r="DVN70" s="34"/>
      <c r="DVO70" s="34"/>
      <c r="DVP70" s="34"/>
      <c r="DVQ70" s="34"/>
      <c r="DVR70" s="34"/>
      <c r="DVS70" s="34"/>
      <c r="DVT70" s="34"/>
      <c r="DVU70" s="34"/>
      <c r="DVV70" s="34"/>
      <c r="DVW70" s="34"/>
      <c r="DVX70" s="34"/>
      <c r="DVY70" s="34"/>
      <c r="DVZ70" s="34"/>
      <c r="DWA70" s="34"/>
      <c r="DWB70" s="34"/>
      <c r="DWC70" s="34"/>
      <c r="DWD70" s="34"/>
      <c r="DWE70" s="34"/>
      <c r="DWF70" s="34"/>
      <c r="DWG70" s="34"/>
      <c r="DWH70" s="34"/>
      <c r="DWI70" s="34"/>
      <c r="DWJ70" s="34"/>
      <c r="DWK70" s="34"/>
      <c r="DWL70" s="34"/>
      <c r="DWM70" s="34"/>
      <c r="DWN70" s="34"/>
      <c r="DWO70" s="34"/>
      <c r="DWP70" s="34"/>
      <c r="DWQ70" s="34"/>
      <c r="DWR70" s="34"/>
      <c r="DWS70" s="34"/>
      <c r="DWT70" s="34"/>
      <c r="DWU70" s="34"/>
      <c r="DWV70" s="34"/>
      <c r="DWW70" s="34"/>
      <c r="DWX70" s="34"/>
      <c r="DWY70" s="34"/>
      <c r="DWZ70" s="34"/>
      <c r="DXA70" s="34"/>
      <c r="DXB70" s="34"/>
      <c r="DXC70" s="34"/>
      <c r="DXD70" s="34"/>
      <c r="DXE70" s="34"/>
      <c r="DXF70" s="34"/>
      <c r="DXG70" s="34"/>
      <c r="DXH70" s="34"/>
      <c r="DXI70" s="34"/>
      <c r="DXJ70" s="34"/>
      <c r="DXK70" s="34"/>
      <c r="DXL70" s="34"/>
      <c r="DXM70" s="34"/>
      <c r="DXN70" s="34"/>
      <c r="DXO70" s="34"/>
      <c r="DXP70" s="34"/>
      <c r="DXQ70" s="34"/>
      <c r="DXR70" s="34"/>
      <c r="DXS70" s="34"/>
      <c r="DXT70" s="34"/>
      <c r="DXU70" s="34"/>
      <c r="DXV70" s="34"/>
      <c r="DXW70" s="34"/>
      <c r="DXX70" s="34"/>
      <c r="DXY70" s="34"/>
      <c r="DXZ70" s="34"/>
      <c r="DYA70" s="34"/>
      <c r="DYB70" s="34"/>
      <c r="DYC70" s="34"/>
      <c r="DYD70" s="34"/>
      <c r="DYE70" s="34"/>
      <c r="DYF70" s="34"/>
      <c r="DYG70" s="34"/>
      <c r="DYH70" s="34"/>
      <c r="DYI70" s="34"/>
      <c r="DYJ70" s="34"/>
      <c r="DYK70" s="34"/>
      <c r="DYL70" s="34"/>
      <c r="DYM70" s="34"/>
      <c r="DYN70" s="34"/>
      <c r="DYO70" s="34"/>
      <c r="DYP70" s="34"/>
      <c r="DYQ70" s="34"/>
      <c r="DYR70" s="34"/>
      <c r="DYS70" s="34"/>
      <c r="DYT70" s="34"/>
      <c r="DYU70" s="34"/>
      <c r="DYV70" s="34"/>
      <c r="DYW70" s="34"/>
      <c r="DYX70" s="34"/>
      <c r="DYY70" s="34"/>
      <c r="DYZ70" s="34"/>
      <c r="DZA70" s="34"/>
      <c r="DZB70" s="34"/>
      <c r="DZC70" s="34"/>
      <c r="DZD70" s="34"/>
      <c r="DZE70" s="34"/>
      <c r="DZF70" s="34"/>
      <c r="DZG70" s="34"/>
      <c r="DZH70" s="34"/>
      <c r="DZI70" s="34"/>
      <c r="DZJ70" s="34"/>
      <c r="DZK70" s="34"/>
      <c r="DZL70" s="34"/>
      <c r="DZM70" s="34"/>
      <c r="DZN70" s="34"/>
      <c r="DZO70" s="34"/>
      <c r="DZP70" s="34"/>
      <c r="DZQ70" s="34"/>
      <c r="DZR70" s="34"/>
      <c r="DZS70" s="34"/>
      <c r="DZT70" s="34"/>
      <c r="DZU70" s="34"/>
      <c r="DZV70" s="34"/>
      <c r="DZW70" s="34"/>
      <c r="DZX70" s="34"/>
      <c r="DZY70" s="34"/>
      <c r="DZZ70" s="34"/>
      <c r="EAA70" s="34"/>
      <c r="EAB70" s="34"/>
      <c r="EAC70" s="34"/>
      <c r="EAD70" s="34"/>
      <c r="EAE70" s="34"/>
      <c r="EAF70" s="34"/>
      <c r="EAG70" s="34"/>
      <c r="EAH70" s="34"/>
      <c r="EAI70" s="34"/>
      <c r="EAJ70" s="34"/>
      <c r="EAK70" s="34"/>
      <c r="EAL70" s="34"/>
      <c r="EAM70" s="34"/>
      <c r="EAN70" s="34"/>
      <c r="EAO70" s="34"/>
      <c r="EAP70" s="34"/>
      <c r="EAQ70" s="34"/>
      <c r="EAR70" s="34"/>
      <c r="EAS70" s="34"/>
      <c r="EAT70" s="34"/>
      <c r="EAU70" s="34"/>
      <c r="EAV70" s="34"/>
      <c r="EAW70" s="34"/>
      <c r="EAX70" s="34"/>
      <c r="EAY70" s="34"/>
      <c r="EAZ70" s="34"/>
      <c r="EBA70" s="34"/>
      <c r="EBB70" s="34"/>
      <c r="EBC70" s="34"/>
      <c r="EBD70" s="34"/>
      <c r="EBE70" s="34"/>
      <c r="EBF70" s="34"/>
      <c r="EBG70" s="34"/>
      <c r="EBH70" s="34"/>
      <c r="EBI70" s="34"/>
      <c r="EBJ70" s="34"/>
      <c r="EBK70" s="34"/>
      <c r="EBL70" s="34"/>
      <c r="EBM70" s="34"/>
      <c r="EBN70" s="34"/>
      <c r="EBO70" s="34"/>
      <c r="EBP70" s="34"/>
      <c r="EBQ70" s="34"/>
      <c r="EBR70" s="34"/>
      <c r="EBS70" s="34"/>
      <c r="EBT70" s="34"/>
      <c r="EBU70" s="34"/>
      <c r="EBV70" s="34"/>
      <c r="EBW70" s="34"/>
      <c r="EBX70" s="34"/>
      <c r="EBY70" s="34"/>
      <c r="EBZ70" s="34"/>
      <c r="ECA70" s="34"/>
      <c r="ECB70" s="34"/>
      <c r="ECC70" s="34"/>
      <c r="ECD70" s="34"/>
      <c r="ECE70" s="34"/>
      <c r="ECF70" s="34"/>
      <c r="ECG70" s="34"/>
      <c r="ECH70" s="34"/>
      <c r="ECI70" s="34"/>
      <c r="ECJ70" s="34"/>
      <c r="ECK70" s="34"/>
      <c r="ECL70" s="34"/>
      <c r="ECM70" s="34"/>
      <c r="ECN70" s="34"/>
      <c r="ECO70" s="34"/>
      <c r="ECP70" s="34"/>
      <c r="ECQ70" s="34"/>
      <c r="ECR70" s="34"/>
      <c r="ECS70" s="34"/>
      <c r="ECT70" s="34"/>
      <c r="ECU70" s="34"/>
      <c r="ECV70" s="34"/>
      <c r="ECW70" s="34"/>
      <c r="ECX70" s="34"/>
      <c r="ECY70" s="34"/>
      <c r="ECZ70" s="34"/>
      <c r="EDA70" s="34"/>
      <c r="EDB70" s="34"/>
      <c r="EDC70" s="34"/>
      <c r="EDD70" s="34"/>
      <c r="EDE70" s="34"/>
      <c r="EDF70" s="34"/>
      <c r="EDG70" s="34"/>
      <c r="EDH70" s="34"/>
      <c r="EDI70" s="34"/>
      <c r="EDJ70" s="34"/>
      <c r="EDK70" s="34"/>
      <c r="EDL70" s="34"/>
      <c r="EDM70" s="34"/>
      <c r="EDN70" s="34"/>
      <c r="EDO70" s="34"/>
      <c r="EDP70" s="34"/>
      <c r="EDQ70" s="34"/>
      <c r="EDR70" s="34"/>
      <c r="EDS70" s="34"/>
      <c r="EDT70" s="34"/>
      <c r="EDU70" s="34"/>
      <c r="EDV70" s="34"/>
      <c r="EDW70" s="34"/>
      <c r="EDX70" s="34"/>
      <c r="EDY70" s="34"/>
      <c r="EDZ70" s="34"/>
      <c r="EEA70" s="34"/>
      <c r="EEB70" s="34"/>
      <c r="EEC70" s="34"/>
      <c r="EED70" s="34"/>
      <c r="EEE70" s="34"/>
      <c r="EEF70" s="34"/>
      <c r="EEG70" s="34"/>
      <c r="EEH70" s="34"/>
      <c r="EEI70" s="34"/>
      <c r="EEJ70" s="34"/>
      <c r="EEK70" s="34"/>
      <c r="EEL70" s="34"/>
      <c r="EEM70" s="34"/>
      <c r="EEN70" s="34"/>
      <c r="EEO70" s="34"/>
      <c r="EEP70" s="34"/>
      <c r="EEQ70" s="34"/>
      <c r="EER70" s="34"/>
      <c r="EES70" s="34"/>
      <c r="EET70" s="34"/>
      <c r="EEU70" s="34"/>
      <c r="EEV70" s="34"/>
      <c r="EEW70" s="34"/>
      <c r="EEX70" s="34"/>
      <c r="EEY70" s="34"/>
      <c r="EEZ70" s="34"/>
      <c r="EFA70" s="34"/>
      <c r="EFB70" s="34"/>
      <c r="EFC70" s="34"/>
      <c r="EFD70" s="34"/>
      <c r="EFE70" s="34"/>
      <c r="EFF70" s="34"/>
      <c r="EFG70" s="34"/>
      <c r="EFH70" s="34"/>
      <c r="EFI70" s="34"/>
      <c r="EFJ70" s="34"/>
      <c r="EFK70" s="34"/>
      <c r="EFL70" s="34"/>
      <c r="EFM70" s="34"/>
      <c r="EFN70" s="34"/>
      <c r="EFO70" s="34"/>
      <c r="EFP70" s="34"/>
      <c r="EFQ70" s="34"/>
      <c r="EFR70" s="34"/>
      <c r="EFS70" s="34"/>
      <c r="EFT70" s="34"/>
      <c r="EFU70" s="34"/>
      <c r="EFV70" s="34"/>
      <c r="EFW70" s="34"/>
      <c r="EFX70" s="34"/>
      <c r="EFY70" s="34"/>
      <c r="EFZ70" s="34"/>
      <c r="EGA70" s="34"/>
      <c r="EGB70" s="34"/>
      <c r="EGC70" s="34"/>
      <c r="EGD70" s="34"/>
      <c r="EGE70" s="34"/>
      <c r="EGF70" s="34"/>
      <c r="EGG70" s="34"/>
      <c r="EGH70" s="34"/>
      <c r="EGI70" s="34"/>
      <c r="EGJ70" s="34"/>
      <c r="EGK70" s="34"/>
      <c r="EGL70" s="34"/>
      <c r="EGM70" s="34"/>
      <c r="EGN70" s="34"/>
      <c r="EGO70" s="34"/>
      <c r="EGP70" s="34"/>
      <c r="EGQ70" s="34"/>
      <c r="EGR70" s="34"/>
      <c r="EGS70" s="34"/>
      <c r="EGT70" s="34"/>
      <c r="EGU70" s="34"/>
      <c r="EGV70" s="34"/>
      <c r="EGW70" s="34"/>
      <c r="EGX70" s="34"/>
      <c r="EGY70" s="34"/>
      <c r="EGZ70" s="34"/>
      <c r="EHA70" s="34"/>
      <c r="EHB70" s="34"/>
      <c r="EHC70" s="34"/>
      <c r="EHD70" s="34"/>
      <c r="EHE70" s="34"/>
      <c r="EHF70" s="34"/>
      <c r="EHG70" s="34"/>
      <c r="EHH70" s="34"/>
      <c r="EHI70" s="34"/>
      <c r="EHJ70" s="34"/>
      <c r="EHK70" s="34"/>
      <c r="EHL70" s="34"/>
      <c r="EHM70" s="34"/>
      <c r="EHN70" s="34"/>
      <c r="EHO70" s="34"/>
      <c r="EHP70" s="34"/>
      <c r="EHQ70" s="34"/>
      <c r="EHR70" s="34"/>
      <c r="EHS70" s="34"/>
      <c r="EHT70" s="34"/>
      <c r="EHU70" s="34"/>
      <c r="EHV70" s="34"/>
      <c r="EHW70" s="34"/>
      <c r="EHX70" s="34"/>
      <c r="EHY70" s="34"/>
      <c r="EHZ70" s="34"/>
      <c r="EIA70" s="34"/>
      <c r="EIB70" s="34"/>
      <c r="EIC70" s="34"/>
      <c r="EID70" s="34"/>
      <c r="EIE70" s="34"/>
      <c r="EIF70" s="34"/>
      <c r="EIG70" s="34"/>
      <c r="EIH70" s="34"/>
      <c r="EII70" s="34"/>
      <c r="EIJ70" s="34"/>
      <c r="EIK70" s="34"/>
      <c r="EIL70" s="34"/>
      <c r="EIM70" s="34"/>
      <c r="EIN70" s="34"/>
      <c r="EIO70" s="34"/>
      <c r="EIP70" s="34"/>
      <c r="EIQ70" s="34"/>
      <c r="EIR70" s="34"/>
      <c r="EIS70" s="34"/>
      <c r="EIT70" s="34"/>
      <c r="EIU70" s="34"/>
      <c r="EIV70" s="34"/>
      <c r="EIW70" s="34"/>
      <c r="EIX70" s="34"/>
      <c r="EIY70" s="34"/>
      <c r="EIZ70" s="34"/>
      <c r="EJA70" s="34"/>
      <c r="EJB70" s="34"/>
      <c r="EJC70" s="34"/>
      <c r="EJD70" s="34"/>
      <c r="EJE70" s="34"/>
      <c r="EJF70" s="34"/>
      <c r="EJG70" s="34"/>
      <c r="EJH70" s="34"/>
      <c r="EJI70" s="34"/>
      <c r="EJJ70" s="34"/>
      <c r="EJK70" s="34"/>
      <c r="EJL70" s="34"/>
      <c r="EJM70" s="34"/>
      <c r="EJN70" s="34"/>
      <c r="EJO70" s="34"/>
      <c r="EJP70" s="34"/>
      <c r="EJQ70" s="34"/>
      <c r="EJR70" s="34"/>
      <c r="EJS70" s="34"/>
      <c r="EJT70" s="34"/>
      <c r="EJU70" s="34"/>
      <c r="EJV70" s="34"/>
      <c r="EJW70" s="34"/>
      <c r="EJX70" s="34"/>
      <c r="EJY70" s="34"/>
      <c r="EJZ70" s="34"/>
      <c r="EKA70" s="34"/>
      <c r="EKB70" s="34"/>
      <c r="EKC70" s="34"/>
      <c r="EKD70" s="34"/>
      <c r="EKE70" s="34"/>
      <c r="EKF70" s="34"/>
      <c r="EKG70" s="34"/>
      <c r="EKH70" s="34"/>
      <c r="EKI70" s="34"/>
      <c r="EKJ70" s="34"/>
      <c r="EKK70" s="34"/>
      <c r="EKL70" s="34"/>
      <c r="EKM70" s="34"/>
      <c r="EKN70" s="34"/>
      <c r="EKO70" s="34"/>
      <c r="EKP70" s="34"/>
      <c r="EKQ70" s="34"/>
      <c r="EKR70" s="34"/>
      <c r="EKS70" s="34"/>
      <c r="EKT70" s="34"/>
      <c r="EKU70" s="34"/>
      <c r="EKV70" s="34"/>
      <c r="EKW70" s="34"/>
      <c r="EKX70" s="34"/>
      <c r="EKY70" s="34"/>
      <c r="EKZ70" s="34"/>
      <c r="ELA70" s="34"/>
      <c r="ELB70" s="34"/>
      <c r="ELC70" s="34"/>
      <c r="ELD70" s="34"/>
      <c r="ELE70" s="34"/>
      <c r="ELF70" s="34"/>
      <c r="ELG70" s="34"/>
      <c r="ELH70" s="34"/>
      <c r="ELI70" s="34"/>
      <c r="ELJ70" s="34"/>
      <c r="ELK70" s="34"/>
      <c r="ELL70" s="34"/>
      <c r="ELM70" s="34"/>
      <c r="ELN70" s="34"/>
      <c r="ELO70" s="34"/>
      <c r="ELP70" s="34"/>
      <c r="ELQ70" s="34"/>
      <c r="ELR70" s="34"/>
      <c r="ELS70" s="34"/>
      <c r="ELT70" s="34"/>
      <c r="ELU70" s="34"/>
      <c r="ELV70" s="34"/>
      <c r="ELW70" s="34"/>
      <c r="ELX70" s="34"/>
      <c r="ELY70" s="34"/>
      <c r="ELZ70" s="34"/>
      <c r="EMA70" s="34"/>
      <c r="EMB70" s="34"/>
      <c r="EMC70" s="34"/>
      <c r="EMD70" s="34"/>
      <c r="EME70" s="34"/>
      <c r="EMF70" s="34"/>
      <c r="EMG70" s="34"/>
      <c r="EMH70" s="34"/>
      <c r="EMI70" s="34"/>
      <c r="EMJ70" s="34"/>
      <c r="EMK70" s="34"/>
      <c r="EML70" s="34"/>
      <c r="EMM70" s="34"/>
      <c r="EMN70" s="34"/>
      <c r="EMO70" s="34"/>
      <c r="EMP70" s="34"/>
      <c r="EMQ70" s="34"/>
      <c r="EMR70" s="34"/>
      <c r="EMS70" s="34"/>
      <c r="EMT70" s="34"/>
      <c r="EMU70" s="34"/>
      <c r="EMV70" s="34"/>
      <c r="EMW70" s="34"/>
      <c r="EMX70" s="34"/>
      <c r="EMY70" s="34"/>
      <c r="EMZ70" s="34"/>
      <c r="ENA70" s="34"/>
      <c r="ENB70" s="34"/>
      <c r="ENC70" s="34"/>
      <c r="END70" s="34"/>
      <c r="ENE70" s="34"/>
      <c r="ENF70" s="34"/>
      <c r="ENG70" s="34"/>
      <c r="ENH70" s="34"/>
      <c r="ENI70" s="34"/>
      <c r="ENJ70" s="34"/>
      <c r="ENK70" s="34"/>
      <c r="ENL70" s="34"/>
      <c r="ENM70" s="34"/>
      <c r="ENN70" s="34"/>
      <c r="ENO70" s="34"/>
      <c r="ENP70" s="34"/>
      <c r="ENQ70" s="34"/>
      <c r="ENR70" s="34"/>
      <c r="ENS70" s="34"/>
      <c r="ENT70" s="34"/>
      <c r="ENU70" s="34"/>
      <c r="ENV70" s="34"/>
      <c r="ENW70" s="34"/>
      <c r="ENX70" s="34"/>
      <c r="ENY70" s="34"/>
      <c r="ENZ70" s="34"/>
      <c r="EOA70" s="34"/>
      <c r="EOB70" s="34"/>
      <c r="EOC70" s="34"/>
      <c r="EOD70" s="34"/>
      <c r="EOE70" s="34"/>
      <c r="EOF70" s="34"/>
      <c r="EOG70" s="34"/>
      <c r="EOH70" s="34"/>
      <c r="EOI70" s="34"/>
      <c r="EOJ70" s="34"/>
      <c r="EOK70" s="34"/>
      <c r="EOL70" s="34"/>
      <c r="EOM70" s="34"/>
      <c r="EON70" s="34"/>
      <c r="EOO70" s="34"/>
      <c r="EOP70" s="34"/>
      <c r="EOQ70" s="34"/>
      <c r="EOR70" s="34"/>
      <c r="EOS70" s="34"/>
      <c r="EOT70" s="34"/>
      <c r="EOU70" s="34"/>
      <c r="EOV70" s="34"/>
      <c r="EOW70" s="34"/>
      <c r="EOX70" s="34"/>
      <c r="EOY70" s="34"/>
      <c r="EOZ70" s="34"/>
      <c r="EPA70" s="34"/>
      <c r="EPB70" s="34"/>
      <c r="EPC70" s="34"/>
      <c r="EPD70" s="34"/>
      <c r="EPE70" s="34"/>
      <c r="EPF70" s="34"/>
      <c r="EPG70" s="34"/>
      <c r="EPH70" s="34"/>
      <c r="EPI70" s="34"/>
      <c r="EPJ70" s="34"/>
      <c r="EPK70" s="34"/>
      <c r="EPL70" s="34"/>
      <c r="EPM70" s="34"/>
      <c r="EPN70" s="34"/>
      <c r="EPO70" s="34"/>
      <c r="EPP70" s="34"/>
      <c r="EPQ70" s="34"/>
      <c r="EPR70" s="34"/>
      <c r="EPS70" s="34"/>
      <c r="EPT70" s="34"/>
      <c r="EPU70" s="34"/>
      <c r="EPV70" s="34"/>
      <c r="EPW70" s="34"/>
      <c r="EPX70" s="34"/>
      <c r="EPY70" s="34"/>
      <c r="EPZ70" s="34"/>
      <c r="EQA70" s="34"/>
      <c r="EQB70" s="34"/>
      <c r="EQC70" s="34"/>
      <c r="EQD70" s="34"/>
      <c r="EQE70" s="34"/>
      <c r="EQF70" s="34"/>
      <c r="EQG70" s="34"/>
      <c r="EQH70" s="34"/>
      <c r="EQI70" s="34"/>
      <c r="EQJ70" s="34"/>
      <c r="EQK70" s="34"/>
      <c r="EQL70" s="34"/>
      <c r="EQM70" s="34"/>
      <c r="EQN70" s="34"/>
      <c r="EQO70" s="34"/>
      <c r="EQP70" s="34"/>
      <c r="EQQ70" s="34"/>
      <c r="EQR70" s="34"/>
      <c r="EQS70" s="34"/>
      <c r="EQT70" s="34"/>
      <c r="EQU70" s="34"/>
      <c r="EQV70" s="34"/>
      <c r="EQW70" s="34"/>
      <c r="EQX70" s="34"/>
      <c r="EQY70" s="34"/>
      <c r="EQZ70" s="34"/>
      <c r="ERA70" s="34"/>
      <c r="ERB70" s="34"/>
      <c r="ERC70" s="34"/>
      <c r="ERD70" s="34"/>
      <c r="ERE70" s="34"/>
      <c r="ERF70" s="34"/>
      <c r="ERG70" s="34"/>
      <c r="ERH70" s="34"/>
      <c r="ERI70" s="34"/>
      <c r="ERJ70" s="34"/>
      <c r="ERK70" s="34"/>
      <c r="ERL70" s="34"/>
      <c r="ERM70" s="34"/>
      <c r="ERN70" s="34"/>
      <c r="ERO70" s="34"/>
      <c r="ERP70" s="34"/>
      <c r="ERQ70" s="34"/>
      <c r="ERR70" s="34"/>
      <c r="ERS70" s="34"/>
      <c r="ERT70" s="34"/>
      <c r="ERU70" s="34"/>
      <c r="ERV70" s="34"/>
      <c r="ERW70" s="34"/>
      <c r="ERX70" s="34"/>
      <c r="ERY70" s="34"/>
      <c r="ERZ70" s="34"/>
      <c r="ESA70" s="34"/>
      <c r="ESB70" s="34"/>
      <c r="ESC70" s="34"/>
      <c r="ESD70" s="34"/>
      <c r="ESE70" s="34"/>
      <c r="ESF70" s="34"/>
      <c r="ESG70" s="34"/>
      <c r="ESH70" s="34"/>
      <c r="ESI70" s="34"/>
      <c r="ESJ70" s="34"/>
      <c r="ESK70" s="34"/>
      <c r="ESL70" s="34"/>
      <c r="ESM70" s="34"/>
      <c r="ESN70" s="34"/>
      <c r="ESO70" s="34"/>
      <c r="ESP70" s="34"/>
      <c r="ESQ70" s="34"/>
      <c r="ESR70" s="34"/>
      <c r="ESS70" s="34"/>
      <c r="EST70" s="34"/>
      <c r="ESU70" s="34"/>
      <c r="ESV70" s="34"/>
      <c r="ESW70" s="34"/>
      <c r="ESX70" s="34"/>
      <c r="ESY70" s="34"/>
      <c r="ESZ70" s="34"/>
      <c r="ETA70" s="34"/>
      <c r="ETB70" s="34"/>
      <c r="ETC70" s="34"/>
      <c r="ETD70" s="34"/>
      <c r="ETE70" s="34"/>
      <c r="ETF70" s="34"/>
      <c r="ETG70" s="34"/>
      <c r="ETH70" s="34"/>
      <c r="ETI70" s="34"/>
      <c r="ETJ70" s="34"/>
      <c r="ETK70" s="34"/>
      <c r="ETL70" s="34"/>
      <c r="ETM70" s="34"/>
      <c r="ETN70" s="34"/>
      <c r="ETO70" s="34"/>
      <c r="ETP70" s="34"/>
      <c r="ETQ70" s="34"/>
      <c r="ETR70" s="34"/>
      <c r="ETS70" s="34"/>
      <c r="ETT70" s="34"/>
      <c r="ETU70" s="34"/>
      <c r="ETV70" s="34"/>
      <c r="ETW70" s="34"/>
      <c r="ETX70" s="34"/>
      <c r="ETY70" s="34"/>
      <c r="ETZ70" s="34"/>
      <c r="EUA70" s="34"/>
      <c r="EUB70" s="34"/>
      <c r="EUC70" s="34"/>
      <c r="EUD70" s="34"/>
      <c r="EUE70" s="34"/>
      <c r="EUF70" s="34"/>
      <c r="EUG70" s="34"/>
      <c r="EUH70" s="34"/>
      <c r="EUI70" s="34"/>
      <c r="EUJ70" s="34"/>
      <c r="EUK70" s="34"/>
      <c r="EUL70" s="34"/>
      <c r="EUM70" s="34"/>
      <c r="EUN70" s="34"/>
      <c r="EUO70" s="34"/>
      <c r="EUP70" s="34"/>
      <c r="EUQ70" s="34"/>
      <c r="EUR70" s="34"/>
      <c r="EUS70" s="34"/>
      <c r="EUT70" s="34"/>
      <c r="EUU70" s="34"/>
      <c r="EUV70" s="34"/>
      <c r="EUW70" s="34"/>
      <c r="EUX70" s="34"/>
      <c r="EUY70" s="34"/>
      <c r="EUZ70" s="34"/>
      <c r="EVA70" s="34"/>
      <c r="EVB70" s="34"/>
      <c r="EVC70" s="34"/>
      <c r="EVD70" s="34"/>
      <c r="EVE70" s="34"/>
      <c r="EVF70" s="34"/>
      <c r="EVG70" s="34"/>
      <c r="EVH70" s="34"/>
      <c r="EVI70" s="34"/>
      <c r="EVJ70" s="34"/>
      <c r="EVK70" s="34"/>
      <c r="EVL70" s="34"/>
      <c r="EVM70" s="34"/>
      <c r="EVN70" s="34"/>
      <c r="EVO70" s="34"/>
      <c r="EVP70" s="34"/>
      <c r="EVQ70" s="34"/>
      <c r="EVR70" s="34"/>
      <c r="EVS70" s="34"/>
      <c r="EVT70" s="34"/>
      <c r="EVU70" s="34"/>
      <c r="EVV70" s="34"/>
      <c r="EVW70" s="34"/>
      <c r="EVX70" s="34"/>
      <c r="EVY70" s="34"/>
      <c r="EVZ70" s="34"/>
      <c r="EWA70" s="34"/>
      <c r="EWB70" s="34"/>
      <c r="EWC70" s="34"/>
      <c r="EWD70" s="34"/>
      <c r="EWE70" s="34"/>
      <c r="EWF70" s="34"/>
      <c r="EWG70" s="34"/>
      <c r="EWH70" s="34"/>
      <c r="EWI70" s="34"/>
      <c r="EWJ70" s="34"/>
      <c r="EWK70" s="34"/>
      <c r="EWL70" s="34"/>
      <c r="EWM70" s="34"/>
      <c r="EWN70" s="34"/>
      <c r="EWO70" s="34"/>
      <c r="EWP70" s="34"/>
      <c r="EWQ70" s="34"/>
      <c r="EWR70" s="34"/>
      <c r="EWS70" s="34"/>
      <c r="EWT70" s="34"/>
      <c r="EWU70" s="34"/>
      <c r="EWV70" s="34"/>
      <c r="EWW70" s="34"/>
      <c r="EWX70" s="34"/>
      <c r="EWY70" s="34"/>
      <c r="EWZ70" s="34"/>
      <c r="EXA70" s="34"/>
      <c r="EXB70" s="34"/>
      <c r="EXC70" s="34"/>
      <c r="EXD70" s="34"/>
      <c r="EXE70" s="34"/>
      <c r="EXF70" s="34"/>
      <c r="EXG70" s="34"/>
      <c r="EXH70" s="34"/>
      <c r="EXI70" s="34"/>
      <c r="EXJ70" s="34"/>
      <c r="EXK70" s="34"/>
      <c r="EXL70" s="34"/>
      <c r="EXM70" s="34"/>
      <c r="EXN70" s="34"/>
      <c r="EXO70" s="34"/>
      <c r="EXP70" s="34"/>
      <c r="EXQ70" s="34"/>
      <c r="EXR70" s="34"/>
      <c r="EXS70" s="34"/>
      <c r="EXT70" s="34"/>
      <c r="EXU70" s="34"/>
      <c r="EXV70" s="34"/>
      <c r="EXW70" s="34"/>
      <c r="EXX70" s="34"/>
      <c r="EXY70" s="34"/>
      <c r="EXZ70" s="34"/>
      <c r="EYA70" s="34"/>
      <c r="EYB70" s="34"/>
      <c r="EYC70" s="34"/>
      <c r="EYD70" s="34"/>
      <c r="EYE70" s="34"/>
      <c r="EYF70" s="34"/>
      <c r="EYG70" s="34"/>
      <c r="EYH70" s="34"/>
      <c r="EYI70" s="34"/>
      <c r="EYJ70" s="34"/>
      <c r="EYK70" s="34"/>
      <c r="EYL70" s="34"/>
      <c r="EYM70" s="34"/>
      <c r="EYN70" s="34"/>
      <c r="EYO70" s="34"/>
      <c r="EYP70" s="34"/>
      <c r="EYQ70" s="34"/>
      <c r="EYR70" s="34"/>
      <c r="EYS70" s="34"/>
      <c r="EYT70" s="34"/>
      <c r="EYU70" s="34"/>
      <c r="EYV70" s="34"/>
      <c r="EYW70" s="34"/>
      <c r="EYX70" s="34"/>
      <c r="EYY70" s="34"/>
      <c r="EYZ70" s="34"/>
      <c r="EZA70" s="34"/>
      <c r="EZB70" s="34"/>
      <c r="EZC70" s="34"/>
      <c r="EZD70" s="34"/>
      <c r="EZE70" s="34"/>
      <c r="EZF70" s="34"/>
      <c r="EZG70" s="34"/>
      <c r="EZH70" s="34"/>
      <c r="EZI70" s="34"/>
      <c r="EZJ70" s="34"/>
      <c r="EZK70" s="34"/>
      <c r="EZL70" s="34"/>
      <c r="EZM70" s="34"/>
      <c r="EZN70" s="34"/>
      <c r="EZO70" s="34"/>
      <c r="EZP70" s="34"/>
      <c r="EZQ70" s="34"/>
      <c r="EZR70" s="34"/>
      <c r="EZS70" s="34"/>
      <c r="EZT70" s="34"/>
      <c r="EZU70" s="34"/>
      <c r="EZV70" s="34"/>
      <c r="EZW70" s="34"/>
      <c r="EZX70" s="34"/>
      <c r="EZY70" s="34"/>
      <c r="EZZ70" s="34"/>
      <c r="FAA70" s="34"/>
      <c r="FAB70" s="34"/>
      <c r="FAC70" s="34"/>
      <c r="FAD70" s="34"/>
      <c r="FAE70" s="34"/>
      <c r="FAF70" s="34"/>
      <c r="FAG70" s="34"/>
      <c r="FAH70" s="34"/>
      <c r="FAI70" s="34"/>
      <c r="FAJ70" s="34"/>
      <c r="FAK70" s="34"/>
      <c r="FAL70" s="34"/>
      <c r="FAM70" s="34"/>
      <c r="FAN70" s="34"/>
      <c r="FAO70" s="34"/>
      <c r="FAP70" s="34"/>
      <c r="FAQ70" s="34"/>
      <c r="FAR70" s="34"/>
      <c r="FAS70" s="34"/>
      <c r="FAT70" s="34"/>
      <c r="FAU70" s="34"/>
      <c r="FAV70" s="34"/>
      <c r="FAW70" s="34"/>
      <c r="FAX70" s="34"/>
      <c r="FAY70" s="34"/>
      <c r="FAZ70" s="34"/>
      <c r="FBA70" s="34"/>
      <c r="FBB70" s="34"/>
      <c r="FBC70" s="34"/>
      <c r="FBD70" s="34"/>
      <c r="FBE70" s="34"/>
      <c r="FBF70" s="34"/>
      <c r="FBG70" s="34"/>
      <c r="FBH70" s="34"/>
      <c r="FBI70" s="34"/>
      <c r="FBJ70" s="34"/>
      <c r="FBK70" s="34"/>
      <c r="FBL70" s="34"/>
      <c r="FBM70" s="34"/>
      <c r="FBN70" s="34"/>
      <c r="FBO70" s="34"/>
      <c r="FBP70" s="34"/>
      <c r="FBQ70" s="34"/>
      <c r="FBR70" s="34"/>
      <c r="FBS70" s="34"/>
      <c r="FBT70" s="34"/>
      <c r="FBU70" s="34"/>
      <c r="FBV70" s="34"/>
      <c r="FBW70" s="34"/>
      <c r="FBX70" s="34"/>
      <c r="FBY70" s="34"/>
      <c r="FBZ70" s="34"/>
      <c r="FCA70" s="34"/>
      <c r="FCB70" s="34"/>
      <c r="FCC70" s="34"/>
      <c r="FCD70" s="34"/>
      <c r="FCE70" s="34"/>
      <c r="FCF70" s="34"/>
      <c r="FCG70" s="34"/>
      <c r="FCH70" s="34"/>
      <c r="FCI70" s="34"/>
      <c r="FCJ70" s="34"/>
      <c r="FCK70" s="34"/>
      <c r="FCL70" s="34"/>
      <c r="FCM70" s="34"/>
      <c r="FCN70" s="34"/>
      <c r="FCO70" s="34"/>
      <c r="FCP70" s="34"/>
      <c r="FCQ70" s="34"/>
      <c r="FCR70" s="34"/>
      <c r="FCS70" s="34"/>
      <c r="FCT70" s="34"/>
      <c r="FCU70" s="34"/>
      <c r="FCV70" s="34"/>
      <c r="FCW70" s="34"/>
      <c r="FCX70" s="34"/>
      <c r="FCY70" s="34"/>
      <c r="FCZ70" s="34"/>
      <c r="FDA70" s="34"/>
      <c r="FDB70" s="34"/>
      <c r="FDC70" s="34"/>
      <c r="FDD70" s="34"/>
      <c r="FDE70" s="34"/>
      <c r="FDF70" s="34"/>
      <c r="FDG70" s="34"/>
      <c r="FDH70" s="34"/>
      <c r="FDI70" s="34"/>
      <c r="FDJ70" s="34"/>
      <c r="FDK70" s="34"/>
      <c r="FDL70" s="34"/>
      <c r="FDM70" s="34"/>
      <c r="FDN70" s="34"/>
      <c r="FDO70" s="34"/>
      <c r="FDP70" s="34"/>
      <c r="FDQ70" s="34"/>
      <c r="FDR70" s="34"/>
      <c r="FDS70" s="34"/>
      <c r="FDT70" s="34"/>
      <c r="FDU70" s="34"/>
      <c r="FDV70" s="34"/>
      <c r="FDW70" s="34"/>
      <c r="FDX70" s="34"/>
      <c r="FDY70" s="34"/>
      <c r="FDZ70" s="34"/>
      <c r="FEA70" s="34"/>
      <c r="FEB70" s="34"/>
      <c r="FEC70" s="34"/>
      <c r="FED70" s="34"/>
      <c r="FEE70" s="34"/>
      <c r="FEF70" s="34"/>
      <c r="FEG70" s="34"/>
      <c r="FEH70" s="34"/>
      <c r="FEI70" s="34"/>
      <c r="FEJ70" s="34"/>
      <c r="FEK70" s="34"/>
      <c r="FEL70" s="34"/>
      <c r="FEM70" s="34"/>
      <c r="FEN70" s="34"/>
      <c r="FEO70" s="34"/>
      <c r="FEP70" s="34"/>
      <c r="FEQ70" s="34"/>
      <c r="FER70" s="34"/>
      <c r="FES70" s="34"/>
      <c r="FET70" s="34"/>
      <c r="FEU70" s="34"/>
      <c r="FEV70" s="34"/>
      <c r="FEW70" s="34"/>
      <c r="FEX70" s="34"/>
      <c r="FEY70" s="34"/>
      <c r="FEZ70" s="34"/>
      <c r="FFA70" s="34"/>
      <c r="FFB70" s="34"/>
      <c r="FFC70" s="34"/>
      <c r="FFD70" s="34"/>
      <c r="FFE70" s="34"/>
      <c r="FFF70" s="34"/>
      <c r="FFG70" s="34"/>
      <c r="FFH70" s="34"/>
      <c r="FFI70" s="34"/>
      <c r="FFJ70" s="34"/>
      <c r="FFK70" s="34"/>
      <c r="FFL70" s="34"/>
      <c r="FFM70" s="34"/>
      <c r="FFN70" s="34"/>
      <c r="FFO70" s="34"/>
      <c r="FFP70" s="34"/>
      <c r="FFQ70" s="34"/>
      <c r="FFR70" s="34"/>
      <c r="FFS70" s="34"/>
      <c r="FFT70" s="34"/>
      <c r="FFU70" s="34"/>
      <c r="FFV70" s="34"/>
      <c r="FFW70" s="34"/>
      <c r="FFX70" s="34"/>
      <c r="FFY70" s="34"/>
      <c r="FFZ70" s="34"/>
      <c r="FGA70" s="34"/>
      <c r="FGB70" s="34"/>
      <c r="FGC70" s="34"/>
      <c r="FGD70" s="34"/>
      <c r="FGE70" s="34"/>
      <c r="FGF70" s="34"/>
      <c r="FGG70" s="34"/>
      <c r="FGH70" s="34"/>
      <c r="FGI70" s="34"/>
      <c r="FGJ70" s="34"/>
      <c r="FGK70" s="34"/>
      <c r="FGL70" s="34"/>
      <c r="FGM70" s="34"/>
      <c r="FGN70" s="34"/>
      <c r="FGO70" s="34"/>
      <c r="FGP70" s="34"/>
      <c r="FGQ70" s="34"/>
      <c r="FGR70" s="34"/>
      <c r="FGS70" s="34"/>
      <c r="FGT70" s="34"/>
      <c r="FGU70" s="34"/>
      <c r="FGV70" s="34"/>
      <c r="FGW70" s="34"/>
      <c r="FGX70" s="34"/>
      <c r="FGY70" s="34"/>
      <c r="FGZ70" s="34"/>
      <c r="FHA70" s="34"/>
      <c r="FHB70" s="34"/>
      <c r="FHC70" s="34"/>
      <c r="FHD70" s="34"/>
      <c r="FHE70" s="34"/>
      <c r="FHF70" s="34"/>
      <c r="FHG70" s="34"/>
      <c r="FHH70" s="34"/>
      <c r="FHI70" s="34"/>
      <c r="FHJ70" s="34"/>
      <c r="FHK70" s="34"/>
      <c r="FHL70" s="34"/>
      <c r="FHM70" s="34"/>
      <c r="FHN70" s="34"/>
      <c r="FHO70" s="34"/>
      <c r="FHP70" s="34"/>
      <c r="FHQ70" s="34"/>
      <c r="FHR70" s="34"/>
      <c r="FHS70" s="34"/>
      <c r="FHT70" s="34"/>
      <c r="FHU70" s="34"/>
      <c r="FHV70" s="34"/>
      <c r="FHW70" s="34"/>
      <c r="FHX70" s="34"/>
      <c r="FHY70" s="34"/>
      <c r="FHZ70" s="34"/>
      <c r="FIA70" s="34"/>
      <c r="FIB70" s="34"/>
      <c r="FIC70" s="34"/>
      <c r="FID70" s="34"/>
      <c r="FIE70" s="34"/>
      <c r="FIF70" s="34"/>
      <c r="FIG70" s="34"/>
      <c r="FIH70" s="34"/>
      <c r="FII70" s="34"/>
      <c r="FIJ70" s="34"/>
      <c r="FIK70" s="34"/>
      <c r="FIL70" s="34"/>
      <c r="FIM70" s="34"/>
      <c r="FIN70" s="34"/>
      <c r="FIO70" s="34"/>
      <c r="FIP70" s="34"/>
      <c r="FIQ70" s="34"/>
      <c r="FIR70" s="34"/>
      <c r="FIS70" s="34"/>
      <c r="FIT70" s="34"/>
      <c r="FIU70" s="34"/>
      <c r="FIV70" s="34"/>
      <c r="FIW70" s="34"/>
      <c r="FIX70" s="34"/>
      <c r="FIY70" s="34"/>
      <c r="FIZ70" s="34"/>
      <c r="FJA70" s="34"/>
      <c r="FJB70" s="34"/>
      <c r="FJC70" s="34"/>
      <c r="FJD70" s="34"/>
      <c r="FJE70" s="34"/>
      <c r="FJF70" s="34"/>
      <c r="FJG70" s="34"/>
      <c r="FJH70" s="34"/>
      <c r="FJI70" s="34"/>
      <c r="FJJ70" s="34"/>
      <c r="FJK70" s="34"/>
      <c r="FJL70" s="34"/>
      <c r="FJM70" s="34"/>
      <c r="FJN70" s="34"/>
      <c r="FJO70" s="34"/>
      <c r="FJP70" s="34"/>
      <c r="FJQ70" s="34"/>
      <c r="FJR70" s="34"/>
      <c r="FJS70" s="34"/>
      <c r="FJT70" s="34"/>
      <c r="FJU70" s="34"/>
      <c r="FJV70" s="34"/>
      <c r="FJW70" s="34"/>
      <c r="FJX70" s="34"/>
      <c r="FJY70" s="34"/>
      <c r="FJZ70" s="34"/>
      <c r="FKA70" s="34"/>
      <c r="FKB70" s="34"/>
      <c r="FKC70" s="34"/>
      <c r="FKD70" s="34"/>
      <c r="FKE70" s="34"/>
      <c r="FKF70" s="34"/>
      <c r="FKG70" s="34"/>
      <c r="FKH70" s="34"/>
      <c r="FKI70" s="34"/>
      <c r="FKJ70" s="34"/>
      <c r="FKK70" s="34"/>
      <c r="FKL70" s="34"/>
      <c r="FKM70" s="34"/>
      <c r="FKN70" s="34"/>
      <c r="FKO70" s="34"/>
      <c r="FKP70" s="34"/>
      <c r="FKQ70" s="34"/>
      <c r="FKR70" s="34"/>
      <c r="FKS70" s="34"/>
      <c r="FKT70" s="34"/>
      <c r="FKU70" s="34"/>
      <c r="FKV70" s="34"/>
      <c r="FKW70" s="34"/>
      <c r="FKX70" s="34"/>
      <c r="FKY70" s="34"/>
      <c r="FKZ70" s="34"/>
      <c r="FLA70" s="34"/>
      <c r="FLB70" s="34"/>
      <c r="FLC70" s="34"/>
      <c r="FLD70" s="34"/>
      <c r="FLE70" s="34"/>
      <c r="FLF70" s="34"/>
      <c r="FLG70" s="34"/>
      <c r="FLH70" s="34"/>
      <c r="FLI70" s="34"/>
      <c r="FLJ70" s="34"/>
      <c r="FLK70" s="34"/>
      <c r="FLL70" s="34"/>
      <c r="FLM70" s="34"/>
      <c r="FLN70" s="34"/>
      <c r="FLO70" s="34"/>
      <c r="FLP70" s="34"/>
      <c r="FLQ70" s="34"/>
      <c r="FLR70" s="34"/>
      <c r="FLS70" s="34"/>
      <c r="FLT70" s="34"/>
      <c r="FLU70" s="34"/>
      <c r="FLV70" s="34"/>
      <c r="FLW70" s="34"/>
      <c r="FLX70" s="34"/>
      <c r="FLY70" s="34"/>
      <c r="FLZ70" s="34"/>
      <c r="FMA70" s="34"/>
      <c r="FMB70" s="34"/>
      <c r="FMC70" s="34"/>
      <c r="FMD70" s="34"/>
      <c r="FME70" s="34"/>
      <c r="FMF70" s="34"/>
      <c r="FMG70" s="34"/>
      <c r="FMH70" s="34"/>
      <c r="FMI70" s="34"/>
      <c r="FMJ70" s="34"/>
      <c r="FMK70" s="34"/>
      <c r="FML70" s="34"/>
      <c r="FMM70" s="34"/>
      <c r="FMN70" s="34"/>
      <c r="FMO70" s="34"/>
      <c r="FMP70" s="34"/>
      <c r="FMQ70" s="34"/>
      <c r="FMR70" s="34"/>
      <c r="FMS70" s="34"/>
      <c r="FMT70" s="34"/>
      <c r="FMU70" s="34"/>
      <c r="FMV70" s="34"/>
      <c r="FMW70" s="34"/>
      <c r="FMX70" s="34"/>
      <c r="FMY70" s="34"/>
      <c r="FMZ70" s="34"/>
      <c r="FNA70" s="34"/>
      <c r="FNB70" s="34"/>
      <c r="FNC70" s="34"/>
      <c r="FND70" s="34"/>
      <c r="FNE70" s="34"/>
      <c r="FNF70" s="34"/>
      <c r="FNG70" s="34"/>
      <c r="FNH70" s="34"/>
      <c r="FNI70" s="34"/>
      <c r="FNJ70" s="34"/>
      <c r="FNK70" s="34"/>
      <c r="FNL70" s="34"/>
      <c r="FNM70" s="34"/>
      <c r="FNN70" s="34"/>
      <c r="FNO70" s="34"/>
      <c r="FNP70" s="34"/>
      <c r="FNQ70" s="34"/>
      <c r="FNR70" s="34"/>
      <c r="FNS70" s="34"/>
      <c r="FNT70" s="34"/>
      <c r="FNU70" s="34"/>
      <c r="FNV70" s="34"/>
      <c r="FNW70" s="34"/>
      <c r="FNX70" s="34"/>
      <c r="FNY70" s="34"/>
      <c r="FNZ70" s="34"/>
      <c r="FOA70" s="34"/>
      <c r="FOB70" s="34"/>
      <c r="FOC70" s="34"/>
      <c r="FOD70" s="34"/>
      <c r="FOE70" s="34"/>
      <c r="FOF70" s="34"/>
      <c r="FOG70" s="34"/>
      <c r="FOH70" s="34"/>
      <c r="FOI70" s="34"/>
      <c r="FOJ70" s="34"/>
      <c r="FOK70" s="34"/>
      <c r="FOL70" s="34"/>
      <c r="FOM70" s="34"/>
      <c r="FON70" s="34"/>
      <c r="FOO70" s="34"/>
      <c r="FOP70" s="34"/>
      <c r="FOQ70" s="34"/>
      <c r="FOR70" s="34"/>
      <c r="FOS70" s="34"/>
      <c r="FOT70" s="34"/>
      <c r="FOU70" s="34"/>
      <c r="FOV70" s="34"/>
      <c r="FOW70" s="34"/>
      <c r="FOX70" s="34"/>
      <c r="FOY70" s="34"/>
      <c r="FOZ70" s="34"/>
      <c r="FPA70" s="34"/>
      <c r="FPB70" s="34"/>
      <c r="FPC70" s="34"/>
      <c r="FPD70" s="34"/>
      <c r="FPE70" s="34"/>
      <c r="FPF70" s="34"/>
      <c r="FPG70" s="34"/>
      <c r="FPH70" s="34"/>
      <c r="FPI70" s="34"/>
      <c r="FPJ70" s="34"/>
      <c r="FPK70" s="34"/>
      <c r="FPL70" s="34"/>
      <c r="FPM70" s="34"/>
      <c r="FPN70" s="34"/>
      <c r="FPO70" s="34"/>
      <c r="FPP70" s="34"/>
      <c r="FPQ70" s="34"/>
      <c r="FPR70" s="34"/>
      <c r="FPS70" s="34"/>
      <c r="FPT70" s="34"/>
      <c r="FPU70" s="34"/>
      <c r="FPV70" s="34"/>
      <c r="FPW70" s="34"/>
      <c r="FPX70" s="34"/>
      <c r="FPY70" s="34"/>
      <c r="FPZ70" s="34"/>
      <c r="FQA70" s="34"/>
      <c r="FQB70" s="34"/>
      <c r="FQC70" s="34"/>
      <c r="FQD70" s="34"/>
      <c r="FQE70" s="34"/>
      <c r="FQF70" s="34"/>
      <c r="FQG70" s="34"/>
      <c r="FQH70" s="34"/>
      <c r="FQI70" s="34"/>
      <c r="FQJ70" s="34"/>
      <c r="FQK70" s="34"/>
      <c r="FQL70" s="34"/>
      <c r="FQM70" s="34"/>
      <c r="FQN70" s="34"/>
      <c r="FQO70" s="34"/>
      <c r="FQP70" s="34"/>
      <c r="FQQ70" s="34"/>
      <c r="FQR70" s="34"/>
      <c r="FQS70" s="34"/>
      <c r="FQT70" s="34"/>
      <c r="FQU70" s="34"/>
      <c r="FQV70" s="34"/>
      <c r="FQW70" s="34"/>
      <c r="FQX70" s="34"/>
      <c r="FQY70" s="34"/>
      <c r="FQZ70" s="34"/>
      <c r="FRA70" s="34"/>
      <c r="FRB70" s="34"/>
      <c r="FRC70" s="34"/>
      <c r="FRD70" s="34"/>
      <c r="FRE70" s="34"/>
      <c r="FRF70" s="34"/>
      <c r="FRG70" s="34"/>
      <c r="FRH70" s="34"/>
      <c r="FRI70" s="34"/>
      <c r="FRJ70" s="34"/>
      <c r="FRK70" s="34"/>
      <c r="FRL70" s="34"/>
      <c r="FRM70" s="34"/>
      <c r="FRN70" s="34"/>
      <c r="FRO70" s="34"/>
      <c r="FRP70" s="34"/>
      <c r="FRQ70" s="34"/>
      <c r="FRR70" s="34"/>
      <c r="FRS70" s="34"/>
      <c r="FRT70" s="34"/>
      <c r="FRU70" s="34"/>
      <c r="FRV70" s="34"/>
      <c r="FRW70" s="34"/>
      <c r="FRX70" s="34"/>
      <c r="FRY70" s="34"/>
      <c r="FRZ70" s="34"/>
      <c r="FSA70" s="34"/>
      <c r="FSB70" s="34"/>
      <c r="FSC70" s="34"/>
      <c r="FSD70" s="34"/>
      <c r="FSE70" s="34"/>
      <c r="FSF70" s="34"/>
      <c r="FSG70" s="34"/>
      <c r="FSH70" s="34"/>
      <c r="FSI70" s="34"/>
      <c r="FSJ70" s="34"/>
      <c r="FSK70" s="34"/>
      <c r="FSL70" s="34"/>
      <c r="FSM70" s="34"/>
      <c r="FSN70" s="34"/>
      <c r="FSO70" s="34"/>
      <c r="FSP70" s="34"/>
      <c r="FSQ70" s="34"/>
      <c r="FSR70" s="34"/>
      <c r="FSS70" s="34"/>
      <c r="FST70" s="34"/>
      <c r="FSU70" s="34"/>
      <c r="FSV70" s="34"/>
      <c r="FSW70" s="34"/>
      <c r="FSX70" s="34"/>
      <c r="FSY70" s="34"/>
      <c r="FSZ70" s="34"/>
      <c r="FTA70" s="34"/>
      <c r="FTB70" s="34"/>
      <c r="FTC70" s="34"/>
      <c r="FTD70" s="34"/>
      <c r="FTE70" s="34"/>
      <c r="FTF70" s="34"/>
      <c r="FTG70" s="34"/>
      <c r="FTH70" s="34"/>
      <c r="FTI70" s="34"/>
      <c r="FTJ70" s="34"/>
      <c r="FTK70" s="34"/>
      <c r="FTL70" s="34"/>
      <c r="FTM70" s="34"/>
      <c r="FTN70" s="34"/>
      <c r="FTO70" s="34"/>
      <c r="FTP70" s="34"/>
      <c r="FTQ70" s="34"/>
      <c r="FTR70" s="34"/>
      <c r="FTS70" s="34"/>
      <c r="FTT70" s="34"/>
      <c r="FTU70" s="34"/>
      <c r="FTV70" s="34"/>
      <c r="FTW70" s="34"/>
      <c r="FTX70" s="34"/>
      <c r="FTY70" s="34"/>
      <c r="FTZ70" s="34"/>
      <c r="FUA70" s="34"/>
      <c r="FUB70" s="34"/>
      <c r="FUC70" s="34"/>
      <c r="FUD70" s="34"/>
      <c r="FUE70" s="34"/>
      <c r="FUF70" s="34"/>
      <c r="FUG70" s="34"/>
      <c r="FUH70" s="34"/>
      <c r="FUI70" s="34"/>
      <c r="FUJ70" s="34"/>
      <c r="FUK70" s="34"/>
      <c r="FUL70" s="34"/>
      <c r="FUM70" s="34"/>
      <c r="FUN70" s="34"/>
      <c r="FUO70" s="34"/>
      <c r="FUP70" s="34"/>
      <c r="FUQ70" s="34"/>
      <c r="FUR70" s="34"/>
      <c r="FUS70" s="34"/>
      <c r="FUT70" s="34"/>
      <c r="FUU70" s="34"/>
      <c r="FUV70" s="34"/>
      <c r="FUW70" s="34"/>
      <c r="FUX70" s="34"/>
      <c r="FUY70" s="34"/>
      <c r="FUZ70" s="34"/>
      <c r="FVA70" s="34"/>
      <c r="FVB70" s="34"/>
      <c r="FVC70" s="34"/>
      <c r="FVD70" s="34"/>
      <c r="FVE70" s="34"/>
      <c r="FVF70" s="34"/>
      <c r="FVG70" s="34"/>
      <c r="FVH70" s="34"/>
      <c r="FVI70" s="34"/>
      <c r="FVJ70" s="34"/>
      <c r="FVK70" s="34"/>
      <c r="FVL70" s="34"/>
      <c r="FVM70" s="34"/>
      <c r="FVN70" s="34"/>
      <c r="FVO70" s="34"/>
      <c r="FVP70" s="34"/>
      <c r="FVQ70" s="34"/>
      <c r="FVR70" s="34"/>
      <c r="FVS70" s="34"/>
      <c r="FVT70" s="34"/>
      <c r="FVU70" s="34"/>
      <c r="FVV70" s="34"/>
      <c r="FVW70" s="34"/>
      <c r="FVX70" s="34"/>
      <c r="FVY70" s="34"/>
      <c r="FVZ70" s="34"/>
      <c r="FWA70" s="34"/>
      <c r="FWB70" s="34"/>
      <c r="FWC70" s="34"/>
      <c r="FWD70" s="34"/>
      <c r="FWE70" s="34"/>
      <c r="FWF70" s="34"/>
      <c r="FWG70" s="34"/>
      <c r="FWH70" s="34"/>
      <c r="FWI70" s="34"/>
      <c r="FWJ70" s="34"/>
      <c r="FWK70" s="34"/>
      <c r="FWL70" s="34"/>
      <c r="FWM70" s="34"/>
      <c r="FWN70" s="34"/>
      <c r="FWO70" s="34"/>
      <c r="FWP70" s="34"/>
      <c r="FWQ70" s="34"/>
      <c r="FWR70" s="34"/>
      <c r="FWS70" s="34"/>
      <c r="FWT70" s="34"/>
      <c r="FWU70" s="34"/>
      <c r="FWV70" s="34"/>
      <c r="FWW70" s="34"/>
      <c r="FWX70" s="34"/>
      <c r="FWY70" s="34"/>
      <c r="FWZ70" s="34"/>
      <c r="FXA70" s="34"/>
      <c r="FXB70" s="34"/>
      <c r="FXC70" s="34"/>
      <c r="FXD70" s="34"/>
      <c r="FXE70" s="34"/>
      <c r="FXF70" s="34"/>
      <c r="FXG70" s="34"/>
      <c r="FXH70" s="34"/>
      <c r="FXI70" s="34"/>
      <c r="FXJ70" s="34"/>
      <c r="FXK70" s="34"/>
      <c r="FXL70" s="34"/>
      <c r="FXM70" s="34"/>
      <c r="FXN70" s="34"/>
      <c r="FXO70" s="34"/>
      <c r="FXP70" s="34"/>
      <c r="FXQ70" s="34"/>
      <c r="FXR70" s="34"/>
      <c r="FXS70" s="34"/>
      <c r="FXT70" s="34"/>
      <c r="FXU70" s="34"/>
      <c r="FXV70" s="34"/>
      <c r="FXW70" s="34"/>
      <c r="FXX70" s="34"/>
      <c r="FXY70" s="34"/>
      <c r="FXZ70" s="34"/>
      <c r="FYA70" s="34"/>
      <c r="FYB70" s="34"/>
      <c r="FYC70" s="34"/>
      <c r="FYD70" s="34"/>
      <c r="FYE70" s="34"/>
      <c r="FYF70" s="34"/>
      <c r="FYG70" s="34"/>
      <c r="FYH70" s="34"/>
      <c r="FYI70" s="34"/>
      <c r="FYJ70" s="34"/>
      <c r="FYK70" s="34"/>
      <c r="FYL70" s="34"/>
      <c r="FYM70" s="34"/>
      <c r="FYN70" s="34"/>
      <c r="FYO70" s="34"/>
      <c r="FYP70" s="34"/>
      <c r="FYQ70" s="34"/>
      <c r="FYR70" s="34"/>
      <c r="FYS70" s="34"/>
      <c r="FYT70" s="34"/>
      <c r="FYU70" s="34"/>
      <c r="FYV70" s="34"/>
      <c r="FYW70" s="34"/>
      <c r="FYX70" s="34"/>
      <c r="FYY70" s="34"/>
      <c r="FYZ70" s="34"/>
      <c r="FZA70" s="34"/>
      <c r="FZB70" s="34"/>
      <c r="FZC70" s="34"/>
      <c r="FZD70" s="34"/>
      <c r="FZE70" s="34"/>
      <c r="FZF70" s="34"/>
      <c r="FZG70" s="34"/>
      <c r="FZH70" s="34"/>
      <c r="FZI70" s="34"/>
      <c r="FZJ70" s="34"/>
      <c r="FZK70" s="34"/>
      <c r="FZL70" s="34"/>
      <c r="FZM70" s="34"/>
      <c r="FZN70" s="34"/>
      <c r="FZO70" s="34"/>
      <c r="FZP70" s="34"/>
      <c r="FZQ70" s="34"/>
      <c r="FZR70" s="34"/>
      <c r="FZS70" s="34"/>
      <c r="FZT70" s="34"/>
      <c r="FZU70" s="34"/>
      <c r="FZV70" s="34"/>
      <c r="FZW70" s="34"/>
      <c r="FZX70" s="34"/>
      <c r="FZY70" s="34"/>
      <c r="FZZ70" s="34"/>
      <c r="GAA70" s="34"/>
      <c r="GAB70" s="34"/>
      <c r="GAC70" s="34"/>
      <c r="GAD70" s="34"/>
      <c r="GAE70" s="34"/>
      <c r="GAF70" s="34"/>
      <c r="GAG70" s="34"/>
      <c r="GAH70" s="34"/>
      <c r="GAI70" s="34"/>
      <c r="GAJ70" s="34"/>
      <c r="GAK70" s="34"/>
      <c r="GAL70" s="34"/>
      <c r="GAM70" s="34"/>
      <c r="GAN70" s="34"/>
      <c r="GAO70" s="34"/>
      <c r="GAP70" s="34"/>
      <c r="GAQ70" s="34"/>
      <c r="GAR70" s="34"/>
      <c r="GAS70" s="34"/>
      <c r="GAT70" s="34"/>
      <c r="GAU70" s="34"/>
      <c r="GAV70" s="34"/>
      <c r="GAW70" s="34"/>
      <c r="GAX70" s="34"/>
      <c r="GAY70" s="34"/>
      <c r="GAZ70" s="34"/>
      <c r="GBA70" s="34"/>
      <c r="GBB70" s="34"/>
      <c r="GBC70" s="34"/>
      <c r="GBD70" s="34"/>
      <c r="GBE70" s="34"/>
      <c r="GBF70" s="34"/>
      <c r="GBG70" s="34"/>
      <c r="GBH70" s="34"/>
      <c r="GBI70" s="34"/>
      <c r="GBJ70" s="34"/>
      <c r="GBK70" s="34"/>
      <c r="GBL70" s="34"/>
      <c r="GBM70" s="34"/>
      <c r="GBN70" s="34"/>
      <c r="GBO70" s="34"/>
      <c r="GBP70" s="34"/>
      <c r="GBQ70" s="34"/>
      <c r="GBR70" s="34"/>
      <c r="GBS70" s="34"/>
      <c r="GBT70" s="34"/>
      <c r="GBU70" s="34"/>
      <c r="GBV70" s="34"/>
      <c r="GBW70" s="34"/>
      <c r="GBX70" s="34"/>
      <c r="GBY70" s="34"/>
      <c r="GBZ70" s="34"/>
      <c r="GCA70" s="34"/>
      <c r="GCB70" s="34"/>
      <c r="GCC70" s="34"/>
      <c r="GCD70" s="34"/>
      <c r="GCE70" s="34"/>
      <c r="GCF70" s="34"/>
      <c r="GCG70" s="34"/>
      <c r="GCH70" s="34"/>
      <c r="GCI70" s="34"/>
      <c r="GCJ70" s="34"/>
      <c r="GCK70" s="34"/>
      <c r="GCL70" s="34"/>
      <c r="GCM70" s="34"/>
      <c r="GCN70" s="34"/>
      <c r="GCO70" s="34"/>
      <c r="GCP70" s="34"/>
      <c r="GCQ70" s="34"/>
      <c r="GCR70" s="34"/>
      <c r="GCS70" s="34"/>
      <c r="GCT70" s="34"/>
      <c r="GCU70" s="34"/>
      <c r="GCV70" s="34"/>
      <c r="GCW70" s="34"/>
      <c r="GCX70" s="34"/>
      <c r="GCY70" s="34"/>
      <c r="GCZ70" s="34"/>
      <c r="GDA70" s="34"/>
      <c r="GDB70" s="34"/>
      <c r="GDC70" s="34"/>
      <c r="GDD70" s="34"/>
      <c r="GDE70" s="34"/>
      <c r="GDF70" s="34"/>
      <c r="GDG70" s="34"/>
      <c r="GDH70" s="34"/>
      <c r="GDI70" s="34"/>
      <c r="GDJ70" s="34"/>
      <c r="GDK70" s="34"/>
      <c r="GDL70" s="34"/>
      <c r="GDM70" s="34"/>
      <c r="GDN70" s="34"/>
      <c r="GDO70" s="34"/>
      <c r="GDP70" s="34"/>
      <c r="GDQ70" s="34"/>
      <c r="GDR70" s="34"/>
      <c r="GDS70" s="34"/>
      <c r="GDT70" s="34"/>
      <c r="GDU70" s="34"/>
      <c r="GDV70" s="34"/>
      <c r="GDW70" s="34"/>
      <c r="GDX70" s="34"/>
      <c r="GDY70" s="34"/>
      <c r="GDZ70" s="34"/>
      <c r="GEA70" s="34"/>
      <c r="GEB70" s="34"/>
      <c r="GEC70" s="34"/>
      <c r="GED70" s="34"/>
      <c r="GEE70" s="34"/>
      <c r="GEF70" s="34"/>
      <c r="GEG70" s="34"/>
      <c r="GEH70" s="34"/>
      <c r="GEI70" s="34"/>
      <c r="GEJ70" s="34"/>
      <c r="GEK70" s="34"/>
      <c r="GEL70" s="34"/>
      <c r="GEM70" s="34"/>
      <c r="GEN70" s="34"/>
      <c r="GEO70" s="34"/>
      <c r="GEP70" s="34"/>
      <c r="GEQ70" s="34"/>
      <c r="GER70" s="34"/>
      <c r="GES70" s="34"/>
      <c r="GET70" s="34"/>
      <c r="GEU70" s="34"/>
      <c r="GEV70" s="34"/>
      <c r="GEW70" s="34"/>
      <c r="GEX70" s="34"/>
      <c r="GEY70" s="34"/>
      <c r="GEZ70" s="34"/>
      <c r="GFA70" s="34"/>
      <c r="GFB70" s="34"/>
      <c r="GFC70" s="34"/>
      <c r="GFD70" s="34"/>
      <c r="GFE70" s="34"/>
      <c r="GFF70" s="34"/>
      <c r="GFG70" s="34"/>
      <c r="GFH70" s="34"/>
      <c r="GFI70" s="34"/>
      <c r="GFJ70" s="34"/>
      <c r="GFK70" s="34"/>
      <c r="GFL70" s="34"/>
      <c r="GFM70" s="34"/>
      <c r="GFN70" s="34"/>
      <c r="GFO70" s="34"/>
      <c r="GFP70" s="34"/>
      <c r="GFQ70" s="34"/>
      <c r="GFR70" s="34"/>
      <c r="GFS70" s="34"/>
      <c r="GFT70" s="34"/>
      <c r="GFU70" s="34"/>
      <c r="GFV70" s="34"/>
      <c r="GFW70" s="34"/>
      <c r="GFX70" s="34"/>
      <c r="GFY70" s="34"/>
      <c r="GFZ70" s="34"/>
      <c r="GGA70" s="34"/>
      <c r="GGB70" s="34"/>
      <c r="GGC70" s="34"/>
      <c r="GGD70" s="34"/>
      <c r="GGE70" s="34"/>
      <c r="GGF70" s="34"/>
      <c r="GGG70" s="34"/>
      <c r="GGH70" s="34"/>
      <c r="GGI70" s="34"/>
      <c r="GGJ70" s="34"/>
      <c r="GGK70" s="34"/>
      <c r="GGL70" s="34"/>
      <c r="GGM70" s="34"/>
      <c r="GGN70" s="34"/>
      <c r="GGO70" s="34"/>
      <c r="GGP70" s="34"/>
      <c r="GGQ70" s="34"/>
      <c r="GGR70" s="34"/>
      <c r="GGS70" s="34"/>
      <c r="GGT70" s="34"/>
      <c r="GGU70" s="34"/>
      <c r="GGV70" s="34"/>
      <c r="GGW70" s="34"/>
      <c r="GGX70" s="34"/>
      <c r="GGY70" s="34"/>
      <c r="GGZ70" s="34"/>
      <c r="GHA70" s="34"/>
      <c r="GHB70" s="34"/>
      <c r="GHC70" s="34"/>
      <c r="GHD70" s="34"/>
      <c r="GHE70" s="34"/>
      <c r="GHF70" s="34"/>
      <c r="GHG70" s="34"/>
      <c r="GHH70" s="34"/>
      <c r="GHI70" s="34"/>
      <c r="GHJ70" s="34"/>
      <c r="GHK70" s="34"/>
      <c r="GHL70" s="34"/>
      <c r="GHM70" s="34"/>
      <c r="GHN70" s="34"/>
      <c r="GHO70" s="34"/>
      <c r="GHP70" s="34"/>
      <c r="GHQ70" s="34"/>
      <c r="GHR70" s="34"/>
      <c r="GHS70" s="34"/>
      <c r="GHT70" s="34"/>
      <c r="GHU70" s="34"/>
      <c r="GHV70" s="34"/>
      <c r="GHW70" s="34"/>
      <c r="GHX70" s="34"/>
      <c r="GHY70" s="34"/>
      <c r="GHZ70" s="34"/>
      <c r="GIA70" s="34"/>
      <c r="GIB70" s="34"/>
      <c r="GIC70" s="34"/>
      <c r="GID70" s="34"/>
      <c r="GIE70" s="34"/>
      <c r="GIF70" s="34"/>
      <c r="GIG70" s="34"/>
      <c r="GIH70" s="34"/>
      <c r="GII70" s="34"/>
      <c r="GIJ70" s="34"/>
      <c r="GIK70" s="34"/>
      <c r="GIL70" s="34"/>
      <c r="GIM70" s="34"/>
      <c r="GIN70" s="34"/>
      <c r="GIO70" s="34"/>
      <c r="GIP70" s="34"/>
      <c r="GIQ70" s="34"/>
      <c r="GIR70" s="34"/>
      <c r="GIS70" s="34"/>
      <c r="GIT70" s="34"/>
      <c r="GIU70" s="34"/>
      <c r="GIV70" s="34"/>
      <c r="GIW70" s="34"/>
      <c r="GIX70" s="34"/>
      <c r="GIY70" s="34"/>
      <c r="GIZ70" s="34"/>
      <c r="GJA70" s="34"/>
      <c r="GJB70" s="34"/>
      <c r="GJC70" s="34"/>
      <c r="GJD70" s="34"/>
      <c r="GJE70" s="34"/>
      <c r="GJF70" s="34"/>
      <c r="GJG70" s="34"/>
      <c r="GJH70" s="34"/>
      <c r="GJI70" s="34"/>
      <c r="GJJ70" s="34"/>
      <c r="GJK70" s="34"/>
      <c r="GJL70" s="34"/>
      <c r="GJM70" s="34"/>
      <c r="GJN70" s="34"/>
      <c r="GJO70" s="34"/>
      <c r="GJP70" s="34"/>
      <c r="GJQ70" s="34"/>
      <c r="GJR70" s="34"/>
      <c r="GJS70" s="34"/>
      <c r="GJT70" s="34"/>
      <c r="GJU70" s="34"/>
      <c r="GJV70" s="34"/>
      <c r="GJW70" s="34"/>
      <c r="GJX70" s="34"/>
      <c r="GJY70" s="34"/>
      <c r="GJZ70" s="34"/>
      <c r="GKA70" s="34"/>
      <c r="GKB70" s="34"/>
      <c r="GKC70" s="34"/>
      <c r="GKD70" s="34"/>
      <c r="GKE70" s="34"/>
      <c r="GKF70" s="34"/>
      <c r="GKG70" s="34"/>
      <c r="GKH70" s="34"/>
      <c r="GKI70" s="34"/>
      <c r="GKJ70" s="34"/>
      <c r="GKK70" s="34"/>
      <c r="GKL70" s="34"/>
      <c r="GKM70" s="34"/>
      <c r="GKN70" s="34"/>
      <c r="GKO70" s="34"/>
      <c r="GKP70" s="34"/>
      <c r="GKQ70" s="34"/>
      <c r="GKR70" s="34"/>
      <c r="GKS70" s="34"/>
      <c r="GKT70" s="34"/>
      <c r="GKU70" s="34"/>
      <c r="GKV70" s="34"/>
      <c r="GKW70" s="34"/>
      <c r="GKX70" s="34"/>
      <c r="GKY70" s="34"/>
      <c r="GKZ70" s="34"/>
      <c r="GLA70" s="34"/>
      <c r="GLB70" s="34"/>
      <c r="GLC70" s="34"/>
      <c r="GLD70" s="34"/>
      <c r="GLE70" s="34"/>
      <c r="GLF70" s="34"/>
      <c r="GLG70" s="34"/>
      <c r="GLH70" s="34"/>
      <c r="GLI70" s="34"/>
      <c r="GLJ70" s="34"/>
      <c r="GLK70" s="34"/>
      <c r="GLL70" s="34"/>
      <c r="GLM70" s="34"/>
      <c r="GLN70" s="34"/>
      <c r="GLO70" s="34"/>
      <c r="GLP70" s="34"/>
      <c r="GLQ70" s="34"/>
      <c r="GLR70" s="34"/>
      <c r="GLS70" s="34"/>
      <c r="GLT70" s="34"/>
      <c r="GLU70" s="34"/>
      <c r="GLV70" s="34"/>
      <c r="GLW70" s="34"/>
      <c r="GLX70" s="34"/>
      <c r="GLY70" s="34"/>
      <c r="GLZ70" s="34"/>
      <c r="GMA70" s="34"/>
      <c r="GMB70" s="34"/>
      <c r="GMC70" s="34"/>
      <c r="GMD70" s="34"/>
      <c r="GME70" s="34"/>
      <c r="GMF70" s="34"/>
      <c r="GMG70" s="34"/>
      <c r="GMH70" s="34"/>
      <c r="GMI70" s="34"/>
      <c r="GMJ70" s="34"/>
      <c r="GMK70" s="34"/>
      <c r="GML70" s="34"/>
      <c r="GMM70" s="34"/>
      <c r="GMN70" s="34"/>
      <c r="GMO70" s="34"/>
      <c r="GMP70" s="34"/>
      <c r="GMQ70" s="34"/>
      <c r="GMR70" s="34"/>
      <c r="GMS70" s="34"/>
      <c r="GMT70" s="34"/>
      <c r="GMU70" s="34"/>
      <c r="GMV70" s="34"/>
      <c r="GMW70" s="34"/>
      <c r="GMX70" s="34"/>
      <c r="GMY70" s="34"/>
      <c r="GMZ70" s="34"/>
      <c r="GNA70" s="34"/>
      <c r="GNB70" s="34"/>
      <c r="GNC70" s="34"/>
      <c r="GND70" s="34"/>
      <c r="GNE70" s="34"/>
      <c r="GNF70" s="34"/>
      <c r="GNG70" s="34"/>
      <c r="GNH70" s="34"/>
      <c r="GNI70" s="34"/>
      <c r="GNJ70" s="34"/>
      <c r="GNK70" s="34"/>
      <c r="GNL70" s="34"/>
      <c r="GNM70" s="34"/>
      <c r="GNN70" s="34"/>
      <c r="GNO70" s="34"/>
      <c r="GNP70" s="34"/>
      <c r="GNQ70" s="34"/>
      <c r="GNR70" s="34"/>
      <c r="GNS70" s="34"/>
      <c r="GNT70" s="34"/>
      <c r="GNU70" s="34"/>
      <c r="GNV70" s="34"/>
      <c r="GNW70" s="34"/>
      <c r="GNX70" s="34"/>
      <c r="GNY70" s="34"/>
      <c r="GNZ70" s="34"/>
      <c r="GOA70" s="34"/>
      <c r="GOB70" s="34"/>
      <c r="GOC70" s="34"/>
      <c r="GOD70" s="34"/>
      <c r="GOE70" s="34"/>
      <c r="GOF70" s="34"/>
      <c r="GOG70" s="34"/>
      <c r="GOH70" s="34"/>
      <c r="GOI70" s="34"/>
      <c r="GOJ70" s="34"/>
      <c r="GOK70" s="34"/>
      <c r="GOL70" s="34"/>
      <c r="GOM70" s="34"/>
      <c r="GON70" s="34"/>
      <c r="GOO70" s="34"/>
      <c r="GOP70" s="34"/>
      <c r="GOQ70" s="34"/>
      <c r="GOR70" s="34"/>
      <c r="GOS70" s="34"/>
      <c r="GOT70" s="34"/>
      <c r="GOU70" s="34"/>
      <c r="GOV70" s="34"/>
      <c r="GOW70" s="34"/>
      <c r="GOX70" s="34"/>
      <c r="GOY70" s="34"/>
      <c r="GOZ70" s="34"/>
      <c r="GPA70" s="34"/>
      <c r="GPB70" s="34"/>
      <c r="GPC70" s="34"/>
      <c r="GPD70" s="34"/>
      <c r="GPE70" s="34"/>
      <c r="GPF70" s="34"/>
      <c r="GPG70" s="34"/>
      <c r="GPH70" s="34"/>
      <c r="GPI70" s="34"/>
      <c r="GPJ70" s="34"/>
      <c r="GPK70" s="34"/>
      <c r="GPL70" s="34"/>
      <c r="GPM70" s="34"/>
      <c r="GPN70" s="34"/>
      <c r="GPO70" s="34"/>
      <c r="GPP70" s="34"/>
      <c r="GPQ70" s="34"/>
      <c r="GPR70" s="34"/>
      <c r="GPS70" s="34"/>
      <c r="GPT70" s="34"/>
      <c r="GPU70" s="34"/>
      <c r="GPV70" s="34"/>
      <c r="GPW70" s="34"/>
      <c r="GPX70" s="34"/>
      <c r="GPY70" s="34"/>
      <c r="GPZ70" s="34"/>
      <c r="GQA70" s="34"/>
      <c r="GQB70" s="34"/>
      <c r="GQC70" s="34"/>
      <c r="GQD70" s="34"/>
      <c r="GQE70" s="34"/>
      <c r="GQF70" s="34"/>
      <c r="GQG70" s="34"/>
      <c r="GQH70" s="34"/>
      <c r="GQI70" s="34"/>
      <c r="GQJ70" s="34"/>
      <c r="GQK70" s="34"/>
      <c r="GQL70" s="34"/>
      <c r="GQM70" s="34"/>
      <c r="GQN70" s="34"/>
      <c r="GQO70" s="34"/>
      <c r="GQP70" s="34"/>
      <c r="GQQ70" s="34"/>
      <c r="GQR70" s="34"/>
      <c r="GQS70" s="34"/>
      <c r="GQT70" s="34"/>
      <c r="GQU70" s="34"/>
      <c r="GQV70" s="34"/>
      <c r="GQW70" s="34"/>
      <c r="GQX70" s="34"/>
      <c r="GQY70" s="34"/>
      <c r="GQZ70" s="34"/>
      <c r="GRA70" s="34"/>
      <c r="GRB70" s="34"/>
      <c r="GRC70" s="34"/>
      <c r="GRD70" s="34"/>
      <c r="GRE70" s="34"/>
      <c r="GRF70" s="34"/>
      <c r="GRG70" s="34"/>
      <c r="GRH70" s="34"/>
      <c r="GRI70" s="34"/>
      <c r="GRJ70" s="34"/>
      <c r="GRK70" s="34"/>
      <c r="GRL70" s="34"/>
      <c r="GRM70" s="34"/>
      <c r="GRN70" s="34"/>
      <c r="GRO70" s="34"/>
      <c r="GRP70" s="34"/>
      <c r="GRQ70" s="34"/>
      <c r="GRR70" s="34"/>
      <c r="GRS70" s="34"/>
      <c r="GRT70" s="34"/>
      <c r="GRU70" s="34"/>
      <c r="GRV70" s="34"/>
      <c r="GRW70" s="34"/>
      <c r="GRX70" s="34"/>
      <c r="GRY70" s="34"/>
      <c r="GRZ70" s="34"/>
      <c r="GSA70" s="34"/>
      <c r="GSB70" s="34"/>
      <c r="GSC70" s="34"/>
      <c r="GSD70" s="34"/>
      <c r="GSE70" s="34"/>
      <c r="GSF70" s="34"/>
      <c r="GSG70" s="34"/>
      <c r="GSH70" s="34"/>
      <c r="GSI70" s="34"/>
      <c r="GSJ70" s="34"/>
      <c r="GSK70" s="34"/>
      <c r="GSL70" s="34"/>
      <c r="GSM70" s="34"/>
      <c r="GSN70" s="34"/>
      <c r="GSO70" s="34"/>
      <c r="GSP70" s="34"/>
      <c r="GSQ70" s="34"/>
      <c r="GSR70" s="34"/>
      <c r="GSS70" s="34"/>
      <c r="GST70" s="34"/>
      <c r="GSU70" s="34"/>
      <c r="GSV70" s="34"/>
      <c r="GSW70" s="34"/>
      <c r="GSX70" s="34"/>
      <c r="GSY70" s="34"/>
      <c r="GSZ70" s="34"/>
      <c r="GTA70" s="34"/>
      <c r="GTB70" s="34"/>
      <c r="GTC70" s="34"/>
      <c r="GTD70" s="34"/>
      <c r="GTE70" s="34"/>
      <c r="GTF70" s="34"/>
      <c r="GTG70" s="34"/>
      <c r="GTH70" s="34"/>
      <c r="GTI70" s="34"/>
      <c r="GTJ70" s="34"/>
      <c r="GTK70" s="34"/>
      <c r="GTL70" s="34"/>
      <c r="GTM70" s="34"/>
      <c r="GTN70" s="34"/>
      <c r="GTO70" s="34"/>
      <c r="GTP70" s="34"/>
      <c r="GTQ70" s="34"/>
      <c r="GTR70" s="34"/>
      <c r="GTS70" s="34"/>
      <c r="GTT70" s="34"/>
      <c r="GTU70" s="34"/>
      <c r="GTV70" s="34"/>
      <c r="GTW70" s="34"/>
      <c r="GTX70" s="34"/>
      <c r="GTY70" s="34"/>
      <c r="GTZ70" s="34"/>
      <c r="GUA70" s="34"/>
      <c r="GUB70" s="34"/>
      <c r="GUC70" s="34"/>
      <c r="GUD70" s="34"/>
      <c r="GUE70" s="34"/>
      <c r="GUF70" s="34"/>
      <c r="GUG70" s="34"/>
      <c r="GUH70" s="34"/>
      <c r="GUI70" s="34"/>
      <c r="GUJ70" s="34"/>
      <c r="GUK70" s="34"/>
      <c r="GUL70" s="34"/>
      <c r="GUM70" s="34"/>
      <c r="GUN70" s="34"/>
      <c r="GUO70" s="34"/>
      <c r="GUP70" s="34"/>
      <c r="GUQ70" s="34"/>
      <c r="GUR70" s="34"/>
      <c r="GUS70" s="34"/>
      <c r="GUT70" s="34"/>
      <c r="GUU70" s="34"/>
      <c r="GUV70" s="34"/>
      <c r="GUW70" s="34"/>
      <c r="GUX70" s="34"/>
      <c r="GUY70" s="34"/>
      <c r="GUZ70" s="34"/>
      <c r="GVA70" s="34"/>
      <c r="GVB70" s="34"/>
      <c r="GVC70" s="34"/>
      <c r="GVD70" s="34"/>
      <c r="GVE70" s="34"/>
      <c r="GVF70" s="34"/>
      <c r="GVG70" s="34"/>
      <c r="GVH70" s="34"/>
      <c r="GVI70" s="34"/>
      <c r="GVJ70" s="34"/>
      <c r="GVK70" s="34"/>
      <c r="GVL70" s="34"/>
      <c r="GVM70" s="34"/>
      <c r="GVN70" s="34"/>
      <c r="GVO70" s="34"/>
      <c r="GVP70" s="34"/>
      <c r="GVQ70" s="34"/>
      <c r="GVR70" s="34"/>
      <c r="GVS70" s="34"/>
      <c r="GVT70" s="34"/>
      <c r="GVU70" s="34"/>
      <c r="GVV70" s="34"/>
      <c r="GVW70" s="34"/>
      <c r="GVX70" s="34"/>
      <c r="GVY70" s="34"/>
      <c r="GVZ70" s="34"/>
      <c r="GWA70" s="34"/>
      <c r="GWB70" s="34"/>
      <c r="GWC70" s="34"/>
      <c r="GWD70" s="34"/>
      <c r="GWE70" s="34"/>
      <c r="GWF70" s="34"/>
      <c r="GWG70" s="34"/>
      <c r="GWH70" s="34"/>
      <c r="GWI70" s="34"/>
      <c r="GWJ70" s="34"/>
      <c r="GWK70" s="34"/>
      <c r="GWL70" s="34"/>
      <c r="GWM70" s="34"/>
      <c r="GWN70" s="34"/>
      <c r="GWO70" s="34"/>
      <c r="GWP70" s="34"/>
      <c r="GWQ70" s="34"/>
      <c r="GWR70" s="34"/>
      <c r="GWS70" s="34"/>
      <c r="GWT70" s="34"/>
      <c r="GWU70" s="34"/>
      <c r="GWV70" s="34"/>
      <c r="GWW70" s="34"/>
      <c r="GWX70" s="34"/>
      <c r="GWY70" s="34"/>
      <c r="GWZ70" s="34"/>
      <c r="GXA70" s="34"/>
      <c r="GXB70" s="34"/>
      <c r="GXC70" s="34"/>
      <c r="GXD70" s="34"/>
      <c r="GXE70" s="34"/>
      <c r="GXF70" s="34"/>
      <c r="GXG70" s="34"/>
      <c r="GXH70" s="34"/>
      <c r="GXI70" s="34"/>
      <c r="GXJ70" s="34"/>
      <c r="GXK70" s="34"/>
      <c r="GXL70" s="34"/>
      <c r="GXM70" s="34"/>
      <c r="GXN70" s="34"/>
      <c r="GXO70" s="34"/>
      <c r="GXP70" s="34"/>
      <c r="GXQ70" s="34"/>
      <c r="GXR70" s="34"/>
      <c r="GXS70" s="34"/>
      <c r="GXT70" s="34"/>
      <c r="GXU70" s="34"/>
      <c r="GXV70" s="34"/>
      <c r="GXW70" s="34"/>
      <c r="GXX70" s="34"/>
      <c r="GXY70" s="34"/>
      <c r="GXZ70" s="34"/>
      <c r="GYA70" s="34"/>
      <c r="GYB70" s="34"/>
      <c r="GYC70" s="34"/>
      <c r="GYD70" s="34"/>
      <c r="GYE70" s="34"/>
      <c r="GYF70" s="34"/>
      <c r="GYG70" s="34"/>
      <c r="GYH70" s="34"/>
      <c r="GYI70" s="34"/>
      <c r="GYJ70" s="34"/>
      <c r="GYK70" s="34"/>
      <c r="GYL70" s="34"/>
      <c r="GYM70" s="34"/>
      <c r="GYN70" s="34"/>
      <c r="GYO70" s="34"/>
      <c r="GYP70" s="34"/>
      <c r="GYQ70" s="34"/>
      <c r="GYR70" s="34"/>
      <c r="GYS70" s="34"/>
      <c r="GYT70" s="34"/>
      <c r="GYU70" s="34"/>
      <c r="GYV70" s="34"/>
      <c r="GYW70" s="34"/>
      <c r="GYX70" s="34"/>
      <c r="GYY70" s="34"/>
      <c r="GYZ70" s="34"/>
      <c r="GZA70" s="34"/>
      <c r="GZB70" s="34"/>
      <c r="GZC70" s="34"/>
      <c r="GZD70" s="34"/>
      <c r="GZE70" s="34"/>
      <c r="GZF70" s="34"/>
      <c r="GZG70" s="34"/>
      <c r="GZH70" s="34"/>
      <c r="GZI70" s="34"/>
      <c r="GZJ70" s="34"/>
      <c r="GZK70" s="34"/>
      <c r="GZL70" s="34"/>
      <c r="GZM70" s="34"/>
      <c r="GZN70" s="34"/>
      <c r="GZO70" s="34"/>
      <c r="GZP70" s="34"/>
      <c r="GZQ70" s="34"/>
      <c r="GZR70" s="34"/>
      <c r="GZS70" s="34"/>
      <c r="GZT70" s="34"/>
      <c r="GZU70" s="34"/>
      <c r="GZV70" s="34"/>
      <c r="GZW70" s="34"/>
      <c r="GZX70" s="34"/>
      <c r="GZY70" s="34"/>
      <c r="GZZ70" s="34"/>
      <c r="HAA70" s="34"/>
      <c r="HAB70" s="34"/>
      <c r="HAC70" s="34"/>
      <c r="HAD70" s="34"/>
      <c r="HAE70" s="34"/>
      <c r="HAF70" s="34"/>
      <c r="HAG70" s="34"/>
      <c r="HAH70" s="34"/>
      <c r="HAI70" s="34"/>
      <c r="HAJ70" s="34"/>
      <c r="HAK70" s="34"/>
      <c r="HAL70" s="34"/>
      <c r="HAM70" s="34"/>
      <c r="HAN70" s="34"/>
      <c r="HAO70" s="34"/>
      <c r="HAP70" s="34"/>
      <c r="HAQ70" s="34"/>
      <c r="HAR70" s="34"/>
      <c r="HAS70" s="34"/>
      <c r="HAT70" s="34"/>
      <c r="HAU70" s="34"/>
      <c r="HAV70" s="34"/>
      <c r="HAW70" s="34"/>
      <c r="HAX70" s="34"/>
      <c r="HAY70" s="34"/>
      <c r="HAZ70" s="34"/>
      <c r="HBA70" s="34"/>
      <c r="HBB70" s="34"/>
      <c r="HBC70" s="34"/>
      <c r="HBD70" s="34"/>
      <c r="HBE70" s="34"/>
      <c r="HBF70" s="34"/>
      <c r="HBG70" s="34"/>
      <c r="HBH70" s="34"/>
      <c r="HBI70" s="34"/>
      <c r="HBJ70" s="34"/>
      <c r="HBK70" s="34"/>
      <c r="HBL70" s="34"/>
      <c r="HBM70" s="34"/>
      <c r="HBN70" s="34"/>
      <c r="HBO70" s="34"/>
      <c r="HBP70" s="34"/>
      <c r="HBQ70" s="34"/>
      <c r="HBR70" s="34"/>
      <c r="HBS70" s="34"/>
      <c r="HBT70" s="34"/>
      <c r="HBU70" s="34"/>
      <c r="HBV70" s="34"/>
      <c r="HBW70" s="34"/>
      <c r="HBX70" s="34"/>
      <c r="HBY70" s="34"/>
      <c r="HBZ70" s="34"/>
      <c r="HCA70" s="34"/>
      <c r="HCB70" s="34"/>
      <c r="HCC70" s="34"/>
      <c r="HCD70" s="34"/>
      <c r="HCE70" s="34"/>
      <c r="HCF70" s="34"/>
      <c r="HCG70" s="34"/>
      <c r="HCH70" s="34"/>
      <c r="HCI70" s="34"/>
      <c r="HCJ70" s="34"/>
      <c r="HCK70" s="34"/>
      <c r="HCL70" s="34"/>
      <c r="HCM70" s="34"/>
      <c r="HCN70" s="34"/>
      <c r="HCO70" s="34"/>
      <c r="HCP70" s="34"/>
      <c r="HCQ70" s="34"/>
      <c r="HCR70" s="34"/>
      <c r="HCS70" s="34"/>
      <c r="HCT70" s="34"/>
      <c r="HCU70" s="34"/>
      <c r="HCV70" s="34"/>
      <c r="HCW70" s="34"/>
      <c r="HCX70" s="34"/>
      <c r="HCY70" s="34"/>
      <c r="HCZ70" s="34"/>
      <c r="HDA70" s="34"/>
      <c r="HDB70" s="34"/>
      <c r="HDC70" s="34"/>
      <c r="HDD70" s="34"/>
      <c r="HDE70" s="34"/>
      <c r="HDF70" s="34"/>
      <c r="HDG70" s="34"/>
      <c r="HDH70" s="34"/>
      <c r="HDI70" s="34"/>
      <c r="HDJ70" s="34"/>
      <c r="HDK70" s="34"/>
      <c r="HDL70" s="34"/>
      <c r="HDM70" s="34"/>
      <c r="HDN70" s="34"/>
      <c r="HDO70" s="34"/>
      <c r="HDP70" s="34"/>
      <c r="HDQ70" s="34"/>
      <c r="HDR70" s="34"/>
      <c r="HDS70" s="34"/>
      <c r="HDT70" s="34"/>
      <c r="HDU70" s="34"/>
      <c r="HDV70" s="34"/>
      <c r="HDW70" s="34"/>
      <c r="HDX70" s="34"/>
      <c r="HDY70" s="34"/>
      <c r="HDZ70" s="34"/>
      <c r="HEA70" s="34"/>
      <c r="HEB70" s="34"/>
      <c r="HEC70" s="34"/>
      <c r="HED70" s="34"/>
      <c r="HEE70" s="34"/>
      <c r="HEF70" s="34"/>
      <c r="HEG70" s="34"/>
      <c r="HEH70" s="34"/>
      <c r="HEI70" s="34"/>
      <c r="HEJ70" s="34"/>
      <c r="HEK70" s="34"/>
      <c r="HEL70" s="34"/>
      <c r="HEM70" s="34"/>
      <c r="HEN70" s="34"/>
      <c r="HEO70" s="34"/>
      <c r="HEP70" s="34"/>
      <c r="HEQ70" s="34"/>
      <c r="HER70" s="34"/>
      <c r="HES70" s="34"/>
      <c r="HET70" s="34"/>
      <c r="HEU70" s="34"/>
      <c r="HEV70" s="34"/>
      <c r="HEW70" s="34"/>
      <c r="HEX70" s="34"/>
      <c r="HEY70" s="34"/>
      <c r="HEZ70" s="34"/>
      <c r="HFA70" s="34"/>
      <c r="HFB70" s="34"/>
      <c r="HFC70" s="34"/>
      <c r="HFD70" s="34"/>
      <c r="HFE70" s="34"/>
      <c r="HFF70" s="34"/>
      <c r="HFG70" s="34"/>
      <c r="HFH70" s="34"/>
      <c r="HFI70" s="34"/>
      <c r="HFJ70" s="34"/>
      <c r="HFK70" s="34"/>
      <c r="HFL70" s="34"/>
      <c r="HFM70" s="34"/>
      <c r="HFN70" s="34"/>
      <c r="HFO70" s="34"/>
      <c r="HFP70" s="34"/>
      <c r="HFQ70" s="34"/>
      <c r="HFR70" s="34"/>
      <c r="HFS70" s="34"/>
      <c r="HFT70" s="34"/>
      <c r="HFU70" s="34"/>
      <c r="HFV70" s="34"/>
      <c r="HFW70" s="34"/>
      <c r="HFX70" s="34"/>
      <c r="HFY70" s="34"/>
      <c r="HFZ70" s="34"/>
      <c r="HGA70" s="34"/>
      <c r="HGB70" s="34"/>
      <c r="HGC70" s="34"/>
      <c r="HGD70" s="34"/>
      <c r="HGE70" s="34"/>
      <c r="HGF70" s="34"/>
      <c r="HGG70" s="34"/>
      <c r="HGH70" s="34"/>
      <c r="HGI70" s="34"/>
      <c r="HGJ70" s="34"/>
      <c r="HGK70" s="34"/>
      <c r="HGL70" s="34"/>
      <c r="HGM70" s="34"/>
      <c r="HGN70" s="34"/>
      <c r="HGO70" s="34"/>
      <c r="HGP70" s="34"/>
      <c r="HGQ70" s="34"/>
      <c r="HGR70" s="34"/>
      <c r="HGS70" s="34"/>
      <c r="HGT70" s="34"/>
      <c r="HGU70" s="34"/>
      <c r="HGV70" s="34"/>
      <c r="HGW70" s="34"/>
      <c r="HGX70" s="34"/>
      <c r="HGY70" s="34"/>
      <c r="HGZ70" s="34"/>
      <c r="HHA70" s="34"/>
      <c r="HHB70" s="34"/>
      <c r="HHC70" s="34"/>
      <c r="HHD70" s="34"/>
      <c r="HHE70" s="34"/>
      <c r="HHF70" s="34"/>
      <c r="HHG70" s="34"/>
      <c r="HHH70" s="34"/>
      <c r="HHI70" s="34"/>
      <c r="HHJ70" s="34"/>
      <c r="HHK70" s="34"/>
      <c r="HHL70" s="34"/>
      <c r="HHM70" s="34"/>
      <c r="HHN70" s="34"/>
      <c r="HHO70" s="34"/>
      <c r="HHP70" s="34"/>
      <c r="HHQ70" s="34"/>
      <c r="HHR70" s="34"/>
      <c r="HHS70" s="34"/>
      <c r="HHT70" s="34"/>
      <c r="HHU70" s="34"/>
      <c r="HHV70" s="34"/>
      <c r="HHW70" s="34"/>
      <c r="HHX70" s="34"/>
      <c r="HHY70" s="34"/>
      <c r="HHZ70" s="34"/>
      <c r="HIA70" s="34"/>
      <c r="HIB70" s="34"/>
      <c r="HIC70" s="34"/>
      <c r="HID70" s="34"/>
      <c r="HIE70" s="34"/>
      <c r="HIF70" s="34"/>
      <c r="HIG70" s="34"/>
      <c r="HIH70" s="34"/>
      <c r="HII70" s="34"/>
      <c r="HIJ70" s="34"/>
      <c r="HIK70" s="34"/>
      <c r="HIL70" s="34"/>
      <c r="HIM70" s="34"/>
      <c r="HIN70" s="34"/>
      <c r="HIO70" s="34"/>
      <c r="HIP70" s="34"/>
      <c r="HIQ70" s="34"/>
      <c r="HIR70" s="34"/>
      <c r="HIS70" s="34"/>
      <c r="HIT70" s="34"/>
      <c r="HIU70" s="34"/>
      <c r="HIV70" s="34"/>
      <c r="HIW70" s="34"/>
      <c r="HIX70" s="34"/>
      <c r="HIY70" s="34"/>
      <c r="HIZ70" s="34"/>
      <c r="HJA70" s="34"/>
      <c r="HJB70" s="34"/>
      <c r="HJC70" s="34"/>
      <c r="HJD70" s="34"/>
      <c r="HJE70" s="34"/>
      <c r="HJF70" s="34"/>
      <c r="HJG70" s="34"/>
      <c r="HJH70" s="34"/>
      <c r="HJI70" s="34"/>
      <c r="HJJ70" s="34"/>
      <c r="HJK70" s="34"/>
      <c r="HJL70" s="34"/>
      <c r="HJM70" s="34"/>
      <c r="HJN70" s="34"/>
      <c r="HJO70" s="34"/>
      <c r="HJP70" s="34"/>
      <c r="HJQ70" s="34"/>
      <c r="HJR70" s="34"/>
      <c r="HJS70" s="34"/>
      <c r="HJT70" s="34"/>
      <c r="HJU70" s="34"/>
      <c r="HJV70" s="34"/>
      <c r="HJW70" s="34"/>
      <c r="HJX70" s="34"/>
      <c r="HJY70" s="34"/>
      <c r="HJZ70" s="34"/>
      <c r="HKA70" s="34"/>
      <c r="HKB70" s="34"/>
      <c r="HKC70" s="34"/>
      <c r="HKD70" s="34"/>
      <c r="HKE70" s="34"/>
      <c r="HKF70" s="34"/>
      <c r="HKG70" s="34"/>
      <c r="HKH70" s="34"/>
      <c r="HKI70" s="34"/>
      <c r="HKJ70" s="34"/>
      <c r="HKK70" s="34"/>
      <c r="HKL70" s="34"/>
      <c r="HKM70" s="34"/>
      <c r="HKN70" s="34"/>
      <c r="HKO70" s="34"/>
      <c r="HKP70" s="34"/>
      <c r="HKQ70" s="34"/>
      <c r="HKR70" s="34"/>
      <c r="HKS70" s="34"/>
      <c r="HKT70" s="34"/>
      <c r="HKU70" s="34"/>
      <c r="HKV70" s="34"/>
      <c r="HKW70" s="34"/>
      <c r="HKX70" s="34"/>
      <c r="HKY70" s="34"/>
      <c r="HKZ70" s="34"/>
      <c r="HLA70" s="34"/>
      <c r="HLB70" s="34"/>
      <c r="HLC70" s="34"/>
      <c r="HLD70" s="34"/>
      <c r="HLE70" s="34"/>
      <c r="HLF70" s="34"/>
      <c r="HLG70" s="34"/>
      <c r="HLH70" s="34"/>
      <c r="HLI70" s="34"/>
      <c r="HLJ70" s="34"/>
      <c r="HLK70" s="34"/>
      <c r="HLL70" s="34"/>
      <c r="HLM70" s="34"/>
      <c r="HLN70" s="34"/>
      <c r="HLO70" s="34"/>
      <c r="HLP70" s="34"/>
      <c r="HLQ70" s="34"/>
      <c r="HLR70" s="34"/>
      <c r="HLS70" s="34"/>
      <c r="HLT70" s="34"/>
      <c r="HLU70" s="34"/>
      <c r="HLV70" s="34"/>
      <c r="HLW70" s="34"/>
      <c r="HLX70" s="34"/>
      <c r="HLY70" s="34"/>
      <c r="HLZ70" s="34"/>
      <c r="HMA70" s="34"/>
      <c r="HMB70" s="34"/>
      <c r="HMC70" s="34"/>
      <c r="HMD70" s="34"/>
      <c r="HME70" s="34"/>
      <c r="HMF70" s="34"/>
      <c r="HMG70" s="34"/>
      <c r="HMH70" s="34"/>
      <c r="HMI70" s="34"/>
      <c r="HMJ70" s="34"/>
      <c r="HMK70" s="34"/>
      <c r="HML70" s="34"/>
      <c r="HMM70" s="34"/>
      <c r="HMN70" s="34"/>
      <c r="HMO70" s="34"/>
      <c r="HMP70" s="34"/>
      <c r="HMQ70" s="34"/>
      <c r="HMR70" s="34"/>
      <c r="HMS70" s="34"/>
      <c r="HMT70" s="34"/>
      <c r="HMU70" s="34"/>
      <c r="HMV70" s="34"/>
      <c r="HMW70" s="34"/>
      <c r="HMX70" s="34"/>
      <c r="HMY70" s="34"/>
      <c r="HMZ70" s="34"/>
      <c r="HNA70" s="34"/>
      <c r="HNB70" s="34"/>
      <c r="HNC70" s="34"/>
      <c r="HND70" s="34"/>
      <c r="HNE70" s="34"/>
      <c r="HNF70" s="34"/>
      <c r="HNG70" s="34"/>
      <c r="HNH70" s="34"/>
      <c r="HNI70" s="34"/>
      <c r="HNJ70" s="34"/>
      <c r="HNK70" s="34"/>
      <c r="HNL70" s="34"/>
      <c r="HNM70" s="34"/>
      <c r="HNN70" s="34"/>
      <c r="HNO70" s="34"/>
      <c r="HNP70" s="34"/>
      <c r="HNQ70" s="34"/>
      <c r="HNR70" s="34"/>
      <c r="HNS70" s="34"/>
      <c r="HNT70" s="34"/>
      <c r="HNU70" s="34"/>
      <c r="HNV70" s="34"/>
      <c r="HNW70" s="34"/>
      <c r="HNX70" s="34"/>
      <c r="HNY70" s="34"/>
      <c r="HNZ70" s="34"/>
      <c r="HOA70" s="34"/>
      <c r="HOB70" s="34"/>
      <c r="HOC70" s="34"/>
      <c r="HOD70" s="34"/>
      <c r="HOE70" s="34"/>
      <c r="HOF70" s="34"/>
      <c r="HOG70" s="34"/>
      <c r="HOH70" s="34"/>
      <c r="HOI70" s="34"/>
      <c r="HOJ70" s="34"/>
      <c r="HOK70" s="34"/>
      <c r="HOL70" s="34"/>
      <c r="HOM70" s="34"/>
      <c r="HON70" s="34"/>
      <c r="HOO70" s="34"/>
      <c r="HOP70" s="34"/>
      <c r="HOQ70" s="34"/>
      <c r="HOR70" s="34"/>
      <c r="HOS70" s="34"/>
      <c r="HOT70" s="34"/>
      <c r="HOU70" s="34"/>
      <c r="HOV70" s="34"/>
      <c r="HOW70" s="34"/>
      <c r="HOX70" s="34"/>
      <c r="HOY70" s="34"/>
      <c r="HOZ70" s="34"/>
      <c r="HPA70" s="34"/>
      <c r="HPB70" s="34"/>
      <c r="HPC70" s="34"/>
      <c r="HPD70" s="34"/>
      <c r="HPE70" s="34"/>
      <c r="HPF70" s="34"/>
      <c r="HPG70" s="34"/>
      <c r="HPH70" s="34"/>
      <c r="HPI70" s="34"/>
      <c r="HPJ70" s="34"/>
      <c r="HPK70" s="34"/>
      <c r="HPL70" s="34"/>
      <c r="HPM70" s="34"/>
      <c r="HPN70" s="34"/>
      <c r="HPO70" s="34"/>
      <c r="HPP70" s="34"/>
      <c r="HPQ70" s="34"/>
      <c r="HPR70" s="34"/>
      <c r="HPS70" s="34"/>
      <c r="HPT70" s="34"/>
      <c r="HPU70" s="34"/>
      <c r="HPV70" s="34"/>
      <c r="HPW70" s="34"/>
      <c r="HPX70" s="34"/>
      <c r="HPY70" s="34"/>
      <c r="HPZ70" s="34"/>
      <c r="HQA70" s="34"/>
      <c r="HQB70" s="34"/>
      <c r="HQC70" s="34"/>
      <c r="HQD70" s="34"/>
      <c r="HQE70" s="34"/>
      <c r="HQF70" s="34"/>
      <c r="HQG70" s="34"/>
      <c r="HQH70" s="34"/>
      <c r="HQI70" s="34"/>
      <c r="HQJ70" s="34"/>
      <c r="HQK70" s="34"/>
      <c r="HQL70" s="34"/>
      <c r="HQM70" s="34"/>
      <c r="HQN70" s="34"/>
      <c r="HQO70" s="34"/>
      <c r="HQP70" s="34"/>
      <c r="HQQ70" s="34"/>
      <c r="HQR70" s="34"/>
      <c r="HQS70" s="34"/>
      <c r="HQT70" s="34"/>
      <c r="HQU70" s="34"/>
      <c r="HQV70" s="34"/>
      <c r="HQW70" s="34"/>
      <c r="HQX70" s="34"/>
      <c r="HQY70" s="34"/>
      <c r="HQZ70" s="34"/>
      <c r="HRA70" s="34"/>
      <c r="HRB70" s="34"/>
      <c r="HRC70" s="34"/>
      <c r="HRD70" s="34"/>
      <c r="HRE70" s="34"/>
      <c r="HRF70" s="34"/>
      <c r="HRG70" s="34"/>
      <c r="HRH70" s="34"/>
      <c r="HRI70" s="34"/>
      <c r="HRJ70" s="34"/>
      <c r="HRK70" s="34"/>
      <c r="HRL70" s="34"/>
      <c r="HRM70" s="34"/>
      <c r="HRN70" s="34"/>
      <c r="HRO70" s="34"/>
      <c r="HRP70" s="34"/>
      <c r="HRQ70" s="34"/>
      <c r="HRR70" s="34"/>
      <c r="HRS70" s="34"/>
      <c r="HRT70" s="34"/>
      <c r="HRU70" s="34"/>
      <c r="HRV70" s="34"/>
      <c r="HRW70" s="34"/>
      <c r="HRX70" s="34"/>
      <c r="HRY70" s="34"/>
      <c r="HRZ70" s="34"/>
      <c r="HSA70" s="34"/>
      <c r="HSB70" s="34"/>
      <c r="HSC70" s="34"/>
      <c r="HSD70" s="34"/>
      <c r="HSE70" s="34"/>
      <c r="HSF70" s="34"/>
      <c r="HSG70" s="34"/>
      <c r="HSH70" s="34"/>
      <c r="HSI70" s="34"/>
      <c r="HSJ70" s="34"/>
      <c r="HSK70" s="34"/>
      <c r="HSL70" s="34"/>
      <c r="HSM70" s="34"/>
      <c r="HSN70" s="34"/>
      <c r="HSO70" s="34"/>
      <c r="HSP70" s="34"/>
      <c r="HSQ70" s="34"/>
      <c r="HSR70" s="34"/>
      <c r="HSS70" s="34"/>
      <c r="HST70" s="34"/>
      <c r="HSU70" s="34"/>
      <c r="HSV70" s="34"/>
      <c r="HSW70" s="34"/>
      <c r="HSX70" s="34"/>
      <c r="HSY70" s="34"/>
      <c r="HSZ70" s="34"/>
      <c r="HTA70" s="34"/>
      <c r="HTB70" s="34"/>
      <c r="HTC70" s="34"/>
      <c r="HTD70" s="34"/>
      <c r="HTE70" s="34"/>
      <c r="HTF70" s="34"/>
      <c r="HTG70" s="34"/>
      <c r="HTH70" s="34"/>
      <c r="HTI70" s="34"/>
      <c r="HTJ70" s="34"/>
      <c r="HTK70" s="34"/>
      <c r="HTL70" s="34"/>
      <c r="HTM70" s="34"/>
      <c r="HTN70" s="34"/>
      <c r="HTO70" s="34"/>
      <c r="HTP70" s="34"/>
      <c r="HTQ70" s="34"/>
      <c r="HTR70" s="34"/>
      <c r="HTS70" s="34"/>
      <c r="HTT70" s="34"/>
      <c r="HTU70" s="34"/>
      <c r="HTV70" s="34"/>
      <c r="HTW70" s="34"/>
      <c r="HTX70" s="34"/>
      <c r="HTY70" s="34"/>
      <c r="HTZ70" s="34"/>
      <c r="HUA70" s="34"/>
      <c r="HUB70" s="34"/>
      <c r="HUC70" s="34"/>
      <c r="HUD70" s="34"/>
      <c r="HUE70" s="34"/>
      <c r="HUF70" s="34"/>
      <c r="HUG70" s="34"/>
      <c r="HUH70" s="34"/>
      <c r="HUI70" s="34"/>
      <c r="HUJ70" s="34"/>
      <c r="HUK70" s="34"/>
      <c r="HUL70" s="34"/>
      <c r="HUM70" s="34"/>
      <c r="HUN70" s="34"/>
      <c r="HUO70" s="34"/>
      <c r="HUP70" s="34"/>
      <c r="HUQ70" s="34"/>
      <c r="HUR70" s="34"/>
      <c r="HUS70" s="34"/>
      <c r="HUT70" s="34"/>
      <c r="HUU70" s="34"/>
      <c r="HUV70" s="34"/>
      <c r="HUW70" s="34"/>
      <c r="HUX70" s="34"/>
      <c r="HUY70" s="34"/>
      <c r="HUZ70" s="34"/>
      <c r="HVA70" s="34"/>
      <c r="HVB70" s="34"/>
      <c r="HVC70" s="34"/>
      <c r="HVD70" s="34"/>
      <c r="HVE70" s="34"/>
      <c r="HVF70" s="34"/>
      <c r="HVG70" s="34"/>
      <c r="HVH70" s="34"/>
      <c r="HVI70" s="34"/>
      <c r="HVJ70" s="34"/>
      <c r="HVK70" s="34"/>
      <c r="HVL70" s="34"/>
      <c r="HVM70" s="34"/>
      <c r="HVN70" s="34"/>
      <c r="HVO70" s="34"/>
      <c r="HVP70" s="34"/>
      <c r="HVQ70" s="34"/>
      <c r="HVR70" s="34"/>
      <c r="HVS70" s="34"/>
      <c r="HVT70" s="34"/>
      <c r="HVU70" s="34"/>
      <c r="HVV70" s="34"/>
      <c r="HVW70" s="34"/>
      <c r="HVX70" s="34"/>
      <c r="HVY70" s="34"/>
      <c r="HVZ70" s="34"/>
      <c r="HWA70" s="34"/>
      <c r="HWB70" s="34"/>
      <c r="HWC70" s="34"/>
      <c r="HWD70" s="34"/>
      <c r="HWE70" s="34"/>
      <c r="HWF70" s="34"/>
      <c r="HWG70" s="34"/>
      <c r="HWH70" s="34"/>
      <c r="HWI70" s="34"/>
      <c r="HWJ70" s="34"/>
      <c r="HWK70" s="34"/>
      <c r="HWL70" s="34"/>
      <c r="HWM70" s="34"/>
      <c r="HWN70" s="34"/>
      <c r="HWO70" s="34"/>
      <c r="HWP70" s="34"/>
      <c r="HWQ70" s="34"/>
      <c r="HWR70" s="34"/>
      <c r="HWS70" s="34"/>
      <c r="HWT70" s="34"/>
      <c r="HWU70" s="34"/>
      <c r="HWV70" s="34"/>
      <c r="HWW70" s="34"/>
      <c r="HWX70" s="34"/>
      <c r="HWY70" s="34"/>
      <c r="HWZ70" s="34"/>
      <c r="HXA70" s="34"/>
      <c r="HXB70" s="34"/>
      <c r="HXC70" s="34"/>
      <c r="HXD70" s="34"/>
      <c r="HXE70" s="34"/>
      <c r="HXF70" s="34"/>
      <c r="HXG70" s="34"/>
      <c r="HXH70" s="34"/>
      <c r="HXI70" s="34"/>
      <c r="HXJ70" s="34"/>
      <c r="HXK70" s="34"/>
      <c r="HXL70" s="34"/>
      <c r="HXM70" s="34"/>
      <c r="HXN70" s="34"/>
      <c r="HXO70" s="34"/>
      <c r="HXP70" s="34"/>
      <c r="HXQ70" s="34"/>
      <c r="HXR70" s="34"/>
      <c r="HXS70" s="34"/>
      <c r="HXT70" s="34"/>
      <c r="HXU70" s="34"/>
      <c r="HXV70" s="34"/>
      <c r="HXW70" s="34"/>
      <c r="HXX70" s="34"/>
      <c r="HXY70" s="34"/>
      <c r="HXZ70" s="34"/>
      <c r="HYA70" s="34"/>
      <c r="HYB70" s="34"/>
      <c r="HYC70" s="34"/>
      <c r="HYD70" s="34"/>
      <c r="HYE70" s="34"/>
      <c r="HYF70" s="34"/>
      <c r="HYG70" s="34"/>
      <c r="HYH70" s="34"/>
      <c r="HYI70" s="34"/>
      <c r="HYJ70" s="34"/>
      <c r="HYK70" s="34"/>
      <c r="HYL70" s="34"/>
      <c r="HYM70" s="34"/>
      <c r="HYN70" s="34"/>
      <c r="HYO70" s="34"/>
      <c r="HYP70" s="34"/>
      <c r="HYQ70" s="34"/>
      <c r="HYR70" s="34"/>
      <c r="HYS70" s="34"/>
      <c r="HYT70" s="34"/>
      <c r="HYU70" s="34"/>
      <c r="HYV70" s="34"/>
      <c r="HYW70" s="34"/>
      <c r="HYX70" s="34"/>
      <c r="HYY70" s="34"/>
      <c r="HYZ70" s="34"/>
      <c r="HZA70" s="34"/>
      <c r="HZB70" s="34"/>
      <c r="HZC70" s="34"/>
      <c r="HZD70" s="34"/>
      <c r="HZE70" s="34"/>
      <c r="HZF70" s="34"/>
      <c r="HZG70" s="34"/>
      <c r="HZH70" s="34"/>
      <c r="HZI70" s="34"/>
      <c r="HZJ70" s="34"/>
      <c r="HZK70" s="34"/>
      <c r="HZL70" s="34"/>
      <c r="HZM70" s="34"/>
      <c r="HZN70" s="34"/>
      <c r="HZO70" s="34"/>
      <c r="HZP70" s="34"/>
      <c r="HZQ70" s="34"/>
      <c r="HZR70" s="34"/>
      <c r="HZS70" s="34"/>
      <c r="HZT70" s="34"/>
      <c r="HZU70" s="34"/>
      <c r="HZV70" s="34"/>
      <c r="HZW70" s="34"/>
      <c r="HZX70" s="34"/>
      <c r="HZY70" s="34"/>
      <c r="HZZ70" s="34"/>
      <c r="IAA70" s="34"/>
      <c r="IAB70" s="34"/>
      <c r="IAC70" s="34"/>
      <c r="IAD70" s="34"/>
      <c r="IAE70" s="34"/>
      <c r="IAF70" s="34"/>
      <c r="IAG70" s="34"/>
      <c r="IAH70" s="34"/>
      <c r="IAI70" s="34"/>
      <c r="IAJ70" s="34"/>
      <c r="IAK70" s="34"/>
      <c r="IAL70" s="34"/>
      <c r="IAM70" s="34"/>
      <c r="IAN70" s="34"/>
      <c r="IAO70" s="34"/>
      <c r="IAP70" s="34"/>
      <c r="IAQ70" s="34"/>
      <c r="IAR70" s="34"/>
      <c r="IAS70" s="34"/>
      <c r="IAT70" s="34"/>
      <c r="IAU70" s="34"/>
      <c r="IAV70" s="34"/>
      <c r="IAW70" s="34"/>
      <c r="IAX70" s="34"/>
      <c r="IAY70" s="34"/>
      <c r="IAZ70" s="34"/>
      <c r="IBA70" s="34"/>
      <c r="IBB70" s="34"/>
      <c r="IBC70" s="34"/>
      <c r="IBD70" s="34"/>
      <c r="IBE70" s="34"/>
      <c r="IBF70" s="34"/>
      <c r="IBG70" s="34"/>
      <c r="IBH70" s="34"/>
      <c r="IBI70" s="34"/>
      <c r="IBJ70" s="34"/>
      <c r="IBK70" s="34"/>
      <c r="IBL70" s="34"/>
      <c r="IBM70" s="34"/>
      <c r="IBN70" s="34"/>
      <c r="IBO70" s="34"/>
      <c r="IBP70" s="34"/>
      <c r="IBQ70" s="34"/>
      <c r="IBR70" s="34"/>
      <c r="IBS70" s="34"/>
      <c r="IBT70" s="34"/>
      <c r="IBU70" s="34"/>
      <c r="IBV70" s="34"/>
      <c r="IBW70" s="34"/>
      <c r="IBX70" s="34"/>
      <c r="IBY70" s="34"/>
      <c r="IBZ70" s="34"/>
      <c r="ICA70" s="34"/>
      <c r="ICB70" s="34"/>
      <c r="ICC70" s="34"/>
      <c r="ICD70" s="34"/>
      <c r="ICE70" s="34"/>
      <c r="ICF70" s="34"/>
      <c r="ICG70" s="34"/>
      <c r="ICH70" s="34"/>
      <c r="ICI70" s="34"/>
      <c r="ICJ70" s="34"/>
      <c r="ICK70" s="34"/>
      <c r="ICL70" s="34"/>
      <c r="ICM70" s="34"/>
      <c r="ICN70" s="34"/>
      <c r="ICO70" s="34"/>
      <c r="ICP70" s="34"/>
      <c r="ICQ70" s="34"/>
      <c r="ICR70" s="34"/>
      <c r="ICS70" s="34"/>
      <c r="ICT70" s="34"/>
      <c r="ICU70" s="34"/>
      <c r="ICV70" s="34"/>
      <c r="ICW70" s="34"/>
      <c r="ICX70" s="34"/>
      <c r="ICY70" s="34"/>
      <c r="ICZ70" s="34"/>
      <c r="IDA70" s="34"/>
      <c r="IDB70" s="34"/>
      <c r="IDC70" s="34"/>
      <c r="IDD70" s="34"/>
      <c r="IDE70" s="34"/>
      <c r="IDF70" s="34"/>
      <c r="IDG70" s="34"/>
      <c r="IDH70" s="34"/>
      <c r="IDI70" s="34"/>
      <c r="IDJ70" s="34"/>
      <c r="IDK70" s="34"/>
      <c r="IDL70" s="34"/>
      <c r="IDM70" s="34"/>
      <c r="IDN70" s="34"/>
      <c r="IDO70" s="34"/>
      <c r="IDP70" s="34"/>
      <c r="IDQ70" s="34"/>
      <c r="IDR70" s="34"/>
      <c r="IDS70" s="34"/>
      <c r="IDT70" s="34"/>
      <c r="IDU70" s="34"/>
      <c r="IDV70" s="34"/>
      <c r="IDW70" s="34"/>
      <c r="IDX70" s="34"/>
      <c r="IDY70" s="34"/>
      <c r="IDZ70" s="34"/>
      <c r="IEA70" s="34"/>
      <c r="IEB70" s="34"/>
      <c r="IEC70" s="34"/>
      <c r="IED70" s="34"/>
      <c r="IEE70" s="34"/>
      <c r="IEF70" s="34"/>
      <c r="IEG70" s="34"/>
      <c r="IEH70" s="34"/>
      <c r="IEI70" s="34"/>
      <c r="IEJ70" s="34"/>
      <c r="IEK70" s="34"/>
      <c r="IEL70" s="34"/>
      <c r="IEM70" s="34"/>
      <c r="IEN70" s="34"/>
      <c r="IEO70" s="34"/>
      <c r="IEP70" s="34"/>
      <c r="IEQ70" s="34"/>
      <c r="IER70" s="34"/>
      <c r="IES70" s="34"/>
      <c r="IET70" s="34"/>
      <c r="IEU70" s="34"/>
      <c r="IEV70" s="34"/>
      <c r="IEW70" s="34"/>
      <c r="IEX70" s="34"/>
      <c r="IEY70" s="34"/>
      <c r="IEZ70" s="34"/>
      <c r="IFA70" s="34"/>
      <c r="IFB70" s="34"/>
      <c r="IFC70" s="34"/>
      <c r="IFD70" s="34"/>
      <c r="IFE70" s="34"/>
      <c r="IFF70" s="34"/>
      <c r="IFG70" s="34"/>
      <c r="IFH70" s="34"/>
      <c r="IFI70" s="34"/>
      <c r="IFJ70" s="34"/>
      <c r="IFK70" s="34"/>
      <c r="IFL70" s="34"/>
      <c r="IFM70" s="34"/>
      <c r="IFN70" s="34"/>
      <c r="IFO70" s="34"/>
      <c r="IFP70" s="34"/>
      <c r="IFQ70" s="34"/>
      <c r="IFR70" s="34"/>
      <c r="IFS70" s="34"/>
      <c r="IFT70" s="34"/>
      <c r="IFU70" s="34"/>
      <c r="IFV70" s="34"/>
      <c r="IFW70" s="34"/>
      <c r="IFX70" s="34"/>
      <c r="IFY70" s="34"/>
      <c r="IFZ70" s="34"/>
      <c r="IGA70" s="34"/>
      <c r="IGB70" s="34"/>
      <c r="IGC70" s="34"/>
      <c r="IGD70" s="34"/>
      <c r="IGE70" s="34"/>
      <c r="IGF70" s="34"/>
      <c r="IGG70" s="34"/>
      <c r="IGH70" s="34"/>
      <c r="IGI70" s="34"/>
      <c r="IGJ70" s="34"/>
      <c r="IGK70" s="34"/>
      <c r="IGL70" s="34"/>
      <c r="IGM70" s="34"/>
      <c r="IGN70" s="34"/>
      <c r="IGO70" s="34"/>
      <c r="IGP70" s="34"/>
      <c r="IGQ70" s="34"/>
      <c r="IGR70" s="34"/>
      <c r="IGS70" s="34"/>
      <c r="IGT70" s="34"/>
      <c r="IGU70" s="34"/>
      <c r="IGV70" s="34"/>
      <c r="IGW70" s="34"/>
      <c r="IGX70" s="34"/>
      <c r="IGY70" s="34"/>
      <c r="IGZ70" s="34"/>
      <c r="IHA70" s="34"/>
      <c r="IHB70" s="34"/>
      <c r="IHC70" s="34"/>
      <c r="IHD70" s="34"/>
      <c r="IHE70" s="34"/>
      <c r="IHF70" s="34"/>
      <c r="IHG70" s="34"/>
      <c r="IHH70" s="34"/>
      <c r="IHI70" s="34"/>
      <c r="IHJ70" s="34"/>
      <c r="IHK70" s="34"/>
      <c r="IHL70" s="34"/>
      <c r="IHM70" s="34"/>
      <c r="IHN70" s="34"/>
      <c r="IHO70" s="34"/>
      <c r="IHP70" s="34"/>
      <c r="IHQ70" s="34"/>
      <c r="IHR70" s="34"/>
      <c r="IHS70" s="34"/>
      <c r="IHT70" s="34"/>
      <c r="IHU70" s="34"/>
      <c r="IHV70" s="34"/>
      <c r="IHW70" s="34"/>
      <c r="IHX70" s="34"/>
      <c r="IHY70" s="34"/>
      <c r="IHZ70" s="34"/>
      <c r="IIA70" s="34"/>
      <c r="IIB70" s="34"/>
      <c r="IIC70" s="34"/>
      <c r="IID70" s="34"/>
      <c r="IIE70" s="34"/>
      <c r="IIF70" s="34"/>
      <c r="IIG70" s="34"/>
      <c r="IIH70" s="34"/>
      <c r="III70" s="34"/>
      <c r="IIJ70" s="34"/>
      <c r="IIK70" s="34"/>
      <c r="IIL70" s="34"/>
      <c r="IIM70" s="34"/>
      <c r="IIN70" s="34"/>
      <c r="IIO70" s="34"/>
      <c r="IIP70" s="34"/>
      <c r="IIQ70" s="34"/>
      <c r="IIR70" s="34"/>
      <c r="IIS70" s="34"/>
      <c r="IIT70" s="34"/>
      <c r="IIU70" s="34"/>
      <c r="IIV70" s="34"/>
      <c r="IIW70" s="34"/>
      <c r="IIX70" s="34"/>
      <c r="IIY70" s="34"/>
      <c r="IIZ70" s="34"/>
      <c r="IJA70" s="34"/>
      <c r="IJB70" s="34"/>
      <c r="IJC70" s="34"/>
      <c r="IJD70" s="34"/>
      <c r="IJE70" s="34"/>
      <c r="IJF70" s="34"/>
      <c r="IJG70" s="34"/>
      <c r="IJH70" s="34"/>
      <c r="IJI70" s="34"/>
      <c r="IJJ70" s="34"/>
      <c r="IJK70" s="34"/>
      <c r="IJL70" s="34"/>
      <c r="IJM70" s="34"/>
      <c r="IJN70" s="34"/>
      <c r="IJO70" s="34"/>
      <c r="IJP70" s="34"/>
      <c r="IJQ70" s="34"/>
      <c r="IJR70" s="34"/>
      <c r="IJS70" s="34"/>
      <c r="IJT70" s="34"/>
      <c r="IJU70" s="34"/>
      <c r="IJV70" s="34"/>
      <c r="IJW70" s="34"/>
      <c r="IJX70" s="34"/>
      <c r="IJY70" s="34"/>
      <c r="IJZ70" s="34"/>
      <c r="IKA70" s="34"/>
      <c r="IKB70" s="34"/>
      <c r="IKC70" s="34"/>
      <c r="IKD70" s="34"/>
      <c r="IKE70" s="34"/>
      <c r="IKF70" s="34"/>
      <c r="IKG70" s="34"/>
      <c r="IKH70" s="34"/>
      <c r="IKI70" s="34"/>
      <c r="IKJ70" s="34"/>
      <c r="IKK70" s="34"/>
      <c r="IKL70" s="34"/>
      <c r="IKM70" s="34"/>
      <c r="IKN70" s="34"/>
      <c r="IKO70" s="34"/>
      <c r="IKP70" s="34"/>
      <c r="IKQ70" s="34"/>
      <c r="IKR70" s="34"/>
      <c r="IKS70" s="34"/>
      <c r="IKT70" s="34"/>
      <c r="IKU70" s="34"/>
      <c r="IKV70" s="34"/>
      <c r="IKW70" s="34"/>
      <c r="IKX70" s="34"/>
      <c r="IKY70" s="34"/>
      <c r="IKZ70" s="34"/>
      <c r="ILA70" s="34"/>
      <c r="ILB70" s="34"/>
      <c r="ILC70" s="34"/>
      <c r="ILD70" s="34"/>
      <c r="ILE70" s="34"/>
      <c r="ILF70" s="34"/>
      <c r="ILG70" s="34"/>
      <c r="ILH70" s="34"/>
      <c r="ILI70" s="34"/>
      <c r="ILJ70" s="34"/>
      <c r="ILK70" s="34"/>
      <c r="ILL70" s="34"/>
      <c r="ILM70" s="34"/>
      <c r="ILN70" s="34"/>
      <c r="ILO70" s="34"/>
      <c r="ILP70" s="34"/>
      <c r="ILQ70" s="34"/>
      <c r="ILR70" s="34"/>
      <c r="ILS70" s="34"/>
      <c r="ILT70" s="34"/>
      <c r="ILU70" s="34"/>
      <c r="ILV70" s="34"/>
      <c r="ILW70" s="34"/>
      <c r="ILX70" s="34"/>
      <c r="ILY70" s="34"/>
      <c r="ILZ70" s="34"/>
      <c r="IMA70" s="34"/>
      <c r="IMB70" s="34"/>
      <c r="IMC70" s="34"/>
      <c r="IMD70" s="34"/>
      <c r="IME70" s="34"/>
      <c r="IMF70" s="34"/>
      <c r="IMG70" s="34"/>
      <c r="IMH70" s="34"/>
      <c r="IMI70" s="34"/>
      <c r="IMJ70" s="34"/>
      <c r="IMK70" s="34"/>
      <c r="IML70" s="34"/>
      <c r="IMM70" s="34"/>
      <c r="IMN70" s="34"/>
      <c r="IMO70" s="34"/>
      <c r="IMP70" s="34"/>
      <c r="IMQ70" s="34"/>
      <c r="IMR70" s="34"/>
      <c r="IMS70" s="34"/>
      <c r="IMT70" s="34"/>
      <c r="IMU70" s="34"/>
      <c r="IMV70" s="34"/>
      <c r="IMW70" s="34"/>
      <c r="IMX70" s="34"/>
      <c r="IMY70" s="34"/>
      <c r="IMZ70" s="34"/>
      <c r="INA70" s="34"/>
      <c r="INB70" s="34"/>
      <c r="INC70" s="34"/>
      <c r="IND70" s="34"/>
      <c r="INE70" s="34"/>
      <c r="INF70" s="34"/>
      <c r="ING70" s="34"/>
      <c r="INH70" s="34"/>
      <c r="INI70" s="34"/>
      <c r="INJ70" s="34"/>
      <c r="INK70" s="34"/>
      <c r="INL70" s="34"/>
      <c r="INM70" s="34"/>
      <c r="INN70" s="34"/>
      <c r="INO70" s="34"/>
      <c r="INP70" s="34"/>
      <c r="INQ70" s="34"/>
      <c r="INR70" s="34"/>
      <c r="INS70" s="34"/>
      <c r="INT70" s="34"/>
      <c r="INU70" s="34"/>
      <c r="INV70" s="34"/>
      <c r="INW70" s="34"/>
      <c r="INX70" s="34"/>
      <c r="INY70" s="34"/>
      <c r="INZ70" s="34"/>
      <c r="IOA70" s="34"/>
      <c r="IOB70" s="34"/>
      <c r="IOC70" s="34"/>
      <c r="IOD70" s="34"/>
      <c r="IOE70" s="34"/>
      <c r="IOF70" s="34"/>
      <c r="IOG70" s="34"/>
      <c r="IOH70" s="34"/>
      <c r="IOI70" s="34"/>
      <c r="IOJ70" s="34"/>
      <c r="IOK70" s="34"/>
      <c r="IOL70" s="34"/>
      <c r="IOM70" s="34"/>
      <c r="ION70" s="34"/>
      <c r="IOO70" s="34"/>
      <c r="IOP70" s="34"/>
      <c r="IOQ70" s="34"/>
      <c r="IOR70" s="34"/>
      <c r="IOS70" s="34"/>
      <c r="IOT70" s="34"/>
      <c r="IOU70" s="34"/>
      <c r="IOV70" s="34"/>
      <c r="IOW70" s="34"/>
      <c r="IOX70" s="34"/>
      <c r="IOY70" s="34"/>
      <c r="IOZ70" s="34"/>
      <c r="IPA70" s="34"/>
      <c r="IPB70" s="34"/>
      <c r="IPC70" s="34"/>
      <c r="IPD70" s="34"/>
      <c r="IPE70" s="34"/>
      <c r="IPF70" s="34"/>
      <c r="IPG70" s="34"/>
      <c r="IPH70" s="34"/>
      <c r="IPI70" s="34"/>
      <c r="IPJ70" s="34"/>
      <c r="IPK70" s="34"/>
      <c r="IPL70" s="34"/>
      <c r="IPM70" s="34"/>
      <c r="IPN70" s="34"/>
      <c r="IPO70" s="34"/>
      <c r="IPP70" s="34"/>
      <c r="IPQ70" s="34"/>
      <c r="IPR70" s="34"/>
      <c r="IPS70" s="34"/>
      <c r="IPT70" s="34"/>
      <c r="IPU70" s="34"/>
      <c r="IPV70" s="34"/>
      <c r="IPW70" s="34"/>
      <c r="IPX70" s="34"/>
      <c r="IPY70" s="34"/>
      <c r="IPZ70" s="34"/>
      <c r="IQA70" s="34"/>
      <c r="IQB70" s="34"/>
      <c r="IQC70" s="34"/>
      <c r="IQD70" s="34"/>
      <c r="IQE70" s="34"/>
      <c r="IQF70" s="34"/>
      <c r="IQG70" s="34"/>
      <c r="IQH70" s="34"/>
      <c r="IQI70" s="34"/>
      <c r="IQJ70" s="34"/>
      <c r="IQK70" s="34"/>
      <c r="IQL70" s="34"/>
      <c r="IQM70" s="34"/>
      <c r="IQN70" s="34"/>
      <c r="IQO70" s="34"/>
      <c r="IQP70" s="34"/>
      <c r="IQQ70" s="34"/>
      <c r="IQR70" s="34"/>
      <c r="IQS70" s="34"/>
      <c r="IQT70" s="34"/>
      <c r="IQU70" s="34"/>
      <c r="IQV70" s="34"/>
      <c r="IQW70" s="34"/>
      <c r="IQX70" s="34"/>
      <c r="IQY70" s="34"/>
      <c r="IQZ70" s="34"/>
      <c r="IRA70" s="34"/>
      <c r="IRB70" s="34"/>
      <c r="IRC70" s="34"/>
      <c r="IRD70" s="34"/>
      <c r="IRE70" s="34"/>
      <c r="IRF70" s="34"/>
      <c r="IRG70" s="34"/>
      <c r="IRH70" s="34"/>
      <c r="IRI70" s="34"/>
      <c r="IRJ70" s="34"/>
      <c r="IRK70" s="34"/>
      <c r="IRL70" s="34"/>
      <c r="IRM70" s="34"/>
      <c r="IRN70" s="34"/>
      <c r="IRO70" s="34"/>
      <c r="IRP70" s="34"/>
      <c r="IRQ70" s="34"/>
      <c r="IRR70" s="34"/>
      <c r="IRS70" s="34"/>
      <c r="IRT70" s="34"/>
      <c r="IRU70" s="34"/>
      <c r="IRV70" s="34"/>
      <c r="IRW70" s="34"/>
      <c r="IRX70" s="34"/>
      <c r="IRY70" s="34"/>
      <c r="IRZ70" s="34"/>
      <c r="ISA70" s="34"/>
      <c r="ISB70" s="34"/>
      <c r="ISC70" s="34"/>
      <c r="ISD70" s="34"/>
      <c r="ISE70" s="34"/>
      <c r="ISF70" s="34"/>
      <c r="ISG70" s="34"/>
      <c r="ISH70" s="34"/>
      <c r="ISI70" s="34"/>
      <c r="ISJ70" s="34"/>
      <c r="ISK70" s="34"/>
      <c r="ISL70" s="34"/>
      <c r="ISM70" s="34"/>
      <c r="ISN70" s="34"/>
      <c r="ISO70" s="34"/>
      <c r="ISP70" s="34"/>
      <c r="ISQ70" s="34"/>
      <c r="ISR70" s="34"/>
      <c r="ISS70" s="34"/>
      <c r="IST70" s="34"/>
      <c r="ISU70" s="34"/>
      <c r="ISV70" s="34"/>
      <c r="ISW70" s="34"/>
      <c r="ISX70" s="34"/>
      <c r="ISY70" s="34"/>
      <c r="ISZ70" s="34"/>
      <c r="ITA70" s="34"/>
      <c r="ITB70" s="34"/>
      <c r="ITC70" s="34"/>
      <c r="ITD70" s="34"/>
      <c r="ITE70" s="34"/>
      <c r="ITF70" s="34"/>
      <c r="ITG70" s="34"/>
      <c r="ITH70" s="34"/>
      <c r="ITI70" s="34"/>
      <c r="ITJ70" s="34"/>
      <c r="ITK70" s="34"/>
      <c r="ITL70" s="34"/>
      <c r="ITM70" s="34"/>
      <c r="ITN70" s="34"/>
      <c r="ITO70" s="34"/>
      <c r="ITP70" s="34"/>
      <c r="ITQ70" s="34"/>
      <c r="ITR70" s="34"/>
      <c r="ITS70" s="34"/>
      <c r="ITT70" s="34"/>
      <c r="ITU70" s="34"/>
      <c r="ITV70" s="34"/>
      <c r="ITW70" s="34"/>
      <c r="ITX70" s="34"/>
      <c r="ITY70" s="34"/>
      <c r="ITZ70" s="34"/>
      <c r="IUA70" s="34"/>
      <c r="IUB70" s="34"/>
      <c r="IUC70" s="34"/>
      <c r="IUD70" s="34"/>
      <c r="IUE70" s="34"/>
      <c r="IUF70" s="34"/>
      <c r="IUG70" s="34"/>
      <c r="IUH70" s="34"/>
      <c r="IUI70" s="34"/>
      <c r="IUJ70" s="34"/>
      <c r="IUK70" s="34"/>
      <c r="IUL70" s="34"/>
      <c r="IUM70" s="34"/>
      <c r="IUN70" s="34"/>
      <c r="IUO70" s="34"/>
      <c r="IUP70" s="34"/>
      <c r="IUQ70" s="34"/>
      <c r="IUR70" s="34"/>
      <c r="IUS70" s="34"/>
      <c r="IUT70" s="34"/>
      <c r="IUU70" s="34"/>
      <c r="IUV70" s="34"/>
      <c r="IUW70" s="34"/>
      <c r="IUX70" s="34"/>
      <c r="IUY70" s="34"/>
      <c r="IUZ70" s="34"/>
      <c r="IVA70" s="34"/>
      <c r="IVB70" s="34"/>
      <c r="IVC70" s="34"/>
      <c r="IVD70" s="34"/>
      <c r="IVE70" s="34"/>
      <c r="IVF70" s="34"/>
      <c r="IVG70" s="34"/>
      <c r="IVH70" s="34"/>
      <c r="IVI70" s="34"/>
      <c r="IVJ70" s="34"/>
      <c r="IVK70" s="34"/>
      <c r="IVL70" s="34"/>
      <c r="IVM70" s="34"/>
      <c r="IVN70" s="34"/>
      <c r="IVO70" s="34"/>
      <c r="IVP70" s="34"/>
      <c r="IVQ70" s="34"/>
      <c r="IVR70" s="34"/>
      <c r="IVS70" s="34"/>
      <c r="IVT70" s="34"/>
      <c r="IVU70" s="34"/>
      <c r="IVV70" s="34"/>
      <c r="IVW70" s="34"/>
      <c r="IVX70" s="34"/>
      <c r="IVY70" s="34"/>
      <c r="IVZ70" s="34"/>
      <c r="IWA70" s="34"/>
      <c r="IWB70" s="34"/>
      <c r="IWC70" s="34"/>
      <c r="IWD70" s="34"/>
      <c r="IWE70" s="34"/>
      <c r="IWF70" s="34"/>
      <c r="IWG70" s="34"/>
      <c r="IWH70" s="34"/>
      <c r="IWI70" s="34"/>
      <c r="IWJ70" s="34"/>
      <c r="IWK70" s="34"/>
      <c r="IWL70" s="34"/>
      <c r="IWM70" s="34"/>
      <c r="IWN70" s="34"/>
      <c r="IWO70" s="34"/>
      <c r="IWP70" s="34"/>
      <c r="IWQ70" s="34"/>
      <c r="IWR70" s="34"/>
      <c r="IWS70" s="34"/>
      <c r="IWT70" s="34"/>
      <c r="IWU70" s="34"/>
      <c r="IWV70" s="34"/>
      <c r="IWW70" s="34"/>
      <c r="IWX70" s="34"/>
      <c r="IWY70" s="34"/>
      <c r="IWZ70" s="34"/>
      <c r="IXA70" s="34"/>
      <c r="IXB70" s="34"/>
      <c r="IXC70" s="34"/>
      <c r="IXD70" s="34"/>
      <c r="IXE70" s="34"/>
      <c r="IXF70" s="34"/>
      <c r="IXG70" s="34"/>
      <c r="IXH70" s="34"/>
      <c r="IXI70" s="34"/>
      <c r="IXJ70" s="34"/>
      <c r="IXK70" s="34"/>
      <c r="IXL70" s="34"/>
      <c r="IXM70" s="34"/>
      <c r="IXN70" s="34"/>
      <c r="IXO70" s="34"/>
      <c r="IXP70" s="34"/>
      <c r="IXQ70" s="34"/>
      <c r="IXR70" s="34"/>
      <c r="IXS70" s="34"/>
      <c r="IXT70" s="34"/>
      <c r="IXU70" s="34"/>
      <c r="IXV70" s="34"/>
      <c r="IXW70" s="34"/>
      <c r="IXX70" s="34"/>
      <c r="IXY70" s="34"/>
      <c r="IXZ70" s="34"/>
      <c r="IYA70" s="34"/>
      <c r="IYB70" s="34"/>
      <c r="IYC70" s="34"/>
      <c r="IYD70" s="34"/>
      <c r="IYE70" s="34"/>
      <c r="IYF70" s="34"/>
      <c r="IYG70" s="34"/>
      <c r="IYH70" s="34"/>
      <c r="IYI70" s="34"/>
      <c r="IYJ70" s="34"/>
      <c r="IYK70" s="34"/>
      <c r="IYL70" s="34"/>
      <c r="IYM70" s="34"/>
      <c r="IYN70" s="34"/>
      <c r="IYO70" s="34"/>
      <c r="IYP70" s="34"/>
      <c r="IYQ70" s="34"/>
      <c r="IYR70" s="34"/>
      <c r="IYS70" s="34"/>
      <c r="IYT70" s="34"/>
      <c r="IYU70" s="34"/>
      <c r="IYV70" s="34"/>
      <c r="IYW70" s="34"/>
      <c r="IYX70" s="34"/>
      <c r="IYY70" s="34"/>
      <c r="IYZ70" s="34"/>
      <c r="IZA70" s="34"/>
      <c r="IZB70" s="34"/>
      <c r="IZC70" s="34"/>
      <c r="IZD70" s="34"/>
      <c r="IZE70" s="34"/>
      <c r="IZF70" s="34"/>
      <c r="IZG70" s="34"/>
      <c r="IZH70" s="34"/>
      <c r="IZI70" s="34"/>
      <c r="IZJ70" s="34"/>
      <c r="IZK70" s="34"/>
      <c r="IZL70" s="34"/>
      <c r="IZM70" s="34"/>
      <c r="IZN70" s="34"/>
      <c r="IZO70" s="34"/>
      <c r="IZP70" s="34"/>
      <c r="IZQ70" s="34"/>
      <c r="IZR70" s="34"/>
      <c r="IZS70" s="34"/>
      <c r="IZT70" s="34"/>
      <c r="IZU70" s="34"/>
      <c r="IZV70" s="34"/>
      <c r="IZW70" s="34"/>
      <c r="IZX70" s="34"/>
      <c r="IZY70" s="34"/>
      <c r="IZZ70" s="34"/>
      <c r="JAA70" s="34"/>
      <c r="JAB70" s="34"/>
      <c r="JAC70" s="34"/>
      <c r="JAD70" s="34"/>
      <c r="JAE70" s="34"/>
      <c r="JAF70" s="34"/>
      <c r="JAG70" s="34"/>
      <c r="JAH70" s="34"/>
      <c r="JAI70" s="34"/>
      <c r="JAJ70" s="34"/>
      <c r="JAK70" s="34"/>
      <c r="JAL70" s="34"/>
      <c r="JAM70" s="34"/>
      <c r="JAN70" s="34"/>
      <c r="JAO70" s="34"/>
      <c r="JAP70" s="34"/>
      <c r="JAQ70" s="34"/>
      <c r="JAR70" s="34"/>
      <c r="JAS70" s="34"/>
      <c r="JAT70" s="34"/>
      <c r="JAU70" s="34"/>
      <c r="JAV70" s="34"/>
      <c r="JAW70" s="34"/>
      <c r="JAX70" s="34"/>
      <c r="JAY70" s="34"/>
      <c r="JAZ70" s="34"/>
      <c r="JBA70" s="34"/>
      <c r="JBB70" s="34"/>
      <c r="JBC70" s="34"/>
      <c r="JBD70" s="34"/>
      <c r="JBE70" s="34"/>
      <c r="JBF70" s="34"/>
      <c r="JBG70" s="34"/>
      <c r="JBH70" s="34"/>
      <c r="JBI70" s="34"/>
      <c r="JBJ70" s="34"/>
      <c r="JBK70" s="34"/>
      <c r="JBL70" s="34"/>
      <c r="JBM70" s="34"/>
      <c r="JBN70" s="34"/>
      <c r="JBO70" s="34"/>
      <c r="JBP70" s="34"/>
      <c r="JBQ70" s="34"/>
      <c r="JBR70" s="34"/>
      <c r="JBS70" s="34"/>
      <c r="JBT70" s="34"/>
      <c r="JBU70" s="34"/>
      <c r="JBV70" s="34"/>
      <c r="JBW70" s="34"/>
      <c r="JBX70" s="34"/>
      <c r="JBY70" s="34"/>
      <c r="JBZ70" s="34"/>
      <c r="JCA70" s="34"/>
      <c r="JCB70" s="34"/>
      <c r="JCC70" s="34"/>
      <c r="JCD70" s="34"/>
      <c r="JCE70" s="34"/>
      <c r="JCF70" s="34"/>
      <c r="JCG70" s="34"/>
      <c r="JCH70" s="34"/>
      <c r="JCI70" s="34"/>
      <c r="JCJ70" s="34"/>
      <c r="JCK70" s="34"/>
      <c r="JCL70" s="34"/>
      <c r="JCM70" s="34"/>
      <c r="JCN70" s="34"/>
      <c r="JCO70" s="34"/>
      <c r="JCP70" s="34"/>
      <c r="JCQ70" s="34"/>
      <c r="JCR70" s="34"/>
      <c r="JCS70" s="34"/>
      <c r="JCT70" s="34"/>
      <c r="JCU70" s="34"/>
      <c r="JCV70" s="34"/>
      <c r="JCW70" s="34"/>
      <c r="JCX70" s="34"/>
      <c r="JCY70" s="34"/>
      <c r="JCZ70" s="34"/>
      <c r="JDA70" s="34"/>
      <c r="JDB70" s="34"/>
      <c r="JDC70" s="34"/>
      <c r="JDD70" s="34"/>
      <c r="JDE70" s="34"/>
      <c r="JDF70" s="34"/>
      <c r="JDG70" s="34"/>
      <c r="JDH70" s="34"/>
      <c r="JDI70" s="34"/>
      <c r="JDJ70" s="34"/>
      <c r="JDK70" s="34"/>
      <c r="JDL70" s="34"/>
      <c r="JDM70" s="34"/>
      <c r="JDN70" s="34"/>
      <c r="JDO70" s="34"/>
      <c r="JDP70" s="34"/>
      <c r="JDQ70" s="34"/>
      <c r="JDR70" s="34"/>
      <c r="JDS70" s="34"/>
      <c r="JDT70" s="34"/>
      <c r="JDU70" s="34"/>
      <c r="JDV70" s="34"/>
      <c r="JDW70" s="34"/>
      <c r="JDX70" s="34"/>
      <c r="JDY70" s="34"/>
      <c r="JDZ70" s="34"/>
      <c r="JEA70" s="34"/>
      <c r="JEB70" s="34"/>
      <c r="JEC70" s="34"/>
      <c r="JED70" s="34"/>
      <c r="JEE70" s="34"/>
      <c r="JEF70" s="34"/>
      <c r="JEG70" s="34"/>
      <c r="JEH70" s="34"/>
      <c r="JEI70" s="34"/>
      <c r="JEJ70" s="34"/>
      <c r="JEK70" s="34"/>
      <c r="JEL70" s="34"/>
      <c r="JEM70" s="34"/>
      <c r="JEN70" s="34"/>
      <c r="JEO70" s="34"/>
      <c r="JEP70" s="34"/>
      <c r="JEQ70" s="34"/>
      <c r="JER70" s="34"/>
      <c r="JES70" s="34"/>
      <c r="JET70" s="34"/>
      <c r="JEU70" s="34"/>
      <c r="JEV70" s="34"/>
      <c r="JEW70" s="34"/>
      <c r="JEX70" s="34"/>
      <c r="JEY70" s="34"/>
      <c r="JEZ70" s="34"/>
      <c r="JFA70" s="34"/>
      <c r="JFB70" s="34"/>
      <c r="JFC70" s="34"/>
      <c r="JFD70" s="34"/>
      <c r="JFE70" s="34"/>
      <c r="JFF70" s="34"/>
      <c r="JFG70" s="34"/>
      <c r="JFH70" s="34"/>
      <c r="JFI70" s="34"/>
      <c r="JFJ70" s="34"/>
      <c r="JFK70" s="34"/>
      <c r="JFL70" s="34"/>
      <c r="JFM70" s="34"/>
      <c r="JFN70" s="34"/>
      <c r="JFO70" s="34"/>
      <c r="JFP70" s="34"/>
      <c r="JFQ70" s="34"/>
      <c r="JFR70" s="34"/>
      <c r="JFS70" s="34"/>
      <c r="JFT70" s="34"/>
      <c r="JFU70" s="34"/>
      <c r="JFV70" s="34"/>
      <c r="JFW70" s="34"/>
      <c r="JFX70" s="34"/>
      <c r="JFY70" s="34"/>
      <c r="JFZ70" s="34"/>
      <c r="JGA70" s="34"/>
      <c r="JGB70" s="34"/>
      <c r="JGC70" s="34"/>
      <c r="JGD70" s="34"/>
      <c r="JGE70" s="34"/>
      <c r="JGF70" s="34"/>
      <c r="JGG70" s="34"/>
      <c r="JGH70" s="34"/>
      <c r="JGI70" s="34"/>
      <c r="JGJ70" s="34"/>
      <c r="JGK70" s="34"/>
      <c r="JGL70" s="34"/>
      <c r="JGM70" s="34"/>
      <c r="JGN70" s="34"/>
      <c r="JGO70" s="34"/>
      <c r="JGP70" s="34"/>
      <c r="JGQ70" s="34"/>
      <c r="JGR70" s="34"/>
      <c r="JGS70" s="34"/>
      <c r="JGT70" s="34"/>
      <c r="JGU70" s="34"/>
      <c r="JGV70" s="34"/>
      <c r="JGW70" s="34"/>
      <c r="JGX70" s="34"/>
      <c r="JGY70" s="34"/>
      <c r="JGZ70" s="34"/>
      <c r="JHA70" s="34"/>
      <c r="JHB70" s="34"/>
      <c r="JHC70" s="34"/>
      <c r="JHD70" s="34"/>
      <c r="JHE70" s="34"/>
      <c r="JHF70" s="34"/>
      <c r="JHG70" s="34"/>
      <c r="JHH70" s="34"/>
      <c r="JHI70" s="34"/>
      <c r="JHJ70" s="34"/>
      <c r="JHK70" s="34"/>
      <c r="JHL70" s="34"/>
      <c r="JHM70" s="34"/>
      <c r="JHN70" s="34"/>
      <c r="JHO70" s="34"/>
      <c r="JHP70" s="34"/>
      <c r="JHQ70" s="34"/>
      <c r="JHR70" s="34"/>
      <c r="JHS70" s="34"/>
      <c r="JHT70" s="34"/>
      <c r="JHU70" s="34"/>
      <c r="JHV70" s="34"/>
      <c r="JHW70" s="34"/>
      <c r="JHX70" s="34"/>
      <c r="JHY70" s="34"/>
      <c r="JHZ70" s="34"/>
      <c r="JIA70" s="34"/>
      <c r="JIB70" s="34"/>
      <c r="JIC70" s="34"/>
      <c r="JID70" s="34"/>
      <c r="JIE70" s="34"/>
      <c r="JIF70" s="34"/>
      <c r="JIG70" s="34"/>
      <c r="JIH70" s="34"/>
      <c r="JII70" s="34"/>
      <c r="JIJ70" s="34"/>
      <c r="JIK70" s="34"/>
      <c r="JIL70" s="34"/>
      <c r="JIM70" s="34"/>
      <c r="JIN70" s="34"/>
      <c r="JIO70" s="34"/>
      <c r="JIP70" s="34"/>
      <c r="JIQ70" s="34"/>
      <c r="JIR70" s="34"/>
      <c r="JIS70" s="34"/>
      <c r="JIT70" s="34"/>
      <c r="JIU70" s="34"/>
      <c r="JIV70" s="34"/>
      <c r="JIW70" s="34"/>
      <c r="JIX70" s="34"/>
      <c r="JIY70" s="34"/>
      <c r="JIZ70" s="34"/>
      <c r="JJA70" s="34"/>
      <c r="JJB70" s="34"/>
      <c r="JJC70" s="34"/>
      <c r="JJD70" s="34"/>
      <c r="JJE70" s="34"/>
      <c r="JJF70" s="34"/>
      <c r="JJG70" s="34"/>
      <c r="JJH70" s="34"/>
      <c r="JJI70" s="34"/>
      <c r="JJJ70" s="34"/>
      <c r="JJK70" s="34"/>
      <c r="JJL70" s="34"/>
      <c r="JJM70" s="34"/>
      <c r="JJN70" s="34"/>
      <c r="JJO70" s="34"/>
      <c r="JJP70" s="34"/>
      <c r="JJQ70" s="34"/>
      <c r="JJR70" s="34"/>
      <c r="JJS70" s="34"/>
      <c r="JJT70" s="34"/>
      <c r="JJU70" s="34"/>
      <c r="JJV70" s="34"/>
      <c r="JJW70" s="34"/>
      <c r="JJX70" s="34"/>
      <c r="JJY70" s="34"/>
      <c r="JJZ70" s="34"/>
      <c r="JKA70" s="34"/>
      <c r="JKB70" s="34"/>
      <c r="JKC70" s="34"/>
      <c r="JKD70" s="34"/>
      <c r="JKE70" s="34"/>
      <c r="JKF70" s="34"/>
      <c r="JKG70" s="34"/>
      <c r="JKH70" s="34"/>
      <c r="JKI70" s="34"/>
      <c r="JKJ70" s="34"/>
      <c r="JKK70" s="34"/>
      <c r="JKL70" s="34"/>
      <c r="JKM70" s="34"/>
      <c r="JKN70" s="34"/>
      <c r="JKO70" s="34"/>
      <c r="JKP70" s="34"/>
      <c r="JKQ70" s="34"/>
      <c r="JKR70" s="34"/>
      <c r="JKS70" s="34"/>
      <c r="JKT70" s="34"/>
      <c r="JKU70" s="34"/>
      <c r="JKV70" s="34"/>
      <c r="JKW70" s="34"/>
      <c r="JKX70" s="34"/>
      <c r="JKY70" s="34"/>
      <c r="JKZ70" s="34"/>
      <c r="JLA70" s="34"/>
      <c r="JLB70" s="34"/>
      <c r="JLC70" s="34"/>
      <c r="JLD70" s="34"/>
      <c r="JLE70" s="34"/>
      <c r="JLF70" s="34"/>
      <c r="JLG70" s="34"/>
      <c r="JLH70" s="34"/>
      <c r="JLI70" s="34"/>
      <c r="JLJ70" s="34"/>
      <c r="JLK70" s="34"/>
      <c r="JLL70" s="34"/>
      <c r="JLM70" s="34"/>
      <c r="JLN70" s="34"/>
      <c r="JLO70" s="34"/>
      <c r="JLP70" s="34"/>
      <c r="JLQ70" s="34"/>
      <c r="JLR70" s="34"/>
      <c r="JLS70" s="34"/>
      <c r="JLT70" s="34"/>
      <c r="JLU70" s="34"/>
      <c r="JLV70" s="34"/>
      <c r="JLW70" s="34"/>
      <c r="JLX70" s="34"/>
      <c r="JLY70" s="34"/>
      <c r="JLZ70" s="34"/>
      <c r="JMA70" s="34"/>
      <c r="JMB70" s="34"/>
      <c r="JMC70" s="34"/>
      <c r="JMD70" s="34"/>
      <c r="JME70" s="34"/>
      <c r="JMF70" s="34"/>
      <c r="JMG70" s="34"/>
      <c r="JMH70" s="34"/>
      <c r="JMI70" s="34"/>
      <c r="JMJ70" s="34"/>
      <c r="JMK70" s="34"/>
      <c r="JML70" s="34"/>
      <c r="JMM70" s="34"/>
      <c r="JMN70" s="34"/>
      <c r="JMO70" s="34"/>
      <c r="JMP70" s="34"/>
      <c r="JMQ70" s="34"/>
      <c r="JMR70" s="34"/>
      <c r="JMS70" s="34"/>
      <c r="JMT70" s="34"/>
      <c r="JMU70" s="34"/>
      <c r="JMV70" s="34"/>
      <c r="JMW70" s="34"/>
      <c r="JMX70" s="34"/>
      <c r="JMY70" s="34"/>
      <c r="JMZ70" s="34"/>
      <c r="JNA70" s="34"/>
      <c r="JNB70" s="34"/>
      <c r="JNC70" s="34"/>
      <c r="JND70" s="34"/>
      <c r="JNE70" s="34"/>
      <c r="JNF70" s="34"/>
      <c r="JNG70" s="34"/>
      <c r="JNH70" s="34"/>
      <c r="JNI70" s="34"/>
      <c r="JNJ70" s="34"/>
      <c r="JNK70" s="34"/>
      <c r="JNL70" s="34"/>
      <c r="JNM70" s="34"/>
      <c r="JNN70" s="34"/>
      <c r="JNO70" s="34"/>
      <c r="JNP70" s="34"/>
      <c r="JNQ70" s="34"/>
      <c r="JNR70" s="34"/>
      <c r="JNS70" s="34"/>
      <c r="JNT70" s="34"/>
      <c r="JNU70" s="34"/>
      <c r="JNV70" s="34"/>
      <c r="JNW70" s="34"/>
      <c r="JNX70" s="34"/>
      <c r="JNY70" s="34"/>
      <c r="JNZ70" s="34"/>
      <c r="JOA70" s="34"/>
      <c r="JOB70" s="34"/>
      <c r="JOC70" s="34"/>
      <c r="JOD70" s="34"/>
      <c r="JOE70" s="34"/>
      <c r="JOF70" s="34"/>
      <c r="JOG70" s="34"/>
      <c r="JOH70" s="34"/>
      <c r="JOI70" s="34"/>
      <c r="JOJ70" s="34"/>
      <c r="JOK70" s="34"/>
      <c r="JOL70" s="34"/>
      <c r="JOM70" s="34"/>
      <c r="JON70" s="34"/>
      <c r="JOO70" s="34"/>
      <c r="JOP70" s="34"/>
      <c r="JOQ70" s="34"/>
      <c r="JOR70" s="34"/>
      <c r="JOS70" s="34"/>
      <c r="JOT70" s="34"/>
      <c r="JOU70" s="34"/>
      <c r="JOV70" s="34"/>
      <c r="JOW70" s="34"/>
      <c r="JOX70" s="34"/>
      <c r="JOY70" s="34"/>
      <c r="JOZ70" s="34"/>
      <c r="JPA70" s="34"/>
      <c r="JPB70" s="34"/>
      <c r="JPC70" s="34"/>
      <c r="JPD70" s="34"/>
      <c r="JPE70" s="34"/>
      <c r="JPF70" s="34"/>
      <c r="JPG70" s="34"/>
      <c r="JPH70" s="34"/>
      <c r="JPI70" s="34"/>
      <c r="JPJ70" s="34"/>
      <c r="JPK70" s="34"/>
      <c r="JPL70" s="34"/>
      <c r="JPM70" s="34"/>
      <c r="JPN70" s="34"/>
      <c r="JPO70" s="34"/>
      <c r="JPP70" s="34"/>
      <c r="JPQ70" s="34"/>
      <c r="JPR70" s="34"/>
      <c r="JPS70" s="34"/>
      <c r="JPT70" s="34"/>
      <c r="JPU70" s="34"/>
      <c r="JPV70" s="34"/>
      <c r="JPW70" s="34"/>
      <c r="JPX70" s="34"/>
      <c r="JPY70" s="34"/>
      <c r="JPZ70" s="34"/>
      <c r="JQA70" s="34"/>
      <c r="JQB70" s="34"/>
      <c r="JQC70" s="34"/>
      <c r="JQD70" s="34"/>
      <c r="JQE70" s="34"/>
      <c r="JQF70" s="34"/>
      <c r="JQG70" s="34"/>
      <c r="JQH70" s="34"/>
      <c r="JQI70" s="34"/>
      <c r="JQJ70" s="34"/>
      <c r="JQK70" s="34"/>
      <c r="JQL70" s="34"/>
      <c r="JQM70" s="34"/>
      <c r="JQN70" s="34"/>
      <c r="JQO70" s="34"/>
      <c r="JQP70" s="34"/>
      <c r="JQQ70" s="34"/>
      <c r="JQR70" s="34"/>
      <c r="JQS70" s="34"/>
      <c r="JQT70" s="34"/>
      <c r="JQU70" s="34"/>
      <c r="JQV70" s="34"/>
      <c r="JQW70" s="34"/>
      <c r="JQX70" s="34"/>
      <c r="JQY70" s="34"/>
      <c r="JQZ70" s="34"/>
      <c r="JRA70" s="34"/>
      <c r="JRB70" s="34"/>
      <c r="JRC70" s="34"/>
      <c r="JRD70" s="34"/>
      <c r="JRE70" s="34"/>
      <c r="JRF70" s="34"/>
      <c r="JRG70" s="34"/>
      <c r="JRH70" s="34"/>
      <c r="JRI70" s="34"/>
      <c r="JRJ70" s="34"/>
      <c r="JRK70" s="34"/>
      <c r="JRL70" s="34"/>
      <c r="JRM70" s="34"/>
      <c r="JRN70" s="34"/>
      <c r="JRO70" s="34"/>
      <c r="JRP70" s="34"/>
      <c r="JRQ70" s="34"/>
      <c r="JRR70" s="34"/>
      <c r="JRS70" s="34"/>
      <c r="JRT70" s="34"/>
      <c r="JRU70" s="34"/>
      <c r="JRV70" s="34"/>
      <c r="JRW70" s="34"/>
      <c r="JRX70" s="34"/>
      <c r="JRY70" s="34"/>
      <c r="JRZ70" s="34"/>
      <c r="JSA70" s="34"/>
      <c r="JSB70" s="34"/>
      <c r="JSC70" s="34"/>
      <c r="JSD70" s="34"/>
      <c r="JSE70" s="34"/>
      <c r="JSF70" s="34"/>
      <c r="JSG70" s="34"/>
      <c r="JSH70" s="34"/>
      <c r="JSI70" s="34"/>
      <c r="JSJ70" s="34"/>
      <c r="JSK70" s="34"/>
      <c r="JSL70" s="34"/>
      <c r="JSM70" s="34"/>
      <c r="JSN70" s="34"/>
      <c r="JSO70" s="34"/>
      <c r="JSP70" s="34"/>
      <c r="JSQ70" s="34"/>
      <c r="JSR70" s="34"/>
      <c r="JSS70" s="34"/>
      <c r="JST70" s="34"/>
      <c r="JSU70" s="34"/>
      <c r="JSV70" s="34"/>
      <c r="JSW70" s="34"/>
      <c r="JSX70" s="34"/>
      <c r="JSY70" s="34"/>
      <c r="JSZ70" s="34"/>
      <c r="JTA70" s="34"/>
      <c r="JTB70" s="34"/>
      <c r="JTC70" s="34"/>
      <c r="JTD70" s="34"/>
      <c r="JTE70" s="34"/>
      <c r="JTF70" s="34"/>
      <c r="JTG70" s="34"/>
      <c r="JTH70" s="34"/>
      <c r="JTI70" s="34"/>
      <c r="JTJ70" s="34"/>
      <c r="JTK70" s="34"/>
      <c r="JTL70" s="34"/>
      <c r="JTM70" s="34"/>
      <c r="JTN70" s="34"/>
      <c r="JTO70" s="34"/>
      <c r="JTP70" s="34"/>
      <c r="JTQ70" s="34"/>
      <c r="JTR70" s="34"/>
      <c r="JTS70" s="34"/>
      <c r="JTT70" s="34"/>
      <c r="JTU70" s="34"/>
      <c r="JTV70" s="34"/>
      <c r="JTW70" s="34"/>
      <c r="JTX70" s="34"/>
      <c r="JTY70" s="34"/>
      <c r="JTZ70" s="34"/>
      <c r="JUA70" s="34"/>
      <c r="JUB70" s="34"/>
      <c r="JUC70" s="34"/>
      <c r="JUD70" s="34"/>
      <c r="JUE70" s="34"/>
      <c r="JUF70" s="34"/>
      <c r="JUG70" s="34"/>
      <c r="JUH70" s="34"/>
      <c r="JUI70" s="34"/>
      <c r="JUJ70" s="34"/>
      <c r="JUK70" s="34"/>
      <c r="JUL70" s="34"/>
      <c r="JUM70" s="34"/>
      <c r="JUN70" s="34"/>
      <c r="JUO70" s="34"/>
      <c r="JUP70" s="34"/>
      <c r="JUQ70" s="34"/>
      <c r="JUR70" s="34"/>
      <c r="JUS70" s="34"/>
      <c r="JUT70" s="34"/>
      <c r="JUU70" s="34"/>
      <c r="JUV70" s="34"/>
      <c r="JUW70" s="34"/>
      <c r="JUX70" s="34"/>
      <c r="JUY70" s="34"/>
      <c r="JUZ70" s="34"/>
      <c r="JVA70" s="34"/>
      <c r="JVB70" s="34"/>
      <c r="JVC70" s="34"/>
      <c r="JVD70" s="34"/>
      <c r="JVE70" s="34"/>
      <c r="JVF70" s="34"/>
      <c r="JVG70" s="34"/>
      <c r="JVH70" s="34"/>
      <c r="JVI70" s="34"/>
      <c r="JVJ70" s="34"/>
      <c r="JVK70" s="34"/>
      <c r="JVL70" s="34"/>
      <c r="JVM70" s="34"/>
      <c r="JVN70" s="34"/>
      <c r="JVO70" s="34"/>
      <c r="JVP70" s="34"/>
      <c r="JVQ70" s="34"/>
      <c r="JVR70" s="34"/>
      <c r="JVS70" s="34"/>
      <c r="JVT70" s="34"/>
      <c r="JVU70" s="34"/>
      <c r="JVV70" s="34"/>
      <c r="JVW70" s="34"/>
      <c r="JVX70" s="34"/>
      <c r="JVY70" s="34"/>
      <c r="JVZ70" s="34"/>
      <c r="JWA70" s="34"/>
      <c r="JWB70" s="34"/>
      <c r="JWC70" s="34"/>
      <c r="JWD70" s="34"/>
      <c r="JWE70" s="34"/>
      <c r="JWF70" s="34"/>
      <c r="JWG70" s="34"/>
      <c r="JWH70" s="34"/>
      <c r="JWI70" s="34"/>
      <c r="JWJ70" s="34"/>
      <c r="JWK70" s="34"/>
      <c r="JWL70" s="34"/>
      <c r="JWM70" s="34"/>
      <c r="JWN70" s="34"/>
      <c r="JWO70" s="34"/>
      <c r="JWP70" s="34"/>
      <c r="JWQ70" s="34"/>
      <c r="JWR70" s="34"/>
      <c r="JWS70" s="34"/>
      <c r="JWT70" s="34"/>
      <c r="JWU70" s="34"/>
      <c r="JWV70" s="34"/>
      <c r="JWW70" s="34"/>
      <c r="JWX70" s="34"/>
      <c r="JWY70" s="34"/>
      <c r="JWZ70" s="34"/>
      <c r="JXA70" s="34"/>
      <c r="JXB70" s="34"/>
      <c r="JXC70" s="34"/>
      <c r="JXD70" s="34"/>
      <c r="JXE70" s="34"/>
      <c r="JXF70" s="34"/>
      <c r="JXG70" s="34"/>
      <c r="JXH70" s="34"/>
      <c r="JXI70" s="34"/>
      <c r="JXJ70" s="34"/>
      <c r="JXK70" s="34"/>
      <c r="JXL70" s="34"/>
      <c r="JXM70" s="34"/>
      <c r="JXN70" s="34"/>
      <c r="JXO70" s="34"/>
      <c r="JXP70" s="34"/>
      <c r="JXQ70" s="34"/>
      <c r="JXR70" s="34"/>
      <c r="JXS70" s="34"/>
      <c r="JXT70" s="34"/>
      <c r="JXU70" s="34"/>
      <c r="JXV70" s="34"/>
      <c r="JXW70" s="34"/>
      <c r="JXX70" s="34"/>
      <c r="JXY70" s="34"/>
      <c r="JXZ70" s="34"/>
      <c r="JYA70" s="34"/>
      <c r="JYB70" s="34"/>
      <c r="JYC70" s="34"/>
      <c r="JYD70" s="34"/>
      <c r="JYE70" s="34"/>
      <c r="JYF70" s="34"/>
      <c r="JYG70" s="34"/>
      <c r="JYH70" s="34"/>
      <c r="JYI70" s="34"/>
      <c r="JYJ70" s="34"/>
      <c r="JYK70" s="34"/>
      <c r="JYL70" s="34"/>
      <c r="JYM70" s="34"/>
      <c r="JYN70" s="34"/>
      <c r="JYO70" s="34"/>
      <c r="JYP70" s="34"/>
      <c r="JYQ70" s="34"/>
      <c r="JYR70" s="34"/>
      <c r="JYS70" s="34"/>
      <c r="JYT70" s="34"/>
      <c r="JYU70" s="34"/>
      <c r="JYV70" s="34"/>
      <c r="JYW70" s="34"/>
      <c r="JYX70" s="34"/>
      <c r="JYY70" s="34"/>
      <c r="JYZ70" s="34"/>
      <c r="JZA70" s="34"/>
      <c r="JZB70" s="34"/>
      <c r="JZC70" s="34"/>
      <c r="JZD70" s="34"/>
      <c r="JZE70" s="34"/>
      <c r="JZF70" s="34"/>
      <c r="JZG70" s="34"/>
      <c r="JZH70" s="34"/>
      <c r="JZI70" s="34"/>
      <c r="JZJ70" s="34"/>
      <c r="JZK70" s="34"/>
      <c r="JZL70" s="34"/>
      <c r="JZM70" s="34"/>
      <c r="JZN70" s="34"/>
      <c r="JZO70" s="34"/>
      <c r="JZP70" s="34"/>
      <c r="JZQ70" s="34"/>
      <c r="JZR70" s="34"/>
      <c r="JZS70" s="34"/>
      <c r="JZT70" s="34"/>
      <c r="JZU70" s="34"/>
      <c r="JZV70" s="34"/>
      <c r="JZW70" s="34"/>
      <c r="JZX70" s="34"/>
      <c r="JZY70" s="34"/>
      <c r="JZZ70" s="34"/>
      <c r="KAA70" s="34"/>
      <c r="KAB70" s="34"/>
      <c r="KAC70" s="34"/>
      <c r="KAD70" s="34"/>
      <c r="KAE70" s="34"/>
      <c r="KAF70" s="34"/>
      <c r="KAG70" s="34"/>
      <c r="KAH70" s="34"/>
      <c r="KAI70" s="34"/>
      <c r="KAJ70" s="34"/>
      <c r="KAK70" s="34"/>
      <c r="KAL70" s="34"/>
      <c r="KAM70" s="34"/>
      <c r="KAN70" s="34"/>
      <c r="KAO70" s="34"/>
      <c r="KAP70" s="34"/>
      <c r="KAQ70" s="34"/>
      <c r="KAR70" s="34"/>
      <c r="KAS70" s="34"/>
      <c r="KAT70" s="34"/>
      <c r="KAU70" s="34"/>
      <c r="KAV70" s="34"/>
      <c r="KAW70" s="34"/>
      <c r="KAX70" s="34"/>
      <c r="KAY70" s="34"/>
      <c r="KAZ70" s="34"/>
      <c r="KBA70" s="34"/>
      <c r="KBB70" s="34"/>
      <c r="KBC70" s="34"/>
      <c r="KBD70" s="34"/>
      <c r="KBE70" s="34"/>
      <c r="KBF70" s="34"/>
      <c r="KBG70" s="34"/>
      <c r="KBH70" s="34"/>
      <c r="KBI70" s="34"/>
      <c r="KBJ70" s="34"/>
      <c r="KBK70" s="34"/>
      <c r="KBL70" s="34"/>
      <c r="KBM70" s="34"/>
      <c r="KBN70" s="34"/>
      <c r="KBO70" s="34"/>
      <c r="KBP70" s="34"/>
      <c r="KBQ70" s="34"/>
      <c r="KBR70" s="34"/>
      <c r="KBS70" s="34"/>
      <c r="KBT70" s="34"/>
      <c r="KBU70" s="34"/>
      <c r="KBV70" s="34"/>
      <c r="KBW70" s="34"/>
      <c r="KBX70" s="34"/>
      <c r="KBY70" s="34"/>
      <c r="KBZ70" s="34"/>
      <c r="KCA70" s="34"/>
      <c r="KCB70" s="34"/>
      <c r="KCC70" s="34"/>
      <c r="KCD70" s="34"/>
      <c r="KCE70" s="34"/>
      <c r="KCF70" s="34"/>
      <c r="KCG70" s="34"/>
      <c r="KCH70" s="34"/>
      <c r="KCI70" s="34"/>
      <c r="KCJ70" s="34"/>
      <c r="KCK70" s="34"/>
      <c r="KCL70" s="34"/>
      <c r="KCM70" s="34"/>
      <c r="KCN70" s="34"/>
      <c r="KCO70" s="34"/>
      <c r="KCP70" s="34"/>
      <c r="KCQ70" s="34"/>
      <c r="KCR70" s="34"/>
      <c r="KCS70" s="34"/>
      <c r="KCT70" s="34"/>
      <c r="KCU70" s="34"/>
      <c r="KCV70" s="34"/>
      <c r="KCW70" s="34"/>
      <c r="KCX70" s="34"/>
      <c r="KCY70" s="34"/>
      <c r="KCZ70" s="34"/>
      <c r="KDA70" s="34"/>
      <c r="KDB70" s="34"/>
      <c r="KDC70" s="34"/>
      <c r="KDD70" s="34"/>
      <c r="KDE70" s="34"/>
      <c r="KDF70" s="34"/>
      <c r="KDG70" s="34"/>
      <c r="KDH70" s="34"/>
      <c r="KDI70" s="34"/>
      <c r="KDJ70" s="34"/>
      <c r="KDK70" s="34"/>
      <c r="KDL70" s="34"/>
      <c r="KDM70" s="34"/>
      <c r="KDN70" s="34"/>
      <c r="KDO70" s="34"/>
      <c r="KDP70" s="34"/>
      <c r="KDQ70" s="34"/>
      <c r="KDR70" s="34"/>
      <c r="KDS70" s="34"/>
      <c r="KDT70" s="34"/>
      <c r="KDU70" s="34"/>
      <c r="KDV70" s="34"/>
      <c r="KDW70" s="34"/>
      <c r="KDX70" s="34"/>
      <c r="KDY70" s="34"/>
      <c r="KDZ70" s="34"/>
      <c r="KEA70" s="34"/>
      <c r="KEB70" s="34"/>
      <c r="KEC70" s="34"/>
      <c r="KED70" s="34"/>
      <c r="KEE70" s="34"/>
      <c r="KEF70" s="34"/>
      <c r="KEG70" s="34"/>
      <c r="KEH70" s="34"/>
      <c r="KEI70" s="34"/>
      <c r="KEJ70" s="34"/>
      <c r="KEK70" s="34"/>
      <c r="KEL70" s="34"/>
      <c r="KEM70" s="34"/>
      <c r="KEN70" s="34"/>
      <c r="KEO70" s="34"/>
      <c r="KEP70" s="34"/>
      <c r="KEQ70" s="34"/>
      <c r="KER70" s="34"/>
      <c r="KES70" s="34"/>
      <c r="KET70" s="34"/>
      <c r="KEU70" s="34"/>
      <c r="KEV70" s="34"/>
      <c r="KEW70" s="34"/>
      <c r="KEX70" s="34"/>
      <c r="KEY70" s="34"/>
      <c r="KEZ70" s="34"/>
      <c r="KFA70" s="34"/>
      <c r="KFB70" s="34"/>
      <c r="KFC70" s="34"/>
      <c r="KFD70" s="34"/>
      <c r="KFE70" s="34"/>
      <c r="KFF70" s="34"/>
      <c r="KFG70" s="34"/>
      <c r="KFH70" s="34"/>
      <c r="KFI70" s="34"/>
      <c r="KFJ70" s="34"/>
      <c r="KFK70" s="34"/>
      <c r="KFL70" s="34"/>
      <c r="KFM70" s="34"/>
      <c r="KFN70" s="34"/>
      <c r="KFO70" s="34"/>
      <c r="KFP70" s="34"/>
      <c r="KFQ70" s="34"/>
      <c r="KFR70" s="34"/>
      <c r="KFS70" s="34"/>
      <c r="KFT70" s="34"/>
      <c r="KFU70" s="34"/>
      <c r="KFV70" s="34"/>
      <c r="KFW70" s="34"/>
      <c r="KFX70" s="34"/>
      <c r="KFY70" s="34"/>
      <c r="KFZ70" s="34"/>
      <c r="KGA70" s="34"/>
      <c r="KGB70" s="34"/>
      <c r="KGC70" s="34"/>
      <c r="KGD70" s="34"/>
      <c r="KGE70" s="34"/>
      <c r="KGF70" s="34"/>
      <c r="KGG70" s="34"/>
      <c r="KGH70" s="34"/>
      <c r="KGI70" s="34"/>
      <c r="KGJ70" s="34"/>
      <c r="KGK70" s="34"/>
      <c r="KGL70" s="34"/>
      <c r="KGM70" s="34"/>
      <c r="KGN70" s="34"/>
      <c r="KGO70" s="34"/>
      <c r="KGP70" s="34"/>
      <c r="KGQ70" s="34"/>
      <c r="KGR70" s="34"/>
      <c r="KGS70" s="34"/>
      <c r="KGT70" s="34"/>
      <c r="KGU70" s="34"/>
      <c r="KGV70" s="34"/>
      <c r="KGW70" s="34"/>
      <c r="KGX70" s="34"/>
      <c r="KGY70" s="34"/>
      <c r="KGZ70" s="34"/>
      <c r="KHA70" s="34"/>
      <c r="KHB70" s="34"/>
      <c r="KHC70" s="34"/>
      <c r="KHD70" s="34"/>
      <c r="KHE70" s="34"/>
      <c r="KHF70" s="34"/>
      <c r="KHG70" s="34"/>
      <c r="KHH70" s="34"/>
      <c r="KHI70" s="34"/>
      <c r="KHJ70" s="34"/>
      <c r="KHK70" s="34"/>
      <c r="KHL70" s="34"/>
      <c r="KHM70" s="34"/>
      <c r="KHN70" s="34"/>
      <c r="KHO70" s="34"/>
      <c r="KHP70" s="34"/>
      <c r="KHQ70" s="34"/>
      <c r="KHR70" s="34"/>
      <c r="KHS70" s="34"/>
      <c r="KHT70" s="34"/>
      <c r="KHU70" s="34"/>
      <c r="KHV70" s="34"/>
      <c r="KHW70" s="34"/>
      <c r="KHX70" s="34"/>
      <c r="KHY70" s="34"/>
      <c r="KHZ70" s="34"/>
      <c r="KIA70" s="34"/>
      <c r="KIB70" s="34"/>
      <c r="KIC70" s="34"/>
      <c r="KID70" s="34"/>
      <c r="KIE70" s="34"/>
      <c r="KIF70" s="34"/>
      <c r="KIG70" s="34"/>
      <c r="KIH70" s="34"/>
      <c r="KII70" s="34"/>
      <c r="KIJ70" s="34"/>
      <c r="KIK70" s="34"/>
      <c r="KIL70" s="34"/>
      <c r="KIM70" s="34"/>
      <c r="KIN70" s="34"/>
      <c r="KIO70" s="34"/>
      <c r="KIP70" s="34"/>
      <c r="KIQ70" s="34"/>
      <c r="KIR70" s="34"/>
      <c r="KIS70" s="34"/>
      <c r="KIT70" s="34"/>
      <c r="KIU70" s="34"/>
      <c r="KIV70" s="34"/>
      <c r="KIW70" s="34"/>
      <c r="KIX70" s="34"/>
      <c r="KIY70" s="34"/>
      <c r="KIZ70" s="34"/>
      <c r="KJA70" s="34"/>
      <c r="KJB70" s="34"/>
      <c r="KJC70" s="34"/>
      <c r="KJD70" s="34"/>
      <c r="KJE70" s="34"/>
      <c r="KJF70" s="34"/>
      <c r="KJG70" s="34"/>
      <c r="KJH70" s="34"/>
      <c r="KJI70" s="34"/>
      <c r="KJJ70" s="34"/>
      <c r="KJK70" s="34"/>
      <c r="KJL70" s="34"/>
      <c r="KJM70" s="34"/>
      <c r="KJN70" s="34"/>
      <c r="KJO70" s="34"/>
      <c r="KJP70" s="34"/>
      <c r="KJQ70" s="34"/>
      <c r="KJR70" s="34"/>
      <c r="KJS70" s="34"/>
      <c r="KJT70" s="34"/>
      <c r="KJU70" s="34"/>
      <c r="KJV70" s="34"/>
      <c r="KJW70" s="34"/>
      <c r="KJX70" s="34"/>
      <c r="KJY70" s="34"/>
      <c r="KJZ70" s="34"/>
      <c r="KKA70" s="34"/>
      <c r="KKB70" s="34"/>
      <c r="KKC70" s="34"/>
      <c r="KKD70" s="34"/>
      <c r="KKE70" s="34"/>
      <c r="KKF70" s="34"/>
      <c r="KKG70" s="34"/>
      <c r="KKH70" s="34"/>
      <c r="KKI70" s="34"/>
      <c r="KKJ70" s="34"/>
      <c r="KKK70" s="34"/>
      <c r="KKL70" s="34"/>
      <c r="KKM70" s="34"/>
      <c r="KKN70" s="34"/>
      <c r="KKO70" s="34"/>
      <c r="KKP70" s="34"/>
      <c r="KKQ70" s="34"/>
      <c r="KKR70" s="34"/>
      <c r="KKS70" s="34"/>
      <c r="KKT70" s="34"/>
      <c r="KKU70" s="34"/>
      <c r="KKV70" s="34"/>
      <c r="KKW70" s="34"/>
      <c r="KKX70" s="34"/>
      <c r="KKY70" s="34"/>
      <c r="KKZ70" s="34"/>
      <c r="KLA70" s="34"/>
      <c r="KLB70" s="34"/>
      <c r="KLC70" s="34"/>
      <c r="KLD70" s="34"/>
      <c r="KLE70" s="34"/>
      <c r="KLF70" s="34"/>
      <c r="KLG70" s="34"/>
      <c r="KLH70" s="34"/>
      <c r="KLI70" s="34"/>
      <c r="KLJ70" s="34"/>
      <c r="KLK70" s="34"/>
      <c r="KLL70" s="34"/>
      <c r="KLM70" s="34"/>
      <c r="KLN70" s="34"/>
      <c r="KLO70" s="34"/>
      <c r="KLP70" s="34"/>
      <c r="KLQ70" s="34"/>
      <c r="KLR70" s="34"/>
      <c r="KLS70" s="34"/>
      <c r="KLT70" s="34"/>
      <c r="KLU70" s="34"/>
      <c r="KLV70" s="34"/>
      <c r="KLW70" s="34"/>
      <c r="KLX70" s="34"/>
      <c r="KLY70" s="34"/>
      <c r="KLZ70" s="34"/>
      <c r="KMA70" s="34"/>
      <c r="KMB70" s="34"/>
      <c r="KMC70" s="34"/>
      <c r="KMD70" s="34"/>
      <c r="KME70" s="34"/>
      <c r="KMF70" s="34"/>
      <c r="KMG70" s="34"/>
      <c r="KMH70" s="34"/>
      <c r="KMI70" s="34"/>
      <c r="KMJ70" s="34"/>
      <c r="KMK70" s="34"/>
      <c r="KML70" s="34"/>
      <c r="KMM70" s="34"/>
      <c r="KMN70" s="34"/>
      <c r="KMO70" s="34"/>
      <c r="KMP70" s="34"/>
      <c r="KMQ70" s="34"/>
      <c r="KMR70" s="34"/>
      <c r="KMS70" s="34"/>
      <c r="KMT70" s="34"/>
      <c r="KMU70" s="34"/>
      <c r="KMV70" s="34"/>
      <c r="KMW70" s="34"/>
      <c r="KMX70" s="34"/>
      <c r="KMY70" s="34"/>
      <c r="KMZ70" s="34"/>
      <c r="KNA70" s="34"/>
      <c r="KNB70" s="34"/>
      <c r="KNC70" s="34"/>
      <c r="KND70" s="34"/>
      <c r="KNE70" s="34"/>
      <c r="KNF70" s="34"/>
      <c r="KNG70" s="34"/>
      <c r="KNH70" s="34"/>
      <c r="KNI70" s="34"/>
      <c r="KNJ70" s="34"/>
      <c r="KNK70" s="34"/>
      <c r="KNL70" s="34"/>
      <c r="KNM70" s="34"/>
      <c r="KNN70" s="34"/>
      <c r="KNO70" s="34"/>
      <c r="KNP70" s="34"/>
      <c r="KNQ70" s="34"/>
      <c r="KNR70" s="34"/>
      <c r="KNS70" s="34"/>
      <c r="KNT70" s="34"/>
      <c r="KNU70" s="34"/>
      <c r="KNV70" s="34"/>
      <c r="KNW70" s="34"/>
      <c r="KNX70" s="34"/>
      <c r="KNY70" s="34"/>
      <c r="KNZ70" s="34"/>
      <c r="KOA70" s="34"/>
      <c r="KOB70" s="34"/>
      <c r="KOC70" s="34"/>
      <c r="KOD70" s="34"/>
      <c r="KOE70" s="34"/>
      <c r="KOF70" s="34"/>
      <c r="KOG70" s="34"/>
      <c r="KOH70" s="34"/>
      <c r="KOI70" s="34"/>
      <c r="KOJ70" s="34"/>
      <c r="KOK70" s="34"/>
      <c r="KOL70" s="34"/>
      <c r="KOM70" s="34"/>
      <c r="KON70" s="34"/>
      <c r="KOO70" s="34"/>
      <c r="KOP70" s="34"/>
      <c r="KOQ70" s="34"/>
      <c r="KOR70" s="34"/>
      <c r="KOS70" s="34"/>
      <c r="KOT70" s="34"/>
      <c r="KOU70" s="34"/>
      <c r="KOV70" s="34"/>
      <c r="KOW70" s="34"/>
      <c r="KOX70" s="34"/>
      <c r="KOY70" s="34"/>
      <c r="KOZ70" s="34"/>
      <c r="KPA70" s="34"/>
      <c r="KPB70" s="34"/>
      <c r="KPC70" s="34"/>
      <c r="KPD70" s="34"/>
      <c r="KPE70" s="34"/>
      <c r="KPF70" s="34"/>
      <c r="KPG70" s="34"/>
      <c r="KPH70" s="34"/>
      <c r="KPI70" s="34"/>
      <c r="KPJ70" s="34"/>
      <c r="KPK70" s="34"/>
      <c r="KPL70" s="34"/>
      <c r="KPM70" s="34"/>
      <c r="KPN70" s="34"/>
      <c r="KPO70" s="34"/>
      <c r="KPP70" s="34"/>
      <c r="KPQ70" s="34"/>
      <c r="KPR70" s="34"/>
      <c r="KPS70" s="34"/>
      <c r="KPT70" s="34"/>
      <c r="KPU70" s="34"/>
      <c r="KPV70" s="34"/>
      <c r="KPW70" s="34"/>
      <c r="KPX70" s="34"/>
      <c r="KPY70" s="34"/>
      <c r="KPZ70" s="34"/>
      <c r="KQA70" s="34"/>
      <c r="KQB70" s="34"/>
      <c r="KQC70" s="34"/>
      <c r="KQD70" s="34"/>
      <c r="KQE70" s="34"/>
      <c r="KQF70" s="34"/>
      <c r="KQG70" s="34"/>
      <c r="KQH70" s="34"/>
      <c r="KQI70" s="34"/>
      <c r="KQJ70" s="34"/>
      <c r="KQK70" s="34"/>
      <c r="KQL70" s="34"/>
      <c r="KQM70" s="34"/>
      <c r="KQN70" s="34"/>
      <c r="KQO70" s="34"/>
      <c r="KQP70" s="34"/>
      <c r="KQQ70" s="34"/>
      <c r="KQR70" s="34"/>
      <c r="KQS70" s="34"/>
      <c r="KQT70" s="34"/>
      <c r="KQU70" s="34"/>
      <c r="KQV70" s="34"/>
      <c r="KQW70" s="34"/>
      <c r="KQX70" s="34"/>
      <c r="KQY70" s="34"/>
      <c r="KQZ70" s="34"/>
      <c r="KRA70" s="34"/>
      <c r="KRB70" s="34"/>
      <c r="KRC70" s="34"/>
      <c r="KRD70" s="34"/>
      <c r="KRE70" s="34"/>
      <c r="KRF70" s="34"/>
      <c r="KRG70" s="34"/>
      <c r="KRH70" s="34"/>
      <c r="KRI70" s="34"/>
      <c r="KRJ70" s="34"/>
      <c r="KRK70" s="34"/>
      <c r="KRL70" s="34"/>
      <c r="KRM70" s="34"/>
      <c r="KRN70" s="34"/>
      <c r="KRO70" s="34"/>
      <c r="KRP70" s="34"/>
      <c r="KRQ70" s="34"/>
      <c r="KRR70" s="34"/>
      <c r="KRS70" s="34"/>
      <c r="KRT70" s="34"/>
      <c r="KRU70" s="34"/>
      <c r="KRV70" s="34"/>
      <c r="KRW70" s="34"/>
      <c r="KRX70" s="34"/>
      <c r="KRY70" s="34"/>
      <c r="KRZ70" s="34"/>
      <c r="KSA70" s="34"/>
      <c r="KSB70" s="34"/>
      <c r="KSC70" s="34"/>
      <c r="KSD70" s="34"/>
      <c r="KSE70" s="34"/>
      <c r="KSF70" s="34"/>
      <c r="KSG70" s="34"/>
      <c r="KSH70" s="34"/>
      <c r="KSI70" s="34"/>
      <c r="KSJ70" s="34"/>
      <c r="KSK70" s="34"/>
      <c r="KSL70" s="34"/>
      <c r="KSM70" s="34"/>
      <c r="KSN70" s="34"/>
      <c r="KSO70" s="34"/>
      <c r="KSP70" s="34"/>
      <c r="KSQ70" s="34"/>
      <c r="KSR70" s="34"/>
      <c r="KSS70" s="34"/>
      <c r="KST70" s="34"/>
      <c r="KSU70" s="34"/>
      <c r="KSV70" s="34"/>
      <c r="KSW70" s="34"/>
      <c r="KSX70" s="34"/>
      <c r="KSY70" s="34"/>
      <c r="KSZ70" s="34"/>
      <c r="KTA70" s="34"/>
      <c r="KTB70" s="34"/>
      <c r="KTC70" s="34"/>
      <c r="KTD70" s="34"/>
      <c r="KTE70" s="34"/>
      <c r="KTF70" s="34"/>
      <c r="KTG70" s="34"/>
      <c r="KTH70" s="34"/>
      <c r="KTI70" s="34"/>
      <c r="KTJ70" s="34"/>
      <c r="KTK70" s="34"/>
      <c r="KTL70" s="34"/>
      <c r="KTM70" s="34"/>
      <c r="KTN70" s="34"/>
      <c r="KTO70" s="34"/>
      <c r="KTP70" s="34"/>
      <c r="KTQ70" s="34"/>
      <c r="KTR70" s="34"/>
      <c r="KTS70" s="34"/>
      <c r="KTT70" s="34"/>
      <c r="KTU70" s="34"/>
      <c r="KTV70" s="34"/>
      <c r="KTW70" s="34"/>
      <c r="KTX70" s="34"/>
      <c r="KTY70" s="34"/>
      <c r="KTZ70" s="34"/>
      <c r="KUA70" s="34"/>
      <c r="KUB70" s="34"/>
      <c r="KUC70" s="34"/>
      <c r="KUD70" s="34"/>
      <c r="KUE70" s="34"/>
      <c r="KUF70" s="34"/>
      <c r="KUG70" s="34"/>
      <c r="KUH70" s="34"/>
      <c r="KUI70" s="34"/>
      <c r="KUJ70" s="34"/>
      <c r="KUK70" s="34"/>
      <c r="KUL70" s="34"/>
      <c r="KUM70" s="34"/>
      <c r="KUN70" s="34"/>
      <c r="KUO70" s="34"/>
      <c r="KUP70" s="34"/>
      <c r="KUQ70" s="34"/>
      <c r="KUR70" s="34"/>
      <c r="KUS70" s="34"/>
      <c r="KUT70" s="34"/>
      <c r="KUU70" s="34"/>
      <c r="KUV70" s="34"/>
      <c r="KUW70" s="34"/>
      <c r="KUX70" s="34"/>
      <c r="KUY70" s="34"/>
      <c r="KUZ70" s="34"/>
      <c r="KVA70" s="34"/>
      <c r="KVB70" s="34"/>
      <c r="KVC70" s="34"/>
      <c r="KVD70" s="34"/>
      <c r="KVE70" s="34"/>
      <c r="KVF70" s="34"/>
      <c r="KVG70" s="34"/>
      <c r="KVH70" s="34"/>
      <c r="KVI70" s="34"/>
      <c r="KVJ70" s="34"/>
      <c r="KVK70" s="34"/>
      <c r="KVL70" s="34"/>
      <c r="KVM70" s="34"/>
      <c r="KVN70" s="34"/>
      <c r="KVO70" s="34"/>
      <c r="KVP70" s="34"/>
      <c r="KVQ70" s="34"/>
      <c r="KVR70" s="34"/>
      <c r="KVS70" s="34"/>
      <c r="KVT70" s="34"/>
      <c r="KVU70" s="34"/>
      <c r="KVV70" s="34"/>
      <c r="KVW70" s="34"/>
      <c r="KVX70" s="34"/>
      <c r="KVY70" s="34"/>
      <c r="KVZ70" s="34"/>
      <c r="KWA70" s="34"/>
      <c r="KWB70" s="34"/>
      <c r="KWC70" s="34"/>
      <c r="KWD70" s="34"/>
      <c r="KWE70" s="34"/>
      <c r="KWF70" s="34"/>
      <c r="KWG70" s="34"/>
      <c r="KWH70" s="34"/>
      <c r="KWI70" s="34"/>
      <c r="KWJ70" s="34"/>
      <c r="KWK70" s="34"/>
      <c r="KWL70" s="34"/>
      <c r="KWM70" s="34"/>
      <c r="KWN70" s="34"/>
      <c r="KWO70" s="34"/>
      <c r="KWP70" s="34"/>
      <c r="KWQ70" s="34"/>
      <c r="KWR70" s="34"/>
      <c r="KWS70" s="34"/>
      <c r="KWT70" s="34"/>
      <c r="KWU70" s="34"/>
      <c r="KWV70" s="34"/>
      <c r="KWW70" s="34"/>
      <c r="KWX70" s="34"/>
      <c r="KWY70" s="34"/>
      <c r="KWZ70" s="34"/>
      <c r="KXA70" s="34"/>
      <c r="KXB70" s="34"/>
      <c r="KXC70" s="34"/>
      <c r="KXD70" s="34"/>
      <c r="KXE70" s="34"/>
      <c r="KXF70" s="34"/>
      <c r="KXG70" s="34"/>
      <c r="KXH70" s="34"/>
      <c r="KXI70" s="34"/>
      <c r="KXJ70" s="34"/>
      <c r="KXK70" s="34"/>
      <c r="KXL70" s="34"/>
      <c r="KXM70" s="34"/>
      <c r="KXN70" s="34"/>
      <c r="KXO70" s="34"/>
      <c r="KXP70" s="34"/>
      <c r="KXQ70" s="34"/>
      <c r="KXR70" s="34"/>
      <c r="KXS70" s="34"/>
      <c r="KXT70" s="34"/>
      <c r="KXU70" s="34"/>
      <c r="KXV70" s="34"/>
      <c r="KXW70" s="34"/>
      <c r="KXX70" s="34"/>
      <c r="KXY70" s="34"/>
      <c r="KXZ70" s="34"/>
      <c r="KYA70" s="34"/>
      <c r="KYB70" s="34"/>
      <c r="KYC70" s="34"/>
      <c r="KYD70" s="34"/>
      <c r="KYE70" s="34"/>
      <c r="KYF70" s="34"/>
      <c r="KYG70" s="34"/>
      <c r="KYH70" s="34"/>
      <c r="KYI70" s="34"/>
      <c r="KYJ70" s="34"/>
      <c r="KYK70" s="34"/>
      <c r="KYL70" s="34"/>
      <c r="KYM70" s="34"/>
      <c r="KYN70" s="34"/>
      <c r="KYO70" s="34"/>
      <c r="KYP70" s="34"/>
      <c r="KYQ70" s="34"/>
      <c r="KYR70" s="34"/>
      <c r="KYS70" s="34"/>
      <c r="KYT70" s="34"/>
      <c r="KYU70" s="34"/>
      <c r="KYV70" s="34"/>
      <c r="KYW70" s="34"/>
      <c r="KYX70" s="34"/>
      <c r="KYY70" s="34"/>
      <c r="KYZ70" s="34"/>
      <c r="KZA70" s="34"/>
      <c r="KZB70" s="34"/>
      <c r="KZC70" s="34"/>
      <c r="KZD70" s="34"/>
      <c r="KZE70" s="34"/>
      <c r="KZF70" s="34"/>
      <c r="KZG70" s="34"/>
      <c r="KZH70" s="34"/>
      <c r="KZI70" s="34"/>
      <c r="KZJ70" s="34"/>
      <c r="KZK70" s="34"/>
      <c r="KZL70" s="34"/>
      <c r="KZM70" s="34"/>
      <c r="KZN70" s="34"/>
      <c r="KZO70" s="34"/>
      <c r="KZP70" s="34"/>
      <c r="KZQ70" s="34"/>
      <c r="KZR70" s="34"/>
      <c r="KZS70" s="34"/>
      <c r="KZT70" s="34"/>
      <c r="KZU70" s="34"/>
      <c r="KZV70" s="34"/>
      <c r="KZW70" s="34"/>
      <c r="KZX70" s="34"/>
      <c r="KZY70" s="34"/>
      <c r="KZZ70" s="34"/>
      <c r="LAA70" s="34"/>
      <c r="LAB70" s="34"/>
      <c r="LAC70" s="34"/>
      <c r="LAD70" s="34"/>
      <c r="LAE70" s="34"/>
      <c r="LAF70" s="34"/>
      <c r="LAG70" s="34"/>
      <c r="LAH70" s="34"/>
      <c r="LAI70" s="34"/>
      <c r="LAJ70" s="34"/>
      <c r="LAK70" s="34"/>
      <c r="LAL70" s="34"/>
      <c r="LAM70" s="34"/>
      <c r="LAN70" s="34"/>
      <c r="LAO70" s="34"/>
      <c r="LAP70" s="34"/>
      <c r="LAQ70" s="34"/>
      <c r="LAR70" s="34"/>
      <c r="LAS70" s="34"/>
      <c r="LAT70" s="34"/>
      <c r="LAU70" s="34"/>
      <c r="LAV70" s="34"/>
      <c r="LAW70" s="34"/>
      <c r="LAX70" s="34"/>
      <c r="LAY70" s="34"/>
      <c r="LAZ70" s="34"/>
      <c r="LBA70" s="34"/>
      <c r="LBB70" s="34"/>
      <c r="LBC70" s="34"/>
      <c r="LBD70" s="34"/>
      <c r="LBE70" s="34"/>
      <c r="LBF70" s="34"/>
      <c r="LBG70" s="34"/>
      <c r="LBH70" s="34"/>
      <c r="LBI70" s="34"/>
      <c r="LBJ70" s="34"/>
      <c r="LBK70" s="34"/>
      <c r="LBL70" s="34"/>
      <c r="LBM70" s="34"/>
      <c r="LBN70" s="34"/>
      <c r="LBO70" s="34"/>
      <c r="LBP70" s="34"/>
      <c r="LBQ70" s="34"/>
      <c r="LBR70" s="34"/>
      <c r="LBS70" s="34"/>
      <c r="LBT70" s="34"/>
      <c r="LBU70" s="34"/>
      <c r="LBV70" s="34"/>
      <c r="LBW70" s="34"/>
      <c r="LBX70" s="34"/>
      <c r="LBY70" s="34"/>
      <c r="LBZ70" s="34"/>
      <c r="LCA70" s="34"/>
      <c r="LCB70" s="34"/>
      <c r="LCC70" s="34"/>
      <c r="LCD70" s="34"/>
      <c r="LCE70" s="34"/>
      <c r="LCF70" s="34"/>
      <c r="LCG70" s="34"/>
      <c r="LCH70" s="34"/>
      <c r="LCI70" s="34"/>
      <c r="LCJ70" s="34"/>
      <c r="LCK70" s="34"/>
      <c r="LCL70" s="34"/>
      <c r="LCM70" s="34"/>
      <c r="LCN70" s="34"/>
      <c r="LCO70" s="34"/>
      <c r="LCP70" s="34"/>
      <c r="LCQ70" s="34"/>
      <c r="LCR70" s="34"/>
      <c r="LCS70" s="34"/>
      <c r="LCT70" s="34"/>
      <c r="LCU70" s="34"/>
      <c r="LCV70" s="34"/>
      <c r="LCW70" s="34"/>
      <c r="LCX70" s="34"/>
      <c r="LCY70" s="34"/>
      <c r="LCZ70" s="34"/>
      <c r="LDA70" s="34"/>
      <c r="LDB70" s="34"/>
      <c r="LDC70" s="34"/>
      <c r="LDD70" s="34"/>
      <c r="LDE70" s="34"/>
      <c r="LDF70" s="34"/>
      <c r="LDG70" s="34"/>
      <c r="LDH70" s="34"/>
      <c r="LDI70" s="34"/>
      <c r="LDJ70" s="34"/>
      <c r="LDK70" s="34"/>
      <c r="LDL70" s="34"/>
      <c r="LDM70" s="34"/>
      <c r="LDN70" s="34"/>
      <c r="LDO70" s="34"/>
      <c r="LDP70" s="34"/>
      <c r="LDQ70" s="34"/>
      <c r="LDR70" s="34"/>
      <c r="LDS70" s="34"/>
      <c r="LDT70" s="34"/>
      <c r="LDU70" s="34"/>
      <c r="LDV70" s="34"/>
      <c r="LDW70" s="34"/>
      <c r="LDX70" s="34"/>
      <c r="LDY70" s="34"/>
      <c r="LDZ70" s="34"/>
      <c r="LEA70" s="34"/>
      <c r="LEB70" s="34"/>
      <c r="LEC70" s="34"/>
      <c r="LED70" s="34"/>
      <c r="LEE70" s="34"/>
      <c r="LEF70" s="34"/>
      <c r="LEG70" s="34"/>
      <c r="LEH70" s="34"/>
      <c r="LEI70" s="34"/>
      <c r="LEJ70" s="34"/>
      <c r="LEK70" s="34"/>
      <c r="LEL70" s="34"/>
      <c r="LEM70" s="34"/>
      <c r="LEN70" s="34"/>
      <c r="LEO70" s="34"/>
      <c r="LEP70" s="34"/>
      <c r="LEQ70" s="34"/>
      <c r="LER70" s="34"/>
      <c r="LES70" s="34"/>
      <c r="LET70" s="34"/>
      <c r="LEU70" s="34"/>
      <c r="LEV70" s="34"/>
      <c r="LEW70" s="34"/>
      <c r="LEX70" s="34"/>
      <c r="LEY70" s="34"/>
      <c r="LEZ70" s="34"/>
      <c r="LFA70" s="34"/>
      <c r="LFB70" s="34"/>
      <c r="LFC70" s="34"/>
      <c r="LFD70" s="34"/>
      <c r="LFE70" s="34"/>
      <c r="LFF70" s="34"/>
      <c r="LFG70" s="34"/>
      <c r="LFH70" s="34"/>
      <c r="LFI70" s="34"/>
      <c r="LFJ70" s="34"/>
      <c r="LFK70" s="34"/>
      <c r="LFL70" s="34"/>
      <c r="LFM70" s="34"/>
      <c r="LFN70" s="34"/>
      <c r="LFO70" s="34"/>
      <c r="LFP70" s="34"/>
      <c r="LFQ70" s="34"/>
      <c r="LFR70" s="34"/>
      <c r="LFS70" s="34"/>
      <c r="LFT70" s="34"/>
      <c r="LFU70" s="34"/>
      <c r="LFV70" s="34"/>
      <c r="LFW70" s="34"/>
      <c r="LFX70" s="34"/>
      <c r="LFY70" s="34"/>
      <c r="LFZ70" s="34"/>
      <c r="LGA70" s="34"/>
      <c r="LGB70" s="34"/>
      <c r="LGC70" s="34"/>
      <c r="LGD70" s="34"/>
      <c r="LGE70" s="34"/>
      <c r="LGF70" s="34"/>
      <c r="LGG70" s="34"/>
      <c r="LGH70" s="34"/>
      <c r="LGI70" s="34"/>
      <c r="LGJ70" s="34"/>
      <c r="LGK70" s="34"/>
      <c r="LGL70" s="34"/>
      <c r="LGM70" s="34"/>
      <c r="LGN70" s="34"/>
      <c r="LGO70" s="34"/>
      <c r="LGP70" s="34"/>
      <c r="LGQ70" s="34"/>
      <c r="LGR70" s="34"/>
      <c r="LGS70" s="34"/>
      <c r="LGT70" s="34"/>
      <c r="LGU70" s="34"/>
      <c r="LGV70" s="34"/>
      <c r="LGW70" s="34"/>
      <c r="LGX70" s="34"/>
      <c r="LGY70" s="34"/>
      <c r="LGZ70" s="34"/>
      <c r="LHA70" s="34"/>
      <c r="LHB70" s="34"/>
      <c r="LHC70" s="34"/>
      <c r="LHD70" s="34"/>
      <c r="LHE70" s="34"/>
      <c r="LHF70" s="34"/>
      <c r="LHG70" s="34"/>
      <c r="LHH70" s="34"/>
      <c r="LHI70" s="34"/>
      <c r="LHJ70" s="34"/>
      <c r="LHK70" s="34"/>
      <c r="LHL70" s="34"/>
      <c r="LHM70" s="34"/>
      <c r="LHN70" s="34"/>
      <c r="LHO70" s="34"/>
      <c r="LHP70" s="34"/>
      <c r="LHQ70" s="34"/>
      <c r="LHR70" s="34"/>
      <c r="LHS70" s="34"/>
      <c r="LHT70" s="34"/>
      <c r="LHU70" s="34"/>
      <c r="LHV70" s="34"/>
      <c r="LHW70" s="34"/>
      <c r="LHX70" s="34"/>
      <c r="LHY70" s="34"/>
      <c r="LHZ70" s="34"/>
      <c r="LIA70" s="34"/>
      <c r="LIB70" s="34"/>
      <c r="LIC70" s="34"/>
      <c r="LID70" s="34"/>
      <c r="LIE70" s="34"/>
      <c r="LIF70" s="34"/>
      <c r="LIG70" s="34"/>
      <c r="LIH70" s="34"/>
      <c r="LII70" s="34"/>
      <c r="LIJ70" s="34"/>
      <c r="LIK70" s="34"/>
      <c r="LIL70" s="34"/>
      <c r="LIM70" s="34"/>
      <c r="LIN70" s="34"/>
      <c r="LIO70" s="34"/>
      <c r="LIP70" s="34"/>
      <c r="LIQ70" s="34"/>
      <c r="LIR70" s="34"/>
      <c r="LIS70" s="34"/>
      <c r="LIT70" s="34"/>
      <c r="LIU70" s="34"/>
      <c r="LIV70" s="34"/>
      <c r="LIW70" s="34"/>
      <c r="LIX70" s="34"/>
      <c r="LIY70" s="34"/>
      <c r="LIZ70" s="34"/>
      <c r="LJA70" s="34"/>
      <c r="LJB70" s="34"/>
      <c r="LJC70" s="34"/>
      <c r="LJD70" s="34"/>
      <c r="LJE70" s="34"/>
      <c r="LJF70" s="34"/>
      <c r="LJG70" s="34"/>
      <c r="LJH70" s="34"/>
      <c r="LJI70" s="34"/>
      <c r="LJJ70" s="34"/>
      <c r="LJK70" s="34"/>
      <c r="LJL70" s="34"/>
      <c r="LJM70" s="34"/>
      <c r="LJN70" s="34"/>
      <c r="LJO70" s="34"/>
      <c r="LJP70" s="34"/>
      <c r="LJQ70" s="34"/>
      <c r="LJR70" s="34"/>
      <c r="LJS70" s="34"/>
      <c r="LJT70" s="34"/>
      <c r="LJU70" s="34"/>
      <c r="LJV70" s="34"/>
      <c r="LJW70" s="34"/>
      <c r="LJX70" s="34"/>
      <c r="LJY70" s="34"/>
      <c r="LJZ70" s="34"/>
      <c r="LKA70" s="34"/>
      <c r="LKB70" s="34"/>
      <c r="LKC70" s="34"/>
      <c r="LKD70" s="34"/>
      <c r="LKE70" s="34"/>
      <c r="LKF70" s="34"/>
      <c r="LKG70" s="34"/>
      <c r="LKH70" s="34"/>
      <c r="LKI70" s="34"/>
      <c r="LKJ70" s="34"/>
      <c r="LKK70" s="34"/>
      <c r="LKL70" s="34"/>
      <c r="LKM70" s="34"/>
      <c r="LKN70" s="34"/>
      <c r="LKO70" s="34"/>
      <c r="LKP70" s="34"/>
      <c r="LKQ70" s="34"/>
      <c r="LKR70" s="34"/>
      <c r="LKS70" s="34"/>
      <c r="LKT70" s="34"/>
      <c r="LKU70" s="34"/>
      <c r="LKV70" s="34"/>
      <c r="LKW70" s="34"/>
      <c r="LKX70" s="34"/>
      <c r="LKY70" s="34"/>
      <c r="LKZ70" s="34"/>
      <c r="LLA70" s="34"/>
      <c r="LLB70" s="34"/>
      <c r="LLC70" s="34"/>
      <c r="LLD70" s="34"/>
      <c r="LLE70" s="34"/>
      <c r="LLF70" s="34"/>
      <c r="LLG70" s="34"/>
      <c r="LLH70" s="34"/>
      <c r="LLI70" s="34"/>
      <c r="LLJ70" s="34"/>
      <c r="LLK70" s="34"/>
      <c r="LLL70" s="34"/>
      <c r="LLM70" s="34"/>
      <c r="LLN70" s="34"/>
      <c r="LLO70" s="34"/>
      <c r="LLP70" s="34"/>
      <c r="LLQ70" s="34"/>
      <c r="LLR70" s="34"/>
      <c r="LLS70" s="34"/>
      <c r="LLT70" s="34"/>
      <c r="LLU70" s="34"/>
      <c r="LLV70" s="34"/>
      <c r="LLW70" s="34"/>
      <c r="LLX70" s="34"/>
      <c r="LLY70" s="34"/>
      <c r="LLZ70" s="34"/>
      <c r="LMA70" s="34"/>
      <c r="LMB70" s="34"/>
      <c r="LMC70" s="34"/>
      <c r="LMD70" s="34"/>
      <c r="LME70" s="34"/>
      <c r="LMF70" s="34"/>
      <c r="LMG70" s="34"/>
      <c r="LMH70" s="34"/>
      <c r="LMI70" s="34"/>
      <c r="LMJ70" s="34"/>
      <c r="LMK70" s="34"/>
      <c r="LML70" s="34"/>
      <c r="LMM70" s="34"/>
      <c r="LMN70" s="34"/>
      <c r="LMO70" s="34"/>
      <c r="LMP70" s="34"/>
      <c r="LMQ70" s="34"/>
      <c r="LMR70" s="34"/>
      <c r="LMS70" s="34"/>
      <c r="LMT70" s="34"/>
      <c r="LMU70" s="34"/>
      <c r="LMV70" s="34"/>
      <c r="LMW70" s="34"/>
      <c r="LMX70" s="34"/>
      <c r="LMY70" s="34"/>
      <c r="LMZ70" s="34"/>
      <c r="LNA70" s="34"/>
      <c r="LNB70" s="34"/>
      <c r="LNC70" s="34"/>
      <c r="LND70" s="34"/>
      <c r="LNE70" s="34"/>
      <c r="LNF70" s="34"/>
      <c r="LNG70" s="34"/>
      <c r="LNH70" s="34"/>
      <c r="LNI70" s="34"/>
      <c r="LNJ70" s="34"/>
      <c r="LNK70" s="34"/>
      <c r="LNL70" s="34"/>
      <c r="LNM70" s="34"/>
      <c r="LNN70" s="34"/>
      <c r="LNO70" s="34"/>
      <c r="LNP70" s="34"/>
      <c r="LNQ70" s="34"/>
      <c r="LNR70" s="34"/>
      <c r="LNS70" s="34"/>
      <c r="LNT70" s="34"/>
      <c r="LNU70" s="34"/>
      <c r="LNV70" s="34"/>
      <c r="LNW70" s="34"/>
      <c r="LNX70" s="34"/>
      <c r="LNY70" s="34"/>
      <c r="LNZ70" s="34"/>
      <c r="LOA70" s="34"/>
      <c r="LOB70" s="34"/>
      <c r="LOC70" s="34"/>
      <c r="LOD70" s="34"/>
      <c r="LOE70" s="34"/>
      <c r="LOF70" s="34"/>
      <c r="LOG70" s="34"/>
      <c r="LOH70" s="34"/>
      <c r="LOI70" s="34"/>
      <c r="LOJ70" s="34"/>
      <c r="LOK70" s="34"/>
      <c r="LOL70" s="34"/>
      <c r="LOM70" s="34"/>
      <c r="LON70" s="34"/>
      <c r="LOO70" s="34"/>
      <c r="LOP70" s="34"/>
      <c r="LOQ70" s="34"/>
      <c r="LOR70" s="34"/>
      <c r="LOS70" s="34"/>
      <c r="LOT70" s="34"/>
      <c r="LOU70" s="34"/>
      <c r="LOV70" s="34"/>
      <c r="LOW70" s="34"/>
      <c r="LOX70" s="34"/>
      <c r="LOY70" s="34"/>
      <c r="LOZ70" s="34"/>
      <c r="LPA70" s="34"/>
      <c r="LPB70" s="34"/>
      <c r="LPC70" s="34"/>
      <c r="LPD70" s="34"/>
      <c r="LPE70" s="34"/>
      <c r="LPF70" s="34"/>
      <c r="LPG70" s="34"/>
      <c r="LPH70" s="34"/>
      <c r="LPI70" s="34"/>
      <c r="LPJ70" s="34"/>
      <c r="LPK70" s="34"/>
      <c r="LPL70" s="34"/>
      <c r="LPM70" s="34"/>
      <c r="LPN70" s="34"/>
      <c r="LPO70" s="34"/>
      <c r="LPP70" s="34"/>
      <c r="LPQ70" s="34"/>
      <c r="LPR70" s="34"/>
      <c r="LPS70" s="34"/>
      <c r="LPT70" s="34"/>
      <c r="LPU70" s="34"/>
      <c r="LPV70" s="34"/>
      <c r="LPW70" s="34"/>
      <c r="LPX70" s="34"/>
      <c r="LPY70" s="34"/>
      <c r="LPZ70" s="34"/>
      <c r="LQA70" s="34"/>
      <c r="LQB70" s="34"/>
      <c r="LQC70" s="34"/>
      <c r="LQD70" s="34"/>
      <c r="LQE70" s="34"/>
      <c r="LQF70" s="34"/>
      <c r="LQG70" s="34"/>
      <c r="LQH70" s="34"/>
      <c r="LQI70" s="34"/>
      <c r="LQJ70" s="34"/>
      <c r="LQK70" s="34"/>
      <c r="LQL70" s="34"/>
      <c r="LQM70" s="34"/>
      <c r="LQN70" s="34"/>
      <c r="LQO70" s="34"/>
      <c r="LQP70" s="34"/>
      <c r="LQQ70" s="34"/>
      <c r="LQR70" s="34"/>
      <c r="LQS70" s="34"/>
      <c r="LQT70" s="34"/>
      <c r="LQU70" s="34"/>
      <c r="LQV70" s="34"/>
      <c r="LQW70" s="34"/>
      <c r="LQX70" s="34"/>
      <c r="LQY70" s="34"/>
      <c r="LQZ70" s="34"/>
      <c r="LRA70" s="34"/>
      <c r="LRB70" s="34"/>
      <c r="LRC70" s="34"/>
      <c r="LRD70" s="34"/>
      <c r="LRE70" s="34"/>
      <c r="LRF70" s="34"/>
      <c r="LRG70" s="34"/>
      <c r="LRH70" s="34"/>
      <c r="LRI70" s="34"/>
      <c r="LRJ70" s="34"/>
      <c r="LRK70" s="34"/>
      <c r="LRL70" s="34"/>
      <c r="LRM70" s="34"/>
      <c r="LRN70" s="34"/>
      <c r="LRO70" s="34"/>
      <c r="LRP70" s="34"/>
      <c r="LRQ70" s="34"/>
      <c r="LRR70" s="34"/>
      <c r="LRS70" s="34"/>
      <c r="LRT70" s="34"/>
      <c r="LRU70" s="34"/>
      <c r="LRV70" s="34"/>
      <c r="LRW70" s="34"/>
      <c r="LRX70" s="34"/>
      <c r="LRY70" s="34"/>
      <c r="LRZ70" s="34"/>
      <c r="LSA70" s="34"/>
      <c r="LSB70" s="34"/>
      <c r="LSC70" s="34"/>
      <c r="LSD70" s="34"/>
      <c r="LSE70" s="34"/>
      <c r="LSF70" s="34"/>
      <c r="LSG70" s="34"/>
      <c r="LSH70" s="34"/>
      <c r="LSI70" s="34"/>
      <c r="LSJ70" s="34"/>
      <c r="LSK70" s="34"/>
      <c r="LSL70" s="34"/>
      <c r="LSM70" s="34"/>
      <c r="LSN70" s="34"/>
      <c r="LSO70" s="34"/>
      <c r="LSP70" s="34"/>
      <c r="LSQ70" s="34"/>
      <c r="LSR70" s="34"/>
      <c r="LSS70" s="34"/>
      <c r="LST70" s="34"/>
      <c r="LSU70" s="34"/>
      <c r="LSV70" s="34"/>
      <c r="LSW70" s="34"/>
      <c r="LSX70" s="34"/>
      <c r="LSY70" s="34"/>
      <c r="LSZ70" s="34"/>
      <c r="LTA70" s="34"/>
      <c r="LTB70" s="34"/>
      <c r="LTC70" s="34"/>
      <c r="LTD70" s="34"/>
      <c r="LTE70" s="34"/>
      <c r="LTF70" s="34"/>
      <c r="LTG70" s="34"/>
      <c r="LTH70" s="34"/>
      <c r="LTI70" s="34"/>
      <c r="LTJ70" s="34"/>
      <c r="LTK70" s="34"/>
      <c r="LTL70" s="34"/>
      <c r="LTM70" s="34"/>
      <c r="LTN70" s="34"/>
      <c r="LTO70" s="34"/>
      <c r="LTP70" s="34"/>
      <c r="LTQ70" s="34"/>
      <c r="LTR70" s="34"/>
      <c r="LTS70" s="34"/>
      <c r="LTT70" s="34"/>
      <c r="LTU70" s="34"/>
      <c r="LTV70" s="34"/>
      <c r="LTW70" s="34"/>
      <c r="LTX70" s="34"/>
      <c r="LTY70" s="34"/>
      <c r="LTZ70" s="34"/>
      <c r="LUA70" s="34"/>
      <c r="LUB70" s="34"/>
      <c r="LUC70" s="34"/>
      <c r="LUD70" s="34"/>
      <c r="LUE70" s="34"/>
      <c r="LUF70" s="34"/>
      <c r="LUG70" s="34"/>
      <c r="LUH70" s="34"/>
      <c r="LUI70" s="34"/>
      <c r="LUJ70" s="34"/>
      <c r="LUK70" s="34"/>
      <c r="LUL70" s="34"/>
      <c r="LUM70" s="34"/>
      <c r="LUN70" s="34"/>
      <c r="LUO70" s="34"/>
      <c r="LUP70" s="34"/>
      <c r="LUQ70" s="34"/>
      <c r="LUR70" s="34"/>
      <c r="LUS70" s="34"/>
      <c r="LUT70" s="34"/>
      <c r="LUU70" s="34"/>
      <c r="LUV70" s="34"/>
      <c r="LUW70" s="34"/>
      <c r="LUX70" s="34"/>
      <c r="LUY70" s="34"/>
      <c r="LUZ70" s="34"/>
      <c r="LVA70" s="34"/>
      <c r="LVB70" s="34"/>
      <c r="LVC70" s="34"/>
      <c r="LVD70" s="34"/>
      <c r="LVE70" s="34"/>
      <c r="LVF70" s="34"/>
      <c r="LVG70" s="34"/>
      <c r="LVH70" s="34"/>
      <c r="LVI70" s="34"/>
      <c r="LVJ70" s="34"/>
      <c r="LVK70" s="34"/>
      <c r="LVL70" s="34"/>
      <c r="LVM70" s="34"/>
      <c r="LVN70" s="34"/>
      <c r="LVO70" s="34"/>
      <c r="LVP70" s="34"/>
      <c r="LVQ70" s="34"/>
      <c r="LVR70" s="34"/>
      <c r="LVS70" s="34"/>
      <c r="LVT70" s="34"/>
      <c r="LVU70" s="34"/>
      <c r="LVV70" s="34"/>
      <c r="LVW70" s="34"/>
      <c r="LVX70" s="34"/>
      <c r="LVY70" s="34"/>
      <c r="LVZ70" s="34"/>
      <c r="LWA70" s="34"/>
      <c r="LWB70" s="34"/>
      <c r="LWC70" s="34"/>
      <c r="LWD70" s="34"/>
      <c r="LWE70" s="34"/>
      <c r="LWF70" s="34"/>
      <c r="LWG70" s="34"/>
      <c r="LWH70" s="34"/>
      <c r="LWI70" s="34"/>
      <c r="LWJ70" s="34"/>
      <c r="LWK70" s="34"/>
      <c r="LWL70" s="34"/>
      <c r="LWM70" s="34"/>
      <c r="LWN70" s="34"/>
      <c r="LWO70" s="34"/>
      <c r="LWP70" s="34"/>
      <c r="LWQ70" s="34"/>
      <c r="LWR70" s="34"/>
      <c r="LWS70" s="34"/>
      <c r="LWT70" s="34"/>
      <c r="LWU70" s="34"/>
      <c r="LWV70" s="34"/>
      <c r="LWW70" s="34"/>
      <c r="LWX70" s="34"/>
      <c r="LWY70" s="34"/>
      <c r="LWZ70" s="34"/>
      <c r="LXA70" s="34"/>
      <c r="LXB70" s="34"/>
      <c r="LXC70" s="34"/>
      <c r="LXD70" s="34"/>
      <c r="LXE70" s="34"/>
      <c r="LXF70" s="34"/>
      <c r="LXG70" s="34"/>
      <c r="LXH70" s="34"/>
      <c r="LXI70" s="34"/>
      <c r="LXJ70" s="34"/>
      <c r="LXK70" s="34"/>
      <c r="LXL70" s="34"/>
      <c r="LXM70" s="34"/>
      <c r="LXN70" s="34"/>
      <c r="LXO70" s="34"/>
      <c r="LXP70" s="34"/>
      <c r="LXQ70" s="34"/>
      <c r="LXR70" s="34"/>
      <c r="LXS70" s="34"/>
      <c r="LXT70" s="34"/>
      <c r="LXU70" s="34"/>
      <c r="LXV70" s="34"/>
      <c r="LXW70" s="34"/>
      <c r="LXX70" s="34"/>
      <c r="LXY70" s="34"/>
      <c r="LXZ70" s="34"/>
      <c r="LYA70" s="34"/>
      <c r="LYB70" s="34"/>
      <c r="LYC70" s="34"/>
      <c r="LYD70" s="34"/>
      <c r="LYE70" s="34"/>
      <c r="LYF70" s="34"/>
      <c r="LYG70" s="34"/>
      <c r="LYH70" s="34"/>
      <c r="LYI70" s="34"/>
      <c r="LYJ70" s="34"/>
      <c r="LYK70" s="34"/>
      <c r="LYL70" s="34"/>
      <c r="LYM70" s="34"/>
      <c r="LYN70" s="34"/>
      <c r="LYO70" s="34"/>
      <c r="LYP70" s="34"/>
      <c r="LYQ70" s="34"/>
      <c r="LYR70" s="34"/>
      <c r="LYS70" s="34"/>
      <c r="LYT70" s="34"/>
      <c r="LYU70" s="34"/>
      <c r="LYV70" s="34"/>
      <c r="LYW70" s="34"/>
      <c r="LYX70" s="34"/>
      <c r="LYY70" s="34"/>
      <c r="LYZ70" s="34"/>
      <c r="LZA70" s="34"/>
      <c r="LZB70" s="34"/>
      <c r="LZC70" s="34"/>
      <c r="LZD70" s="34"/>
      <c r="LZE70" s="34"/>
      <c r="LZF70" s="34"/>
      <c r="LZG70" s="34"/>
      <c r="LZH70" s="34"/>
      <c r="LZI70" s="34"/>
      <c r="LZJ70" s="34"/>
      <c r="LZK70" s="34"/>
      <c r="LZL70" s="34"/>
      <c r="LZM70" s="34"/>
      <c r="LZN70" s="34"/>
      <c r="LZO70" s="34"/>
      <c r="LZP70" s="34"/>
      <c r="LZQ70" s="34"/>
      <c r="LZR70" s="34"/>
      <c r="LZS70" s="34"/>
      <c r="LZT70" s="34"/>
      <c r="LZU70" s="34"/>
      <c r="LZV70" s="34"/>
      <c r="LZW70" s="34"/>
      <c r="LZX70" s="34"/>
      <c r="LZY70" s="34"/>
      <c r="LZZ70" s="34"/>
      <c r="MAA70" s="34"/>
      <c r="MAB70" s="34"/>
      <c r="MAC70" s="34"/>
      <c r="MAD70" s="34"/>
      <c r="MAE70" s="34"/>
      <c r="MAF70" s="34"/>
      <c r="MAG70" s="34"/>
      <c r="MAH70" s="34"/>
      <c r="MAI70" s="34"/>
      <c r="MAJ70" s="34"/>
      <c r="MAK70" s="34"/>
      <c r="MAL70" s="34"/>
      <c r="MAM70" s="34"/>
      <c r="MAN70" s="34"/>
      <c r="MAO70" s="34"/>
      <c r="MAP70" s="34"/>
      <c r="MAQ70" s="34"/>
      <c r="MAR70" s="34"/>
      <c r="MAS70" s="34"/>
      <c r="MAT70" s="34"/>
      <c r="MAU70" s="34"/>
      <c r="MAV70" s="34"/>
      <c r="MAW70" s="34"/>
      <c r="MAX70" s="34"/>
      <c r="MAY70" s="34"/>
      <c r="MAZ70" s="34"/>
      <c r="MBA70" s="34"/>
      <c r="MBB70" s="34"/>
      <c r="MBC70" s="34"/>
      <c r="MBD70" s="34"/>
      <c r="MBE70" s="34"/>
      <c r="MBF70" s="34"/>
      <c r="MBG70" s="34"/>
      <c r="MBH70" s="34"/>
      <c r="MBI70" s="34"/>
      <c r="MBJ70" s="34"/>
      <c r="MBK70" s="34"/>
      <c r="MBL70" s="34"/>
      <c r="MBM70" s="34"/>
      <c r="MBN70" s="34"/>
      <c r="MBO70" s="34"/>
      <c r="MBP70" s="34"/>
      <c r="MBQ70" s="34"/>
      <c r="MBR70" s="34"/>
      <c r="MBS70" s="34"/>
      <c r="MBT70" s="34"/>
      <c r="MBU70" s="34"/>
      <c r="MBV70" s="34"/>
      <c r="MBW70" s="34"/>
      <c r="MBX70" s="34"/>
      <c r="MBY70" s="34"/>
      <c r="MBZ70" s="34"/>
      <c r="MCA70" s="34"/>
      <c r="MCB70" s="34"/>
      <c r="MCC70" s="34"/>
      <c r="MCD70" s="34"/>
      <c r="MCE70" s="34"/>
      <c r="MCF70" s="34"/>
      <c r="MCG70" s="34"/>
      <c r="MCH70" s="34"/>
      <c r="MCI70" s="34"/>
      <c r="MCJ70" s="34"/>
      <c r="MCK70" s="34"/>
      <c r="MCL70" s="34"/>
      <c r="MCM70" s="34"/>
      <c r="MCN70" s="34"/>
      <c r="MCO70" s="34"/>
      <c r="MCP70" s="34"/>
      <c r="MCQ70" s="34"/>
      <c r="MCR70" s="34"/>
      <c r="MCS70" s="34"/>
      <c r="MCT70" s="34"/>
      <c r="MCU70" s="34"/>
      <c r="MCV70" s="34"/>
      <c r="MCW70" s="34"/>
      <c r="MCX70" s="34"/>
      <c r="MCY70" s="34"/>
      <c r="MCZ70" s="34"/>
      <c r="MDA70" s="34"/>
      <c r="MDB70" s="34"/>
      <c r="MDC70" s="34"/>
      <c r="MDD70" s="34"/>
      <c r="MDE70" s="34"/>
      <c r="MDF70" s="34"/>
      <c r="MDG70" s="34"/>
      <c r="MDH70" s="34"/>
      <c r="MDI70" s="34"/>
      <c r="MDJ70" s="34"/>
      <c r="MDK70" s="34"/>
      <c r="MDL70" s="34"/>
      <c r="MDM70" s="34"/>
      <c r="MDN70" s="34"/>
      <c r="MDO70" s="34"/>
      <c r="MDP70" s="34"/>
      <c r="MDQ70" s="34"/>
      <c r="MDR70" s="34"/>
      <c r="MDS70" s="34"/>
      <c r="MDT70" s="34"/>
      <c r="MDU70" s="34"/>
      <c r="MDV70" s="34"/>
      <c r="MDW70" s="34"/>
      <c r="MDX70" s="34"/>
      <c r="MDY70" s="34"/>
      <c r="MDZ70" s="34"/>
      <c r="MEA70" s="34"/>
      <c r="MEB70" s="34"/>
      <c r="MEC70" s="34"/>
      <c r="MED70" s="34"/>
      <c r="MEE70" s="34"/>
      <c r="MEF70" s="34"/>
      <c r="MEG70" s="34"/>
      <c r="MEH70" s="34"/>
      <c r="MEI70" s="34"/>
      <c r="MEJ70" s="34"/>
      <c r="MEK70" s="34"/>
      <c r="MEL70" s="34"/>
      <c r="MEM70" s="34"/>
      <c r="MEN70" s="34"/>
      <c r="MEO70" s="34"/>
      <c r="MEP70" s="34"/>
      <c r="MEQ70" s="34"/>
      <c r="MER70" s="34"/>
      <c r="MES70" s="34"/>
      <c r="MET70" s="34"/>
      <c r="MEU70" s="34"/>
      <c r="MEV70" s="34"/>
      <c r="MEW70" s="34"/>
      <c r="MEX70" s="34"/>
      <c r="MEY70" s="34"/>
      <c r="MEZ70" s="34"/>
      <c r="MFA70" s="34"/>
      <c r="MFB70" s="34"/>
      <c r="MFC70" s="34"/>
      <c r="MFD70" s="34"/>
      <c r="MFE70" s="34"/>
      <c r="MFF70" s="34"/>
      <c r="MFG70" s="34"/>
      <c r="MFH70" s="34"/>
      <c r="MFI70" s="34"/>
      <c r="MFJ70" s="34"/>
      <c r="MFK70" s="34"/>
      <c r="MFL70" s="34"/>
      <c r="MFM70" s="34"/>
      <c r="MFN70" s="34"/>
      <c r="MFO70" s="34"/>
      <c r="MFP70" s="34"/>
      <c r="MFQ70" s="34"/>
      <c r="MFR70" s="34"/>
      <c r="MFS70" s="34"/>
      <c r="MFT70" s="34"/>
      <c r="MFU70" s="34"/>
      <c r="MFV70" s="34"/>
      <c r="MFW70" s="34"/>
      <c r="MFX70" s="34"/>
      <c r="MFY70" s="34"/>
      <c r="MFZ70" s="34"/>
      <c r="MGA70" s="34"/>
      <c r="MGB70" s="34"/>
      <c r="MGC70" s="34"/>
      <c r="MGD70" s="34"/>
      <c r="MGE70" s="34"/>
      <c r="MGF70" s="34"/>
      <c r="MGG70" s="34"/>
      <c r="MGH70" s="34"/>
      <c r="MGI70" s="34"/>
      <c r="MGJ70" s="34"/>
      <c r="MGK70" s="34"/>
      <c r="MGL70" s="34"/>
      <c r="MGM70" s="34"/>
      <c r="MGN70" s="34"/>
      <c r="MGO70" s="34"/>
      <c r="MGP70" s="34"/>
      <c r="MGQ70" s="34"/>
      <c r="MGR70" s="34"/>
      <c r="MGS70" s="34"/>
      <c r="MGT70" s="34"/>
      <c r="MGU70" s="34"/>
      <c r="MGV70" s="34"/>
      <c r="MGW70" s="34"/>
      <c r="MGX70" s="34"/>
      <c r="MGY70" s="34"/>
      <c r="MGZ70" s="34"/>
      <c r="MHA70" s="34"/>
      <c r="MHB70" s="34"/>
      <c r="MHC70" s="34"/>
      <c r="MHD70" s="34"/>
      <c r="MHE70" s="34"/>
      <c r="MHF70" s="34"/>
      <c r="MHG70" s="34"/>
      <c r="MHH70" s="34"/>
      <c r="MHI70" s="34"/>
      <c r="MHJ70" s="34"/>
      <c r="MHK70" s="34"/>
      <c r="MHL70" s="34"/>
      <c r="MHM70" s="34"/>
      <c r="MHN70" s="34"/>
      <c r="MHO70" s="34"/>
      <c r="MHP70" s="34"/>
      <c r="MHQ70" s="34"/>
      <c r="MHR70" s="34"/>
      <c r="MHS70" s="34"/>
      <c r="MHT70" s="34"/>
      <c r="MHU70" s="34"/>
      <c r="MHV70" s="34"/>
      <c r="MHW70" s="34"/>
      <c r="MHX70" s="34"/>
      <c r="MHY70" s="34"/>
      <c r="MHZ70" s="34"/>
      <c r="MIA70" s="34"/>
      <c r="MIB70" s="34"/>
      <c r="MIC70" s="34"/>
      <c r="MID70" s="34"/>
      <c r="MIE70" s="34"/>
      <c r="MIF70" s="34"/>
      <c r="MIG70" s="34"/>
      <c r="MIH70" s="34"/>
      <c r="MII70" s="34"/>
      <c r="MIJ70" s="34"/>
      <c r="MIK70" s="34"/>
      <c r="MIL70" s="34"/>
      <c r="MIM70" s="34"/>
      <c r="MIN70" s="34"/>
      <c r="MIO70" s="34"/>
      <c r="MIP70" s="34"/>
      <c r="MIQ70" s="34"/>
      <c r="MIR70" s="34"/>
      <c r="MIS70" s="34"/>
      <c r="MIT70" s="34"/>
      <c r="MIU70" s="34"/>
      <c r="MIV70" s="34"/>
      <c r="MIW70" s="34"/>
      <c r="MIX70" s="34"/>
      <c r="MIY70" s="34"/>
      <c r="MIZ70" s="34"/>
      <c r="MJA70" s="34"/>
      <c r="MJB70" s="34"/>
      <c r="MJC70" s="34"/>
      <c r="MJD70" s="34"/>
      <c r="MJE70" s="34"/>
      <c r="MJF70" s="34"/>
      <c r="MJG70" s="34"/>
      <c r="MJH70" s="34"/>
      <c r="MJI70" s="34"/>
      <c r="MJJ70" s="34"/>
      <c r="MJK70" s="34"/>
      <c r="MJL70" s="34"/>
      <c r="MJM70" s="34"/>
      <c r="MJN70" s="34"/>
      <c r="MJO70" s="34"/>
      <c r="MJP70" s="34"/>
      <c r="MJQ70" s="34"/>
      <c r="MJR70" s="34"/>
      <c r="MJS70" s="34"/>
      <c r="MJT70" s="34"/>
      <c r="MJU70" s="34"/>
      <c r="MJV70" s="34"/>
      <c r="MJW70" s="34"/>
      <c r="MJX70" s="34"/>
      <c r="MJY70" s="34"/>
      <c r="MJZ70" s="34"/>
      <c r="MKA70" s="34"/>
      <c r="MKB70" s="34"/>
      <c r="MKC70" s="34"/>
      <c r="MKD70" s="34"/>
      <c r="MKE70" s="34"/>
      <c r="MKF70" s="34"/>
      <c r="MKG70" s="34"/>
      <c r="MKH70" s="34"/>
      <c r="MKI70" s="34"/>
      <c r="MKJ70" s="34"/>
      <c r="MKK70" s="34"/>
      <c r="MKL70" s="34"/>
      <c r="MKM70" s="34"/>
      <c r="MKN70" s="34"/>
      <c r="MKO70" s="34"/>
      <c r="MKP70" s="34"/>
      <c r="MKQ70" s="34"/>
      <c r="MKR70" s="34"/>
      <c r="MKS70" s="34"/>
      <c r="MKT70" s="34"/>
      <c r="MKU70" s="34"/>
      <c r="MKV70" s="34"/>
      <c r="MKW70" s="34"/>
      <c r="MKX70" s="34"/>
      <c r="MKY70" s="34"/>
      <c r="MKZ70" s="34"/>
      <c r="MLA70" s="34"/>
      <c r="MLB70" s="34"/>
      <c r="MLC70" s="34"/>
      <c r="MLD70" s="34"/>
      <c r="MLE70" s="34"/>
      <c r="MLF70" s="34"/>
      <c r="MLG70" s="34"/>
      <c r="MLH70" s="34"/>
      <c r="MLI70" s="34"/>
      <c r="MLJ70" s="34"/>
      <c r="MLK70" s="34"/>
      <c r="MLL70" s="34"/>
      <c r="MLM70" s="34"/>
      <c r="MLN70" s="34"/>
      <c r="MLO70" s="34"/>
      <c r="MLP70" s="34"/>
      <c r="MLQ70" s="34"/>
      <c r="MLR70" s="34"/>
      <c r="MLS70" s="34"/>
      <c r="MLT70" s="34"/>
      <c r="MLU70" s="34"/>
      <c r="MLV70" s="34"/>
      <c r="MLW70" s="34"/>
      <c r="MLX70" s="34"/>
      <c r="MLY70" s="34"/>
      <c r="MLZ70" s="34"/>
      <c r="MMA70" s="34"/>
      <c r="MMB70" s="34"/>
      <c r="MMC70" s="34"/>
      <c r="MMD70" s="34"/>
      <c r="MME70" s="34"/>
      <c r="MMF70" s="34"/>
      <c r="MMG70" s="34"/>
      <c r="MMH70" s="34"/>
      <c r="MMI70" s="34"/>
      <c r="MMJ70" s="34"/>
      <c r="MMK70" s="34"/>
      <c r="MML70" s="34"/>
      <c r="MMM70" s="34"/>
      <c r="MMN70" s="34"/>
      <c r="MMO70" s="34"/>
      <c r="MMP70" s="34"/>
      <c r="MMQ70" s="34"/>
      <c r="MMR70" s="34"/>
      <c r="MMS70" s="34"/>
      <c r="MMT70" s="34"/>
      <c r="MMU70" s="34"/>
      <c r="MMV70" s="34"/>
      <c r="MMW70" s="34"/>
      <c r="MMX70" s="34"/>
      <c r="MMY70" s="34"/>
      <c r="MMZ70" s="34"/>
      <c r="MNA70" s="34"/>
      <c r="MNB70" s="34"/>
      <c r="MNC70" s="34"/>
      <c r="MND70" s="34"/>
      <c r="MNE70" s="34"/>
      <c r="MNF70" s="34"/>
      <c r="MNG70" s="34"/>
      <c r="MNH70" s="34"/>
      <c r="MNI70" s="34"/>
      <c r="MNJ70" s="34"/>
      <c r="MNK70" s="34"/>
      <c r="MNL70" s="34"/>
      <c r="MNM70" s="34"/>
      <c r="MNN70" s="34"/>
      <c r="MNO70" s="34"/>
      <c r="MNP70" s="34"/>
      <c r="MNQ70" s="34"/>
      <c r="MNR70" s="34"/>
      <c r="MNS70" s="34"/>
      <c r="MNT70" s="34"/>
      <c r="MNU70" s="34"/>
      <c r="MNV70" s="34"/>
      <c r="MNW70" s="34"/>
      <c r="MNX70" s="34"/>
      <c r="MNY70" s="34"/>
      <c r="MNZ70" s="34"/>
      <c r="MOA70" s="34"/>
      <c r="MOB70" s="34"/>
      <c r="MOC70" s="34"/>
      <c r="MOD70" s="34"/>
      <c r="MOE70" s="34"/>
      <c r="MOF70" s="34"/>
      <c r="MOG70" s="34"/>
      <c r="MOH70" s="34"/>
      <c r="MOI70" s="34"/>
      <c r="MOJ70" s="34"/>
      <c r="MOK70" s="34"/>
      <c r="MOL70" s="34"/>
      <c r="MOM70" s="34"/>
      <c r="MON70" s="34"/>
      <c r="MOO70" s="34"/>
      <c r="MOP70" s="34"/>
      <c r="MOQ70" s="34"/>
      <c r="MOR70" s="34"/>
      <c r="MOS70" s="34"/>
      <c r="MOT70" s="34"/>
      <c r="MOU70" s="34"/>
      <c r="MOV70" s="34"/>
      <c r="MOW70" s="34"/>
      <c r="MOX70" s="34"/>
      <c r="MOY70" s="34"/>
      <c r="MOZ70" s="34"/>
      <c r="MPA70" s="34"/>
      <c r="MPB70" s="34"/>
      <c r="MPC70" s="34"/>
      <c r="MPD70" s="34"/>
      <c r="MPE70" s="34"/>
      <c r="MPF70" s="34"/>
      <c r="MPG70" s="34"/>
      <c r="MPH70" s="34"/>
      <c r="MPI70" s="34"/>
      <c r="MPJ70" s="34"/>
      <c r="MPK70" s="34"/>
      <c r="MPL70" s="34"/>
      <c r="MPM70" s="34"/>
      <c r="MPN70" s="34"/>
      <c r="MPO70" s="34"/>
      <c r="MPP70" s="34"/>
      <c r="MPQ70" s="34"/>
      <c r="MPR70" s="34"/>
      <c r="MPS70" s="34"/>
      <c r="MPT70" s="34"/>
      <c r="MPU70" s="34"/>
      <c r="MPV70" s="34"/>
      <c r="MPW70" s="34"/>
      <c r="MPX70" s="34"/>
      <c r="MPY70" s="34"/>
      <c r="MPZ70" s="34"/>
      <c r="MQA70" s="34"/>
      <c r="MQB70" s="34"/>
      <c r="MQC70" s="34"/>
      <c r="MQD70" s="34"/>
      <c r="MQE70" s="34"/>
      <c r="MQF70" s="34"/>
      <c r="MQG70" s="34"/>
      <c r="MQH70" s="34"/>
      <c r="MQI70" s="34"/>
      <c r="MQJ70" s="34"/>
      <c r="MQK70" s="34"/>
      <c r="MQL70" s="34"/>
      <c r="MQM70" s="34"/>
      <c r="MQN70" s="34"/>
      <c r="MQO70" s="34"/>
      <c r="MQP70" s="34"/>
      <c r="MQQ70" s="34"/>
      <c r="MQR70" s="34"/>
      <c r="MQS70" s="34"/>
      <c r="MQT70" s="34"/>
      <c r="MQU70" s="34"/>
      <c r="MQV70" s="34"/>
      <c r="MQW70" s="34"/>
      <c r="MQX70" s="34"/>
      <c r="MQY70" s="34"/>
      <c r="MQZ70" s="34"/>
      <c r="MRA70" s="34"/>
      <c r="MRB70" s="34"/>
      <c r="MRC70" s="34"/>
      <c r="MRD70" s="34"/>
      <c r="MRE70" s="34"/>
      <c r="MRF70" s="34"/>
      <c r="MRG70" s="34"/>
      <c r="MRH70" s="34"/>
      <c r="MRI70" s="34"/>
      <c r="MRJ70" s="34"/>
      <c r="MRK70" s="34"/>
      <c r="MRL70" s="34"/>
      <c r="MRM70" s="34"/>
      <c r="MRN70" s="34"/>
      <c r="MRO70" s="34"/>
      <c r="MRP70" s="34"/>
      <c r="MRQ70" s="34"/>
      <c r="MRR70" s="34"/>
      <c r="MRS70" s="34"/>
      <c r="MRT70" s="34"/>
      <c r="MRU70" s="34"/>
      <c r="MRV70" s="34"/>
      <c r="MRW70" s="34"/>
      <c r="MRX70" s="34"/>
      <c r="MRY70" s="34"/>
      <c r="MRZ70" s="34"/>
      <c r="MSA70" s="34"/>
      <c r="MSB70" s="34"/>
      <c r="MSC70" s="34"/>
      <c r="MSD70" s="34"/>
      <c r="MSE70" s="34"/>
      <c r="MSF70" s="34"/>
      <c r="MSG70" s="34"/>
      <c r="MSH70" s="34"/>
      <c r="MSI70" s="34"/>
      <c r="MSJ70" s="34"/>
      <c r="MSK70" s="34"/>
      <c r="MSL70" s="34"/>
      <c r="MSM70" s="34"/>
      <c r="MSN70" s="34"/>
      <c r="MSO70" s="34"/>
      <c r="MSP70" s="34"/>
      <c r="MSQ70" s="34"/>
      <c r="MSR70" s="34"/>
      <c r="MSS70" s="34"/>
      <c r="MST70" s="34"/>
      <c r="MSU70" s="34"/>
      <c r="MSV70" s="34"/>
      <c r="MSW70" s="34"/>
      <c r="MSX70" s="34"/>
      <c r="MSY70" s="34"/>
      <c r="MSZ70" s="34"/>
      <c r="MTA70" s="34"/>
      <c r="MTB70" s="34"/>
      <c r="MTC70" s="34"/>
      <c r="MTD70" s="34"/>
      <c r="MTE70" s="34"/>
      <c r="MTF70" s="34"/>
      <c r="MTG70" s="34"/>
      <c r="MTH70" s="34"/>
      <c r="MTI70" s="34"/>
      <c r="MTJ70" s="34"/>
      <c r="MTK70" s="34"/>
      <c r="MTL70" s="34"/>
      <c r="MTM70" s="34"/>
      <c r="MTN70" s="34"/>
      <c r="MTO70" s="34"/>
      <c r="MTP70" s="34"/>
      <c r="MTQ70" s="34"/>
      <c r="MTR70" s="34"/>
      <c r="MTS70" s="34"/>
      <c r="MTT70" s="34"/>
      <c r="MTU70" s="34"/>
      <c r="MTV70" s="34"/>
      <c r="MTW70" s="34"/>
      <c r="MTX70" s="34"/>
      <c r="MTY70" s="34"/>
      <c r="MTZ70" s="34"/>
      <c r="MUA70" s="34"/>
      <c r="MUB70" s="34"/>
      <c r="MUC70" s="34"/>
      <c r="MUD70" s="34"/>
      <c r="MUE70" s="34"/>
      <c r="MUF70" s="34"/>
      <c r="MUG70" s="34"/>
      <c r="MUH70" s="34"/>
      <c r="MUI70" s="34"/>
      <c r="MUJ70" s="34"/>
      <c r="MUK70" s="34"/>
      <c r="MUL70" s="34"/>
      <c r="MUM70" s="34"/>
      <c r="MUN70" s="34"/>
      <c r="MUO70" s="34"/>
      <c r="MUP70" s="34"/>
      <c r="MUQ70" s="34"/>
      <c r="MUR70" s="34"/>
      <c r="MUS70" s="34"/>
      <c r="MUT70" s="34"/>
      <c r="MUU70" s="34"/>
      <c r="MUV70" s="34"/>
      <c r="MUW70" s="34"/>
      <c r="MUX70" s="34"/>
      <c r="MUY70" s="34"/>
      <c r="MUZ70" s="34"/>
      <c r="MVA70" s="34"/>
      <c r="MVB70" s="34"/>
      <c r="MVC70" s="34"/>
      <c r="MVD70" s="34"/>
      <c r="MVE70" s="34"/>
      <c r="MVF70" s="34"/>
      <c r="MVG70" s="34"/>
      <c r="MVH70" s="34"/>
      <c r="MVI70" s="34"/>
      <c r="MVJ70" s="34"/>
      <c r="MVK70" s="34"/>
      <c r="MVL70" s="34"/>
      <c r="MVM70" s="34"/>
      <c r="MVN70" s="34"/>
      <c r="MVO70" s="34"/>
      <c r="MVP70" s="34"/>
      <c r="MVQ70" s="34"/>
      <c r="MVR70" s="34"/>
      <c r="MVS70" s="34"/>
      <c r="MVT70" s="34"/>
      <c r="MVU70" s="34"/>
      <c r="MVV70" s="34"/>
      <c r="MVW70" s="34"/>
      <c r="MVX70" s="34"/>
      <c r="MVY70" s="34"/>
      <c r="MVZ70" s="34"/>
      <c r="MWA70" s="34"/>
      <c r="MWB70" s="34"/>
      <c r="MWC70" s="34"/>
      <c r="MWD70" s="34"/>
      <c r="MWE70" s="34"/>
      <c r="MWF70" s="34"/>
      <c r="MWG70" s="34"/>
      <c r="MWH70" s="34"/>
      <c r="MWI70" s="34"/>
      <c r="MWJ70" s="34"/>
      <c r="MWK70" s="34"/>
      <c r="MWL70" s="34"/>
      <c r="MWM70" s="34"/>
      <c r="MWN70" s="34"/>
      <c r="MWO70" s="34"/>
      <c r="MWP70" s="34"/>
      <c r="MWQ70" s="34"/>
      <c r="MWR70" s="34"/>
      <c r="MWS70" s="34"/>
      <c r="MWT70" s="34"/>
      <c r="MWU70" s="34"/>
      <c r="MWV70" s="34"/>
      <c r="MWW70" s="34"/>
      <c r="MWX70" s="34"/>
      <c r="MWY70" s="34"/>
      <c r="MWZ70" s="34"/>
      <c r="MXA70" s="34"/>
      <c r="MXB70" s="34"/>
      <c r="MXC70" s="34"/>
      <c r="MXD70" s="34"/>
      <c r="MXE70" s="34"/>
      <c r="MXF70" s="34"/>
      <c r="MXG70" s="34"/>
      <c r="MXH70" s="34"/>
      <c r="MXI70" s="34"/>
      <c r="MXJ70" s="34"/>
      <c r="MXK70" s="34"/>
      <c r="MXL70" s="34"/>
      <c r="MXM70" s="34"/>
      <c r="MXN70" s="34"/>
      <c r="MXO70" s="34"/>
      <c r="MXP70" s="34"/>
      <c r="MXQ70" s="34"/>
      <c r="MXR70" s="34"/>
      <c r="MXS70" s="34"/>
      <c r="MXT70" s="34"/>
      <c r="MXU70" s="34"/>
      <c r="MXV70" s="34"/>
      <c r="MXW70" s="34"/>
      <c r="MXX70" s="34"/>
      <c r="MXY70" s="34"/>
      <c r="MXZ70" s="34"/>
      <c r="MYA70" s="34"/>
      <c r="MYB70" s="34"/>
      <c r="MYC70" s="34"/>
      <c r="MYD70" s="34"/>
      <c r="MYE70" s="34"/>
      <c r="MYF70" s="34"/>
      <c r="MYG70" s="34"/>
      <c r="MYH70" s="34"/>
      <c r="MYI70" s="34"/>
      <c r="MYJ70" s="34"/>
      <c r="MYK70" s="34"/>
      <c r="MYL70" s="34"/>
      <c r="MYM70" s="34"/>
      <c r="MYN70" s="34"/>
      <c r="MYO70" s="34"/>
      <c r="MYP70" s="34"/>
      <c r="MYQ70" s="34"/>
      <c r="MYR70" s="34"/>
      <c r="MYS70" s="34"/>
      <c r="MYT70" s="34"/>
      <c r="MYU70" s="34"/>
      <c r="MYV70" s="34"/>
      <c r="MYW70" s="34"/>
      <c r="MYX70" s="34"/>
      <c r="MYY70" s="34"/>
      <c r="MYZ70" s="34"/>
      <c r="MZA70" s="34"/>
      <c r="MZB70" s="34"/>
      <c r="MZC70" s="34"/>
      <c r="MZD70" s="34"/>
      <c r="MZE70" s="34"/>
      <c r="MZF70" s="34"/>
      <c r="MZG70" s="34"/>
      <c r="MZH70" s="34"/>
      <c r="MZI70" s="34"/>
      <c r="MZJ70" s="34"/>
      <c r="MZK70" s="34"/>
      <c r="MZL70" s="34"/>
      <c r="MZM70" s="34"/>
      <c r="MZN70" s="34"/>
      <c r="MZO70" s="34"/>
      <c r="MZP70" s="34"/>
      <c r="MZQ70" s="34"/>
      <c r="MZR70" s="34"/>
      <c r="MZS70" s="34"/>
      <c r="MZT70" s="34"/>
      <c r="MZU70" s="34"/>
      <c r="MZV70" s="34"/>
      <c r="MZW70" s="34"/>
      <c r="MZX70" s="34"/>
      <c r="MZY70" s="34"/>
      <c r="MZZ70" s="34"/>
      <c r="NAA70" s="34"/>
      <c r="NAB70" s="34"/>
      <c r="NAC70" s="34"/>
      <c r="NAD70" s="34"/>
      <c r="NAE70" s="34"/>
      <c r="NAF70" s="34"/>
      <c r="NAG70" s="34"/>
      <c r="NAH70" s="34"/>
      <c r="NAI70" s="34"/>
      <c r="NAJ70" s="34"/>
      <c r="NAK70" s="34"/>
      <c r="NAL70" s="34"/>
      <c r="NAM70" s="34"/>
      <c r="NAN70" s="34"/>
      <c r="NAO70" s="34"/>
      <c r="NAP70" s="34"/>
      <c r="NAQ70" s="34"/>
      <c r="NAR70" s="34"/>
      <c r="NAS70" s="34"/>
      <c r="NAT70" s="34"/>
      <c r="NAU70" s="34"/>
      <c r="NAV70" s="34"/>
      <c r="NAW70" s="34"/>
      <c r="NAX70" s="34"/>
      <c r="NAY70" s="34"/>
      <c r="NAZ70" s="34"/>
      <c r="NBA70" s="34"/>
      <c r="NBB70" s="34"/>
      <c r="NBC70" s="34"/>
      <c r="NBD70" s="34"/>
      <c r="NBE70" s="34"/>
      <c r="NBF70" s="34"/>
      <c r="NBG70" s="34"/>
      <c r="NBH70" s="34"/>
      <c r="NBI70" s="34"/>
      <c r="NBJ70" s="34"/>
      <c r="NBK70" s="34"/>
      <c r="NBL70" s="34"/>
      <c r="NBM70" s="34"/>
      <c r="NBN70" s="34"/>
      <c r="NBO70" s="34"/>
      <c r="NBP70" s="34"/>
      <c r="NBQ70" s="34"/>
      <c r="NBR70" s="34"/>
      <c r="NBS70" s="34"/>
      <c r="NBT70" s="34"/>
      <c r="NBU70" s="34"/>
      <c r="NBV70" s="34"/>
      <c r="NBW70" s="34"/>
      <c r="NBX70" s="34"/>
      <c r="NBY70" s="34"/>
      <c r="NBZ70" s="34"/>
      <c r="NCA70" s="34"/>
      <c r="NCB70" s="34"/>
      <c r="NCC70" s="34"/>
      <c r="NCD70" s="34"/>
      <c r="NCE70" s="34"/>
      <c r="NCF70" s="34"/>
      <c r="NCG70" s="34"/>
      <c r="NCH70" s="34"/>
      <c r="NCI70" s="34"/>
      <c r="NCJ70" s="34"/>
      <c r="NCK70" s="34"/>
      <c r="NCL70" s="34"/>
      <c r="NCM70" s="34"/>
      <c r="NCN70" s="34"/>
      <c r="NCO70" s="34"/>
      <c r="NCP70" s="34"/>
      <c r="NCQ70" s="34"/>
      <c r="NCR70" s="34"/>
      <c r="NCS70" s="34"/>
      <c r="NCT70" s="34"/>
      <c r="NCU70" s="34"/>
      <c r="NCV70" s="34"/>
      <c r="NCW70" s="34"/>
      <c r="NCX70" s="34"/>
      <c r="NCY70" s="34"/>
      <c r="NCZ70" s="34"/>
      <c r="NDA70" s="34"/>
      <c r="NDB70" s="34"/>
      <c r="NDC70" s="34"/>
      <c r="NDD70" s="34"/>
      <c r="NDE70" s="34"/>
      <c r="NDF70" s="34"/>
      <c r="NDG70" s="34"/>
      <c r="NDH70" s="34"/>
      <c r="NDI70" s="34"/>
      <c r="NDJ70" s="34"/>
      <c r="NDK70" s="34"/>
      <c r="NDL70" s="34"/>
      <c r="NDM70" s="34"/>
      <c r="NDN70" s="34"/>
      <c r="NDO70" s="34"/>
      <c r="NDP70" s="34"/>
      <c r="NDQ70" s="34"/>
      <c r="NDR70" s="34"/>
      <c r="NDS70" s="34"/>
      <c r="NDT70" s="34"/>
      <c r="NDU70" s="34"/>
      <c r="NDV70" s="34"/>
      <c r="NDW70" s="34"/>
      <c r="NDX70" s="34"/>
      <c r="NDY70" s="34"/>
      <c r="NDZ70" s="34"/>
      <c r="NEA70" s="34"/>
      <c r="NEB70" s="34"/>
      <c r="NEC70" s="34"/>
      <c r="NED70" s="34"/>
      <c r="NEE70" s="34"/>
      <c r="NEF70" s="34"/>
      <c r="NEG70" s="34"/>
      <c r="NEH70" s="34"/>
      <c r="NEI70" s="34"/>
      <c r="NEJ70" s="34"/>
      <c r="NEK70" s="34"/>
      <c r="NEL70" s="34"/>
      <c r="NEM70" s="34"/>
      <c r="NEN70" s="34"/>
      <c r="NEO70" s="34"/>
      <c r="NEP70" s="34"/>
      <c r="NEQ70" s="34"/>
      <c r="NER70" s="34"/>
      <c r="NES70" s="34"/>
      <c r="NET70" s="34"/>
      <c r="NEU70" s="34"/>
      <c r="NEV70" s="34"/>
      <c r="NEW70" s="34"/>
      <c r="NEX70" s="34"/>
      <c r="NEY70" s="34"/>
      <c r="NEZ70" s="34"/>
      <c r="NFA70" s="34"/>
      <c r="NFB70" s="34"/>
      <c r="NFC70" s="34"/>
      <c r="NFD70" s="34"/>
      <c r="NFE70" s="34"/>
      <c r="NFF70" s="34"/>
      <c r="NFG70" s="34"/>
      <c r="NFH70" s="34"/>
      <c r="NFI70" s="34"/>
      <c r="NFJ70" s="34"/>
      <c r="NFK70" s="34"/>
      <c r="NFL70" s="34"/>
      <c r="NFM70" s="34"/>
      <c r="NFN70" s="34"/>
      <c r="NFO70" s="34"/>
      <c r="NFP70" s="34"/>
      <c r="NFQ70" s="34"/>
      <c r="NFR70" s="34"/>
      <c r="NFS70" s="34"/>
      <c r="NFT70" s="34"/>
      <c r="NFU70" s="34"/>
      <c r="NFV70" s="34"/>
      <c r="NFW70" s="34"/>
      <c r="NFX70" s="34"/>
      <c r="NFY70" s="34"/>
      <c r="NFZ70" s="34"/>
      <c r="NGA70" s="34"/>
      <c r="NGB70" s="34"/>
      <c r="NGC70" s="34"/>
      <c r="NGD70" s="34"/>
      <c r="NGE70" s="34"/>
      <c r="NGF70" s="34"/>
      <c r="NGG70" s="34"/>
      <c r="NGH70" s="34"/>
      <c r="NGI70" s="34"/>
      <c r="NGJ70" s="34"/>
      <c r="NGK70" s="34"/>
      <c r="NGL70" s="34"/>
      <c r="NGM70" s="34"/>
      <c r="NGN70" s="34"/>
      <c r="NGO70" s="34"/>
      <c r="NGP70" s="34"/>
      <c r="NGQ70" s="34"/>
      <c r="NGR70" s="34"/>
      <c r="NGS70" s="34"/>
      <c r="NGT70" s="34"/>
      <c r="NGU70" s="34"/>
      <c r="NGV70" s="34"/>
      <c r="NGW70" s="34"/>
      <c r="NGX70" s="34"/>
      <c r="NGY70" s="34"/>
      <c r="NGZ70" s="34"/>
      <c r="NHA70" s="34"/>
      <c r="NHB70" s="34"/>
      <c r="NHC70" s="34"/>
      <c r="NHD70" s="34"/>
      <c r="NHE70" s="34"/>
      <c r="NHF70" s="34"/>
      <c r="NHG70" s="34"/>
      <c r="NHH70" s="34"/>
      <c r="NHI70" s="34"/>
      <c r="NHJ70" s="34"/>
      <c r="NHK70" s="34"/>
      <c r="NHL70" s="34"/>
      <c r="NHM70" s="34"/>
      <c r="NHN70" s="34"/>
      <c r="NHO70" s="34"/>
      <c r="NHP70" s="34"/>
      <c r="NHQ70" s="34"/>
      <c r="NHR70" s="34"/>
      <c r="NHS70" s="34"/>
      <c r="NHT70" s="34"/>
      <c r="NHU70" s="34"/>
      <c r="NHV70" s="34"/>
      <c r="NHW70" s="34"/>
      <c r="NHX70" s="34"/>
      <c r="NHY70" s="34"/>
      <c r="NHZ70" s="34"/>
      <c r="NIA70" s="34"/>
      <c r="NIB70" s="34"/>
      <c r="NIC70" s="34"/>
      <c r="NID70" s="34"/>
      <c r="NIE70" s="34"/>
      <c r="NIF70" s="34"/>
      <c r="NIG70" s="34"/>
      <c r="NIH70" s="34"/>
      <c r="NII70" s="34"/>
      <c r="NIJ70" s="34"/>
      <c r="NIK70" s="34"/>
      <c r="NIL70" s="34"/>
      <c r="NIM70" s="34"/>
      <c r="NIN70" s="34"/>
      <c r="NIO70" s="34"/>
      <c r="NIP70" s="34"/>
      <c r="NIQ70" s="34"/>
      <c r="NIR70" s="34"/>
      <c r="NIS70" s="34"/>
      <c r="NIT70" s="34"/>
      <c r="NIU70" s="34"/>
      <c r="NIV70" s="34"/>
      <c r="NIW70" s="34"/>
      <c r="NIX70" s="34"/>
      <c r="NIY70" s="34"/>
      <c r="NIZ70" s="34"/>
      <c r="NJA70" s="34"/>
      <c r="NJB70" s="34"/>
      <c r="NJC70" s="34"/>
      <c r="NJD70" s="34"/>
      <c r="NJE70" s="34"/>
      <c r="NJF70" s="34"/>
      <c r="NJG70" s="34"/>
      <c r="NJH70" s="34"/>
      <c r="NJI70" s="34"/>
      <c r="NJJ70" s="34"/>
      <c r="NJK70" s="34"/>
      <c r="NJL70" s="34"/>
      <c r="NJM70" s="34"/>
      <c r="NJN70" s="34"/>
      <c r="NJO70" s="34"/>
      <c r="NJP70" s="34"/>
      <c r="NJQ70" s="34"/>
      <c r="NJR70" s="34"/>
      <c r="NJS70" s="34"/>
      <c r="NJT70" s="34"/>
      <c r="NJU70" s="34"/>
      <c r="NJV70" s="34"/>
      <c r="NJW70" s="34"/>
      <c r="NJX70" s="34"/>
      <c r="NJY70" s="34"/>
      <c r="NJZ70" s="34"/>
      <c r="NKA70" s="34"/>
      <c r="NKB70" s="34"/>
      <c r="NKC70" s="34"/>
      <c r="NKD70" s="34"/>
      <c r="NKE70" s="34"/>
      <c r="NKF70" s="34"/>
      <c r="NKG70" s="34"/>
      <c r="NKH70" s="34"/>
      <c r="NKI70" s="34"/>
      <c r="NKJ70" s="34"/>
      <c r="NKK70" s="34"/>
      <c r="NKL70" s="34"/>
      <c r="NKM70" s="34"/>
      <c r="NKN70" s="34"/>
      <c r="NKO70" s="34"/>
      <c r="NKP70" s="34"/>
      <c r="NKQ70" s="34"/>
      <c r="NKR70" s="34"/>
      <c r="NKS70" s="34"/>
      <c r="NKT70" s="34"/>
      <c r="NKU70" s="34"/>
      <c r="NKV70" s="34"/>
      <c r="NKW70" s="34"/>
      <c r="NKX70" s="34"/>
      <c r="NKY70" s="34"/>
      <c r="NKZ70" s="34"/>
      <c r="NLA70" s="34"/>
      <c r="NLB70" s="34"/>
      <c r="NLC70" s="34"/>
      <c r="NLD70" s="34"/>
      <c r="NLE70" s="34"/>
      <c r="NLF70" s="34"/>
      <c r="NLG70" s="34"/>
      <c r="NLH70" s="34"/>
      <c r="NLI70" s="34"/>
      <c r="NLJ70" s="34"/>
      <c r="NLK70" s="34"/>
      <c r="NLL70" s="34"/>
      <c r="NLM70" s="34"/>
      <c r="NLN70" s="34"/>
      <c r="NLO70" s="34"/>
      <c r="NLP70" s="34"/>
      <c r="NLQ70" s="34"/>
      <c r="NLR70" s="34"/>
      <c r="NLS70" s="34"/>
      <c r="NLT70" s="34"/>
      <c r="NLU70" s="34"/>
      <c r="NLV70" s="34"/>
      <c r="NLW70" s="34"/>
      <c r="NLX70" s="34"/>
      <c r="NLY70" s="34"/>
      <c r="NLZ70" s="34"/>
      <c r="NMA70" s="34"/>
      <c r="NMB70" s="34"/>
      <c r="NMC70" s="34"/>
      <c r="NMD70" s="34"/>
      <c r="NME70" s="34"/>
      <c r="NMF70" s="34"/>
      <c r="NMG70" s="34"/>
      <c r="NMH70" s="34"/>
      <c r="NMI70" s="34"/>
      <c r="NMJ70" s="34"/>
      <c r="NMK70" s="34"/>
      <c r="NML70" s="34"/>
      <c r="NMM70" s="34"/>
      <c r="NMN70" s="34"/>
      <c r="NMO70" s="34"/>
      <c r="NMP70" s="34"/>
      <c r="NMQ70" s="34"/>
      <c r="NMR70" s="34"/>
      <c r="NMS70" s="34"/>
      <c r="NMT70" s="34"/>
      <c r="NMU70" s="34"/>
      <c r="NMV70" s="34"/>
      <c r="NMW70" s="34"/>
      <c r="NMX70" s="34"/>
      <c r="NMY70" s="34"/>
      <c r="NMZ70" s="34"/>
      <c r="NNA70" s="34"/>
      <c r="NNB70" s="34"/>
      <c r="NNC70" s="34"/>
      <c r="NND70" s="34"/>
      <c r="NNE70" s="34"/>
      <c r="NNF70" s="34"/>
      <c r="NNG70" s="34"/>
      <c r="NNH70" s="34"/>
      <c r="NNI70" s="34"/>
      <c r="NNJ70" s="34"/>
      <c r="NNK70" s="34"/>
      <c r="NNL70" s="34"/>
      <c r="NNM70" s="34"/>
      <c r="NNN70" s="34"/>
      <c r="NNO70" s="34"/>
      <c r="NNP70" s="34"/>
      <c r="NNQ70" s="34"/>
      <c r="NNR70" s="34"/>
      <c r="NNS70" s="34"/>
      <c r="NNT70" s="34"/>
      <c r="NNU70" s="34"/>
      <c r="NNV70" s="34"/>
      <c r="NNW70" s="34"/>
      <c r="NNX70" s="34"/>
      <c r="NNY70" s="34"/>
      <c r="NNZ70" s="34"/>
      <c r="NOA70" s="34"/>
      <c r="NOB70" s="34"/>
      <c r="NOC70" s="34"/>
      <c r="NOD70" s="34"/>
      <c r="NOE70" s="34"/>
      <c r="NOF70" s="34"/>
      <c r="NOG70" s="34"/>
      <c r="NOH70" s="34"/>
      <c r="NOI70" s="34"/>
      <c r="NOJ70" s="34"/>
      <c r="NOK70" s="34"/>
      <c r="NOL70" s="34"/>
      <c r="NOM70" s="34"/>
      <c r="NON70" s="34"/>
      <c r="NOO70" s="34"/>
      <c r="NOP70" s="34"/>
      <c r="NOQ70" s="34"/>
      <c r="NOR70" s="34"/>
      <c r="NOS70" s="34"/>
      <c r="NOT70" s="34"/>
      <c r="NOU70" s="34"/>
      <c r="NOV70" s="34"/>
      <c r="NOW70" s="34"/>
      <c r="NOX70" s="34"/>
      <c r="NOY70" s="34"/>
      <c r="NOZ70" s="34"/>
      <c r="NPA70" s="34"/>
      <c r="NPB70" s="34"/>
      <c r="NPC70" s="34"/>
      <c r="NPD70" s="34"/>
      <c r="NPE70" s="34"/>
      <c r="NPF70" s="34"/>
      <c r="NPG70" s="34"/>
      <c r="NPH70" s="34"/>
      <c r="NPI70" s="34"/>
      <c r="NPJ70" s="34"/>
      <c r="NPK70" s="34"/>
      <c r="NPL70" s="34"/>
      <c r="NPM70" s="34"/>
      <c r="NPN70" s="34"/>
      <c r="NPO70" s="34"/>
      <c r="NPP70" s="34"/>
      <c r="NPQ70" s="34"/>
      <c r="NPR70" s="34"/>
      <c r="NPS70" s="34"/>
      <c r="NPT70" s="34"/>
      <c r="NPU70" s="34"/>
      <c r="NPV70" s="34"/>
      <c r="NPW70" s="34"/>
      <c r="NPX70" s="34"/>
      <c r="NPY70" s="34"/>
      <c r="NPZ70" s="34"/>
      <c r="NQA70" s="34"/>
      <c r="NQB70" s="34"/>
      <c r="NQC70" s="34"/>
      <c r="NQD70" s="34"/>
      <c r="NQE70" s="34"/>
      <c r="NQF70" s="34"/>
      <c r="NQG70" s="34"/>
      <c r="NQH70" s="34"/>
      <c r="NQI70" s="34"/>
      <c r="NQJ70" s="34"/>
      <c r="NQK70" s="34"/>
      <c r="NQL70" s="34"/>
      <c r="NQM70" s="34"/>
      <c r="NQN70" s="34"/>
      <c r="NQO70" s="34"/>
      <c r="NQP70" s="34"/>
      <c r="NQQ70" s="34"/>
      <c r="NQR70" s="34"/>
      <c r="NQS70" s="34"/>
      <c r="NQT70" s="34"/>
      <c r="NQU70" s="34"/>
      <c r="NQV70" s="34"/>
      <c r="NQW70" s="34"/>
      <c r="NQX70" s="34"/>
      <c r="NQY70" s="34"/>
      <c r="NQZ70" s="34"/>
      <c r="NRA70" s="34"/>
      <c r="NRB70" s="34"/>
      <c r="NRC70" s="34"/>
      <c r="NRD70" s="34"/>
      <c r="NRE70" s="34"/>
      <c r="NRF70" s="34"/>
      <c r="NRG70" s="34"/>
      <c r="NRH70" s="34"/>
      <c r="NRI70" s="34"/>
      <c r="NRJ70" s="34"/>
      <c r="NRK70" s="34"/>
      <c r="NRL70" s="34"/>
      <c r="NRM70" s="34"/>
      <c r="NRN70" s="34"/>
      <c r="NRO70" s="34"/>
      <c r="NRP70" s="34"/>
      <c r="NRQ70" s="34"/>
      <c r="NRR70" s="34"/>
      <c r="NRS70" s="34"/>
      <c r="NRT70" s="34"/>
      <c r="NRU70" s="34"/>
      <c r="NRV70" s="34"/>
      <c r="NRW70" s="34"/>
      <c r="NRX70" s="34"/>
      <c r="NRY70" s="34"/>
      <c r="NRZ70" s="34"/>
      <c r="NSA70" s="34"/>
      <c r="NSB70" s="34"/>
      <c r="NSC70" s="34"/>
      <c r="NSD70" s="34"/>
      <c r="NSE70" s="34"/>
      <c r="NSF70" s="34"/>
      <c r="NSG70" s="34"/>
      <c r="NSH70" s="34"/>
      <c r="NSI70" s="34"/>
      <c r="NSJ70" s="34"/>
      <c r="NSK70" s="34"/>
      <c r="NSL70" s="34"/>
      <c r="NSM70" s="34"/>
      <c r="NSN70" s="34"/>
      <c r="NSO70" s="34"/>
      <c r="NSP70" s="34"/>
      <c r="NSQ70" s="34"/>
      <c r="NSR70" s="34"/>
      <c r="NSS70" s="34"/>
      <c r="NST70" s="34"/>
      <c r="NSU70" s="34"/>
      <c r="NSV70" s="34"/>
      <c r="NSW70" s="34"/>
      <c r="NSX70" s="34"/>
      <c r="NSY70" s="34"/>
      <c r="NSZ70" s="34"/>
      <c r="NTA70" s="34"/>
      <c r="NTB70" s="34"/>
      <c r="NTC70" s="34"/>
      <c r="NTD70" s="34"/>
      <c r="NTE70" s="34"/>
      <c r="NTF70" s="34"/>
      <c r="NTG70" s="34"/>
      <c r="NTH70" s="34"/>
      <c r="NTI70" s="34"/>
      <c r="NTJ70" s="34"/>
      <c r="NTK70" s="34"/>
      <c r="NTL70" s="34"/>
      <c r="NTM70" s="34"/>
      <c r="NTN70" s="34"/>
      <c r="NTO70" s="34"/>
      <c r="NTP70" s="34"/>
      <c r="NTQ70" s="34"/>
      <c r="NTR70" s="34"/>
      <c r="NTS70" s="34"/>
      <c r="NTT70" s="34"/>
      <c r="NTU70" s="34"/>
      <c r="NTV70" s="34"/>
      <c r="NTW70" s="34"/>
      <c r="NTX70" s="34"/>
      <c r="NTY70" s="34"/>
      <c r="NTZ70" s="34"/>
      <c r="NUA70" s="34"/>
      <c r="NUB70" s="34"/>
      <c r="NUC70" s="34"/>
      <c r="NUD70" s="34"/>
      <c r="NUE70" s="34"/>
      <c r="NUF70" s="34"/>
      <c r="NUG70" s="34"/>
      <c r="NUH70" s="34"/>
      <c r="NUI70" s="34"/>
      <c r="NUJ70" s="34"/>
      <c r="NUK70" s="34"/>
      <c r="NUL70" s="34"/>
      <c r="NUM70" s="34"/>
      <c r="NUN70" s="34"/>
      <c r="NUO70" s="34"/>
      <c r="NUP70" s="34"/>
      <c r="NUQ70" s="34"/>
      <c r="NUR70" s="34"/>
      <c r="NUS70" s="34"/>
      <c r="NUT70" s="34"/>
      <c r="NUU70" s="34"/>
      <c r="NUV70" s="34"/>
      <c r="NUW70" s="34"/>
      <c r="NUX70" s="34"/>
      <c r="NUY70" s="34"/>
      <c r="NUZ70" s="34"/>
      <c r="NVA70" s="34"/>
      <c r="NVB70" s="34"/>
      <c r="NVC70" s="34"/>
      <c r="NVD70" s="34"/>
      <c r="NVE70" s="34"/>
      <c r="NVF70" s="34"/>
      <c r="NVG70" s="34"/>
      <c r="NVH70" s="34"/>
      <c r="NVI70" s="34"/>
      <c r="NVJ70" s="34"/>
      <c r="NVK70" s="34"/>
      <c r="NVL70" s="34"/>
      <c r="NVM70" s="34"/>
      <c r="NVN70" s="34"/>
      <c r="NVO70" s="34"/>
      <c r="NVP70" s="34"/>
      <c r="NVQ70" s="34"/>
      <c r="NVR70" s="34"/>
      <c r="NVS70" s="34"/>
      <c r="NVT70" s="34"/>
      <c r="NVU70" s="34"/>
      <c r="NVV70" s="34"/>
      <c r="NVW70" s="34"/>
      <c r="NVX70" s="34"/>
      <c r="NVY70" s="34"/>
      <c r="NVZ70" s="34"/>
      <c r="NWA70" s="34"/>
      <c r="NWB70" s="34"/>
      <c r="NWC70" s="34"/>
      <c r="NWD70" s="34"/>
      <c r="NWE70" s="34"/>
      <c r="NWF70" s="34"/>
      <c r="NWG70" s="34"/>
      <c r="NWH70" s="34"/>
      <c r="NWI70" s="34"/>
      <c r="NWJ70" s="34"/>
      <c r="NWK70" s="34"/>
      <c r="NWL70" s="34"/>
      <c r="NWM70" s="34"/>
      <c r="NWN70" s="34"/>
      <c r="NWO70" s="34"/>
      <c r="NWP70" s="34"/>
      <c r="NWQ70" s="34"/>
      <c r="NWR70" s="34"/>
      <c r="NWS70" s="34"/>
      <c r="NWT70" s="34"/>
      <c r="NWU70" s="34"/>
      <c r="NWV70" s="34"/>
      <c r="NWW70" s="34"/>
      <c r="NWX70" s="34"/>
      <c r="NWY70" s="34"/>
      <c r="NWZ70" s="34"/>
      <c r="NXA70" s="34"/>
      <c r="NXB70" s="34"/>
      <c r="NXC70" s="34"/>
      <c r="NXD70" s="34"/>
      <c r="NXE70" s="34"/>
      <c r="NXF70" s="34"/>
      <c r="NXG70" s="34"/>
      <c r="NXH70" s="34"/>
      <c r="NXI70" s="34"/>
      <c r="NXJ70" s="34"/>
      <c r="NXK70" s="34"/>
      <c r="NXL70" s="34"/>
      <c r="NXM70" s="34"/>
      <c r="NXN70" s="34"/>
      <c r="NXO70" s="34"/>
      <c r="NXP70" s="34"/>
      <c r="NXQ70" s="34"/>
      <c r="NXR70" s="34"/>
      <c r="NXS70" s="34"/>
      <c r="NXT70" s="34"/>
      <c r="NXU70" s="34"/>
      <c r="NXV70" s="34"/>
      <c r="NXW70" s="34"/>
      <c r="NXX70" s="34"/>
      <c r="NXY70" s="34"/>
      <c r="NXZ70" s="34"/>
      <c r="NYA70" s="34"/>
      <c r="NYB70" s="34"/>
      <c r="NYC70" s="34"/>
      <c r="NYD70" s="34"/>
      <c r="NYE70" s="34"/>
      <c r="NYF70" s="34"/>
      <c r="NYG70" s="34"/>
      <c r="NYH70" s="34"/>
      <c r="NYI70" s="34"/>
      <c r="NYJ70" s="34"/>
      <c r="NYK70" s="34"/>
      <c r="NYL70" s="34"/>
      <c r="NYM70" s="34"/>
      <c r="NYN70" s="34"/>
      <c r="NYO70" s="34"/>
      <c r="NYP70" s="34"/>
      <c r="NYQ70" s="34"/>
      <c r="NYR70" s="34"/>
      <c r="NYS70" s="34"/>
      <c r="NYT70" s="34"/>
      <c r="NYU70" s="34"/>
      <c r="NYV70" s="34"/>
      <c r="NYW70" s="34"/>
      <c r="NYX70" s="34"/>
      <c r="NYY70" s="34"/>
      <c r="NYZ70" s="34"/>
      <c r="NZA70" s="34"/>
      <c r="NZB70" s="34"/>
      <c r="NZC70" s="34"/>
      <c r="NZD70" s="34"/>
      <c r="NZE70" s="34"/>
      <c r="NZF70" s="34"/>
      <c r="NZG70" s="34"/>
      <c r="NZH70" s="34"/>
      <c r="NZI70" s="34"/>
      <c r="NZJ70" s="34"/>
      <c r="NZK70" s="34"/>
      <c r="NZL70" s="34"/>
      <c r="NZM70" s="34"/>
      <c r="NZN70" s="34"/>
      <c r="NZO70" s="34"/>
      <c r="NZP70" s="34"/>
      <c r="NZQ70" s="34"/>
      <c r="NZR70" s="34"/>
      <c r="NZS70" s="34"/>
      <c r="NZT70" s="34"/>
      <c r="NZU70" s="34"/>
      <c r="NZV70" s="34"/>
      <c r="NZW70" s="34"/>
      <c r="NZX70" s="34"/>
      <c r="NZY70" s="34"/>
      <c r="NZZ70" s="34"/>
      <c r="OAA70" s="34"/>
      <c r="OAB70" s="34"/>
      <c r="OAC70" s="34"/>
      <c r="OAD70" s="34"/>
      <c r="OAE70" s="34"/>
      <c r="OAF70" s="34"/>
      <c r="OAG70" s="34"/>
      <c r="OAH70" s="34"/>
      <c r="OAI70" s="34"/>
      <c r="OAJ70" s="34"/>
      <c r="OAK70" s="34"/>
      <c r="OAL70" s="34"/>
      <c r="OAM70" s="34"/>
      <c r="OAN70" s="34"/>
      <c r="OAO70" s="34"/>
      <c r="OAP70" s="34"/>
      <c r="OAQ70" s="34"/>
      <c r="OAR70" s="34"/>
      <c r="OAS70" s="34"/>
      <c r="OAT70" s="34"/>
      <c r="OAU70" s="34"/>
      <c r="OAV70" s="34"/>
      <c r="OAW70" s="34"/>
      <c r="OAX70" s="34"/>
      <c r="OAY70" s="34"/>
      <c r="OAZ70" s="34"/>
      <c r="OBA70" s="34"/>
      <c r="OBB70" s="34"/>
      <c r="OBC70" s="34"/>
      <c r="OBD70" s="34"/>
      <c r="OBE70" s="34"/>
      <c r="OBF70" s="34"/>
      <c r="OBG70" s="34"/>
      <c r="OBH70" s="34"/>
      <c r="OBI70" s="34"/>
      <c r="OBJ70" s="34"/>
      <c r="OBK70" s="34"/>
      <c r="OBL70" s="34"/>
      <c r="OBM70" s="34"/>
      <c r="OBN70" s="34"/>
      <c r="OBO70" s="34"/>
      <c r="OBP70" s="34"/>
      <c r="OBQ70" s="34"/>
      <c r="OBR70" s="34"/>
      <c r="OBS70" s="34"/>
      <c r="OBT70" s="34"/>
      <c r="OBU70" s="34"/>
      <c r="OBV70" s="34"/>
      <c r="OBW70" s="34"/>
      <c r="OBX70" s="34"/>
      <c r="OBY70" s="34"/>
      <c r="OBZ70" s="34"/>
      <c r="OCA70" s="34"/>
      <c r="OCB70" s="34"/>
      <c r="OCC70" s="34"/>
      <c r="OCD70" s="34"/>
      <c r="OCE70" s="34"/>
      <c r="OCF70" s="34"/>
      <c r="OCG70" s="34"/>
      <c r="OCH70" s="34"/>
      <c r="OCI70" s="34"/>
      <c r="OCJ70" s="34"/>
      <c r="OCK70" s="34"/>
      <c r="OCL70" s="34"/>
      <c r="OCM70" s="34"/>
      <c r="OCN70" s="34"/>
      <c r="OCO70" s="34"/>
      <c r="OCP70" s="34"/>
      <c r="OCQ70" s="34"/>
      <c r="OCR70" s="34"/>
      <c r="OCS70" s="34"/>
      <c r="OCT70" s="34"/>
      <c r="OCU70" s="34"/>
      <c r="OCV70" s="34"/>
      <c r="OCW70" s="34"/>
      <c r="OCX70" s="34"/>
      <c r="OCY70" s="34"/>
      <c r="OCZ70" s="34"/>
      <c r="ODA70" s="34"/>
      <c r="ODB70" s="34"/>
      <c r="ODC70" s="34"/>
      <c r="ODD70" s="34"/>
      <c r="ODE70" s="34"/>
      <c r="ODF70" s="34"/>
      <c r="ODG70" s="34"/>
      <c r="ODH70" s="34"/>
      <c r="ODI70" s="34"/>
      <c r="ODJ70" s="34"/>
      <c r="ODK70" s="34"/>
      <c r="ODL70" s="34"/>
      <c r="ODM70" s="34"/>
      <c r="ODN70" s="34"/>
      <c r="ODO70" s="34"/>
      <c r="ODP70" s="34"/>
      <c r="ODQ70" s="34"/>
      <c r="ODR70" s="34"/>
      <c r="ODS70" s="34"/>
      <c r="ODT70" s="34"/>
      <c r="ODU70" s="34"/>
      <c r="ODV70" s="34"/>
      <c r="ODW70" s="34"/>
      <c r="ODX70" s="34"/>
      <c r="ODY70" s="34"/>
      <c r="ODZ70" s="34"/>
      <c r="OEA70" s="34"/>
      <c r="OEB70" s="34"/>
      <c r="OEC70" s="34"/>
      <c r="OED70" s="34"/>
      <c r="OEE70" s="34"/>
      <c r="OEF70" s="34"/>
      <c r="OEG70" s="34"/>
      <c r="OEH70" s="34"/>
      <c r="OEI70" s="34"/>
      <c r="OEJ70" s="34"/>
      <c r="OEK70" s="34"/>
      <c r="OEL70" s="34"/>
      <c r="OEM70" s="34"/>
      <c r="OEN70" s="34"/>
      <c r="OEO70" s="34"/>
      <c r="OEP70" s="34"/>
      <c r="OEQ70" s="34"/>
      <c r="OER70" s="34"/>
      <c r="OES70" s="34"/>
      <c r="OET70" s="34"/>
      <c r="OEU70" s="34"/>
      <c r="OEV70" s="34"/>
      <c r="OEW70" s="34"/>
      <c r="OEX70" s="34"/>
      <c r="OEY70" s="34"/>
      <c r="OEZ70" s="34"/>
      <c r="OFA70" s="34"/>
      <c r="OFB70" s="34"/>
      <c r="OFC70" s="34"/>
      <c r="OFD70" s="34"/>
      <c r="OFE70" s="34"/>
      <c r="OFF70" s="34"/>
      <c r="OFG70" s="34"/>
      <c r="OFH70" s="34"/>
      <c r="OFI70" s="34"/>
      <c r="OFJ70" s="34"/>
      <c r="OFK70" s="34"/>
      <c r="OFL70" s="34"/>
      <c r="OFM70" s="34"/>
      <c r="OFN70" s="34"/>
      <c r="OFO70" s="34"/>
      <c r="OFP70" s="34"/>
      <c r="OFQ70" s="34"/>
      <c r="OFR70" s="34"/>
      <c r="OFS70" s="34"/>
      <c r="OFT70" s="34"/>
      <c r="OFU70" s="34"/>
      <c r="OFV70" s="34"/>
      <c r="OFW70" s="34"/>
      <c r="OFX70" s="34"/>
      <c r="OFY70" s="34"/>
      <c r="OFZ70" s="34"/>
      <c r="OGA70" s="34"/>
      <c r="OGB70" s="34"/>
      <c r="OGC70" s="34"/>
      <c r="OGD70" s="34"/>
      <c r="OGE70" s="34"/>
      <c r="OGF70" s="34"/>
      <c r="OGG70" s="34"/>
      <c r="OGH70" s="34"/>
      <c r="OGI70" s="34"/>
      <c r="OGJ70" s="34"/>
      <c r="OGK70" s="34"/>
      <c r="OGL70" s="34"/>
      <c r="OGM70" s="34"/>
      <c r="OGN70" s="34"/>
      <c r="OGO70" s="34"/>
      <c r="OGP70" s="34"/>
      <c r="OGQ70" s="34"/>
      <c r="OGR70" s="34"/>
      <c r="OGS70" s="34"/>
      <c r="OGT70" s="34"/>
      <c r="OGU70" s="34"/>
      <c r="OGV70" s="34"/>
      <c r="OGW70" s="34"/>
      <c r="OGX70" s="34"/>
      <c r="OGY70" s="34"/>
      <c r="OGZ70" s="34"/>
      <c r="OHA70" s="34"/>
      <c r="OHB70" s="34"/>
      <c r="OHC70" s="34"/>
      <c r="OHD70" s="34"/>
      <c r="OHE70" s="34"/>
      <c r="OHF70" s="34"/>
      <c r="OHG70" s="34"/>
      <c r="OHH70" s="34"/>
      <c r="OHI70" s="34"/>
      <c r="OHJ70" s="34"/>
      <c r="OHK70" s="34"/>
      <c r="OHL70" s="34"/>
      <c r="OHM70" s="34"/>
      <c r="OHN70" s="34"/>
      <c r="OHO70" s="34"/>
      <c r="OHP70" s="34"/>
      <c r="OHQ70" s="34"/>
      <c r="OHR70" s="34"/>
      <c r="OHS70" s="34"/>
      <c r="OHT70" s="34"/>
      <c r="OHU70" s="34"/>
      <c r="OHV70" s="34"/>
      <c r="OHW70" s="34"/>
      <c r="OHX70" s="34"/>
      <c r="OHY70" s="34"/>
      <c r="OHZ70" s="34"/>
      <c r="OIA70" s="34"/>
      <c r="OIB70" s="34"/>
      <c r="OIC70" s="34"/>
      <c r="OID70" s="34"/>
      <c r="OIE70" s="34"/>
      <c r="OIF70" s="34"/>
      <c r="OIG70" s="34"/>
      <c r="OIH70" s="34"/>
      <c r="OII70" s="34"/>
      <c r="OIJ70" s="34"/>
      <c r="OIK70" s="34"/>
      <c r="OIL70" s="34"/>
      <c r="OIM70" s="34"/>
      <c r="OIN70" s="34"/>
      <c r="OIO70" s="34"/>
      <c r="OIP70" s="34"/>
      <c r="OIQ70" s="34"/>
      <c r="OIR70" s="34"/>
      <c r="OIS70" s="34"/>
      <c r="OIT70" s="34"/>
      <c r="OIU70" s="34"/>
      <c r="OIV70" s="34"/>
      <c r="OIW70" s="34"/>
      <c r="OIX70" s="34"/>
      <c r="OIY70" s="34"/>
      <c r="OIZ70" s="34"/>
      <c r="OJA70" s="34"/>
      <c r="OJB70" s="34"/>
      <c r="OJC70" s="34"/>
      <c r="OJD70" s="34"/>
      <c r="OJE70" s="34"/>
      <c r="OJF70" s="34"/>
      <c r="OJG70" s="34"/>
      <c r="OJH70" s="34"/>
      <c r="OJI70" s="34"/>
      <c r="OJJ70" s="34"/>
      <c r="OJK70" s="34"/>
      <c r="OJL70" s="34"/>
      <c r="OJM70" s="34"/>
      <c r="OJN70" s="34"/>
      <c r="OJO70" s="34"/>
      <c r="OJP70" s="34"/>
      <c r="OJQ70" s="34"/>
      <c r="OJR70" s="34"/>
      <c r="OJS70" s="34"/>
      <c r="OJT70" s="34"/>
      <c r="OJU70" s="34"/>
      <c r="OJV70" s="34"/>
      <c r="OJW70" s="34"/>
      <c r="OJX70" s="34"/>
      <c r="OJY70" s="34"/>
      <c r="OJZ70" s="34"/>
      <c r="OKA70" s="34"/>
      <c r="OKB70" s="34"/>
      <c r="OKC70" s="34"/>
      <c r="OKD70" s="34"/>
      <c r="OKE70" s="34"/>
      <c r="OKF70" s="34"/>
      <c r="OKG70" s="34"/>
      <c r="OKH70" s="34"/>
      <c r="OKI70" s="34"/>
      <c r="OKJ70" s="34"/>
      <c r="OKK70" s="34"/>
      <c r="OKL70" s="34"/>
      <c r="OKM70" s="34"/>
      <c r="OKN70" s="34"/>
      <c r="OKO70" s="34"/>
      <c r="OKP70" s="34"/>
      <c r="OKQ70" s="34"/>
      <c r="OKR70" s="34"/>
      <c r="OKS70" s="34"/>
      <c r="OKT70" s="34"/>
      <c r="OKU70" s="34"/>
      <c r="OKV70" s="34"/>
      <c r="OKW70" s="34"/>
      <c r="OKX70" s="34"/>
      <c r="OKY70" s="34"/>
      <c r="OKZ70" s="34"/>
      <c r="OLA70" s="34"/>
      <c r="OLB70" s="34"/>
      <c r="OLC70" s="34"/>
      <c r="OLD70" s="34"/>
      <c r="OLE70" s="34"/>
      <c r="OLF70" s="34"/>
      <c r="OLG70" s="34"/>
      <c r="OLH70" s="34"/>
      <c r="OLI70" s="34"/>
      <c r="OLJ70" s="34"/>
      <c r="OLK70" s="34"/>
      <c r="OLL70" s="34"/>
      <c r="OLM70" s="34"/>
      <c r="OLN70" s="34"/>
      <c r="OLO70" s="34"/>
      <c r="OLP70" s="34"/>
      <c r="OLQ70" s="34"/>
      <c r="OLR70" s="34"/>
      <c r="OLS70" s="34"/>
      <c r="OLT70" s="34"/>
      <c r="OLU70" s="34"/>
      <c r="OLV70" s="34"/>
      <c r="OLW70" s="34"/>
      <c r="OLX70" s="34"/>
      <c r="OLY70" s="34"/>
      <c r="OLZ70" s="34"/>
      <c r="OMA70" s="34"/>
      <c r="OMB70" s="34"/>
      <c r="OMC70" s="34"/>
      <c r="OMD70" s="34"/>
      <c r="OME70" s="34"/>
      <c r="OMF70" s="34"/>
      <c r="OMG70" s="34"/>
      <c r="OMH70" s="34"/>
      <c r="OMI70" s="34"/>
      <c r="OMJ70" s="34"/>
      <c r="OMK70" s="34"/>
      <c r="OML70" s="34"/>
      <c r="OMM70" s="34"/>
      <c r="OMN70" s="34"/>
      <c r="OMO70" s="34"/>
      <c r="OMP70" s="34"/>
      <c r="OMQ70" s="34"/>
      <c r="OMR70" s="34"/>
      <c r="OMS70" s="34"/>
      <c r="OMT70" s="34"/>
      <c r="OMU70" s="34"/>
      <c r="OMV70" s="34"/>
      <c r="OMW70" s="34"/>
      <c r="OMX70" s="34"/>
      <c r="OMY70" s="34"/>
      <c r="OMZ70" s="34"/>
      <c r="ONA70" s="34"/>
      <c r="ONB70" s="34"/>
      <c r="ONC70" s="34"/>
      <c r="OND70" s="34"/>
      <c r="ONE70" s="34"/>
      <c r="ONF70" s="34"/>
      <c r="ONG70" s="34"/>
      <c r="ONH70" s="34"/>
      <c r="ONI70" s="34"/>
      <c r="ONJ70" s="34"/>
      <c r="ONK70" s="34"/>
      <c r="ONL70" s="34"/>
      <c r="ONM70" s="34"/>
      <c r="ONN70" s="34"/>
      <c r="ONO70" s="34"/>
      <c r="ONP70" s="34"/>
      <c r="ONQ70" s="34"/>
      <c r="ONR70" s="34"/>
      <c r="ONS70" s="34"/>
      <c r="ONT70" s="34"/>
      <c r="ONU70" s="34"/>
      <c r="ONV70" s="34"/>
      <c r="ONW70" s="34"/>
      <c r="ONX70" s="34"/>
      <c r="ONY70" s="34"/>
      <c r="ONZ70" s="34"/>
      <c r="OOA70" s="34"/>
      <c r="OOB70" s="34"/>
      <c r="OOC70" s="34"/>
      <c r="OOD70" s="34"/>
      <c r="OOE70" s="34"/>
      <c r="OOF70" s="34"/>
      <c r="OOG70" s="34"/>
      <c r="OOH70" s="34"/>
      <c r="OOI70" s="34"/>
      <c r="OOJ70" s="34"/>
      <c r="OOK70" s="34"/>
      <c r="OOL70" s="34"/>
      <c r="OOM70" s="34"/>
      <c r="OON70" s="34"/>
      <c r="OOO70" s="34"/>
      <c r="OOP70" s="34"/>
      <c r="OOQ70" s="34"/>
      <c r="OOR70" s="34"/>
      <c r="OOS70" s="34"/>
      <c r="OOT70" s="34"/>
      <c r="OOU70" s="34"/>
      <c r="OOV70" s="34"/>
      <c r="OOW70" s="34"/>
      <c r="OOX70" s="34"/>
      <c r="OOY70" s="34"/>
      <c r="OOZ70" s="34"/>
      <c r="OPA70" s="34"/>
      <c r="OPB70" s="34"/>
      <c r="OPC70" s="34"/>
      <c r="OPD70" s="34"/>
      <c r="OPE70" s="34"/>
      <c r="OPF70" s="34"/>
      <c r="OPG70" s="34"/>
      <c r="OPH70" s="34"/>
      <c r="OPI70" s="34"/>
      <c r="OPJ70" s="34"/>
      <c r="OPK70" s="34"/>
      <c r="OPL70" s="34"/>
      <c r="OPM70" s="34"/>
      <c r="OPN70" s="34"/>
      <c r="OPO70" s="34"/>
      <c r="OPP70" s="34"/>
      <c r="OPQ70" s="34"/>
      <c r="OPR70" s="34"/>
      <c r="OPS70" s="34"/>
      <c r="OPT70" s="34"/>
      <c r="OPU70" s="34"/>
      <c r="OPV70" s="34"/>
      <c r="OPW70" s="34"/>
      <c r="OPX70" s="34"/>
      <c r="OPY70" s="34"/>
      <c r="OPZ70" s="34"/>
      <c r="OQA70" s="34"/>
      <c r="OQB70" s="34"/>
      <c r="OQC70" s="34"/>
      <c r="OQD70" s="34"/>
      <c r="OQE70" s="34"/>
      <c r="OQF70" s="34"/>
      <c r="OQG70" s="34"/>
      <c r="OQH70" s="34"/>
      <c r="OQI70" s="34"/>
      <c r="OQJ70" s="34"/>
      <c r="OQK70" s="34"/>
      <c r="OQL70" s="34"/>
      <c r="OQM70" s="34"/>
      <c r="OQN70" s="34"/>
      <c r="OQO70" s="34"/>
      <c r="OQP70" s="34"/>
      <c r="OQQ70" s="34"/>
      <c r="OQR70" s="34"/>
      <c r="OQS70" s="34"/>
      <c r="OQT70" s="34"/>
      <c r="OQU70" s="34"/>
      <c r="OQV70" s="34"/>
      <c r="OQW70" s="34"/>
      <c r="OQX70" s="34"/>
      <c r="OQY70" s="34"/>
      <c r="OQZ70" s="34"/>
      <c r="ORA70" s="34"/>
      <c r="ORB70" s="34"/>
      <c r="ORC70" s="34"/>
      <c r="ORD70" s="34"/>
      <c r="ORE70" s="34"/>
      <c r="ORF70" s="34"/>
      <c r="ORG70" s="34"/>
      <c r="ORH70" s="34"/>
      <c r="ORI70" s="34"/>
      <c r="ORJ70" s="34"/>
      <c r="ORK70" s="34"/>
      <c r="ORL70" s="34"/>
      <c r="ORM70" s="34"/>
      <c r="ORN70" s="34"/>
      <c r="ORO70" s="34"/>
      <c r="ORP70" s="34"/>
      <c r="ORQ70" s="34"/>
      <c r="ORR70" s="34"/>
      <c r="ORS70" s="34"/>
      <c r="ORT70" s="34"/>
      <c r="ORU70" s="34"/>
      <c r="ORV70" s="34"/>
      <c r="ORW70" s="34"/>
      <c r="ORX70" s="34"/>
      <c r="ORY70" s="34"/>
      <c r="ORZ70" s="34"/>
      <c r="OSA70" s="34"/>
      <c r="OSB70" s="34"/>
      <c r="OSC70" s="34"/>
      <c r="OSD70" s="34"/>
      <c r="OSE70" s="34"/>
      <c r="OSF70" s="34"/>
      <c r="OSG70" s="34"/>
      <c r="OSH70" s="34"/>
      <c r="OSI70" s="34"/>
      <c r="OSJ70" s="34"/>
      <c r="OSK70" s="34"/>
      <c r="OSL70" s="34"/>
      <c r="OSM70" s="34"/>
      <c r="OSN70" s="34"/>
      <c r="OSO70" s="34"/>
      <c r="OSP70" s="34"/>
      <c r="OSQ70" s="34"/>
      <c r="OSR70" s="34"/>
      <c r="OSS70" s="34"/>
      <c r="OST70" s="34"/>
      <c r="OSU70" s="34"/>
      <c r="OSV70" s="34"/>
      <c r="OSW70" s="34"/>
      <c r="OSX70" s="34"/>
      <c r="OSY70" s="34"/>
      <c r="OSZ70" s="34"/>
      <c r="OTA70" s="34"/>
      <c r="OTB70" s="34"/>
      <c r="OTC70" s="34"/>
      <c r="OTD70" s="34"/>
      <c r="OTE70" s="34"/>
      <c r="OTF70" s="34"/>
      <c r="OTG70" s="34"/>
      <c r="OTH70" s="34"/>
      <c r="OTI70" s="34"/>
      <c r="OTJ70" s="34"/>
      <c r="OTK70" s="34"/>
      <c r="OTL70" s="34"/>
      <c r="OTM70" s="34"/>
      <c r="OTN70" s="34"/>
      <c r="OTO70" s="34"/>
      <c r="OTP70" s="34"/>
      <c r="OTQ70" s="34"/>
      <c r="OTR70" s="34"/>
      <c r="OTS70" s="34"/>
      <c r="OTT70" s="34"/>
      <c r="OTU70" s="34"/>
      <c r="OTV70" s="34"/>
      <c r="OTW70" s="34"/>
      <c r="OTX70" s="34"/>
      <c r="OTY70" s="34"/>
      <c r="OTZ70" s="34"/>
      <c r="OUA70" s="34"/>
      <c r="OUB70" s="34"/>
      <c r="OUC70" s="34"/>
      <c r="OUD70" s="34"/>
      <c r="OUE70" s="34"/>
      <c r="OUF70" s="34"/>
      <c r="OUG70" s="34"/>
      <c r="OUH70" s="34"/>
      <c r="OUI70" s="34"/>
      <c r="OUJ70" s="34"/>
      <c r="OUK70" s="34"/>
      <c r="OUL70" s="34"/>
      <c r="OUM70" s="34"/>
      <c r="OUN70" s="34"/>
      <c r="OUO70" s="34"/>
      <c r="OUP70" s="34"/>
      <c r="OUQ70" s="34"/>
      <c r="OUR70" s="34"/>
      <c r="OUS70" s="34"/>
      <c r="OUT70" s="34"/>
      <c r="OUU70" s="34"/>
      <c r="OUV70" s="34"/>
      <c r="OUW70" s="34"/>
      <c r="OUX70" s="34"/>
      <c r="OUY70" s="34"/>
      <c r="OUZ70" s="34"/>
      <c r="OVA70" s="34"/>
      <c r="OVB70" s="34"/>
      <c r="OVC70" s="34"/>
      <c r="OVD70" s="34"/>
      <c r="OVE70" s="34"/>
      <c r="OVF70" s="34"/>
      <c r="OVG70" s="34"/>
      <c r="OVH70" s="34"/>
      <c r="OVI70" s="34"/>
      <c r="OVJ70" s="34"/>
      <c r="OVK70" s="34"/>
      <c r="OVL70" s="34"/>
      <c r="OVM70" s="34"/>
      <c r="OVN70" s="34"/>
      <c r="OVO70" s="34"/>
      <c r="OVP70" s="34"/>
      <c r="OVQ70" s="34"/>
      <c r="OVR70" s="34"/>
      <c r="OVS70" s="34"/>
      <c r="OVT70" s="34"/>
      <c r="OVU70" s="34"/>
      <c r="OVV70" s="34"/>
      <c r="OVW70" s="34"/>
      <c r="OVX70" s="34"/>
      <c r="OVY70" s="34"/>
      <c r="OVZ70" s="34"/>
      <c r="OWA70" s="34"/>
      <c r="OWB70" s="34"/>
      <c r="OWC70" s="34"/>
      <c r="OWD70" s="34"/>
      <c r="OWE70" s="34"/>
      <c r="OWF70" s="34"/>
      <c r="OWG70" s="34"/>
      <c r="OWH70" s="34"/>
      <c r="OWI70" s="34"/>
      <c r="OWJ70" s="34"/>
      <c r="OWK70" s="34"/>
      <c r="OWL70" s="34"/>
      <c r="OWM70" s="34"/>
      <c r="OWN70" s="34"/>
      <c r="OWO70" s="34"/>
      <c r="OWP70" s="34"/>
      <c r="OWQ70" s="34"/>
      <c r="OWR70" s="34"/>
      <c r="OWS70" s="34"/>
      <c r="OWT70" s="34"/>
      <c r="OWU70" s="34"/>
      <c r="OWV70" s="34"/>
      <c r="OWW70" s="34"/>
      <c r="OWX70" s="34"/>
      <c r="OWY70" s="34"/>
      <c r="OWZ70" s="34"/>
      <c r="OXA70" s="34"/>
      <c r="OXB70" s="34"/>
      <c r="OXC70" s="34"/>
      <c r="OXD70" s="34"/>
      <c r="OXE70" s="34"/>
      <c r="OXF70" s="34"/>
      <c r="OXG70" s="34"/>
      <c r="OXH70" s="34"/>
      <c r="OXI70" s="34"/>
      <c r="OXJ70" s="34"/>
      <c r="OXK70" s="34"/>
      <c r="OXL70" s="34"/>
      <c r="OXM70" s="34"/>
      <c r="OXN70" s="34"/>
      <c r="OXO70" s="34"/>
      <c r="OXP70" s="34"/>
      <c r="OXQ70" s="34"/>
      <c r="OXR70" s="34"/>
      <c r="OXS70" s="34"/>
      <c r="OXT70" s="34"/>
      <c r="OXU70" s="34"/>
      <c r="OXV70" s="34"/>
      <c r="OXW70" s="34"/>
      <c r="OXX70" s="34"/>
      <c r="OXY70" s="34"/>
      <c r="OXZ70" s="34"/>
      <c r="OYA70" s="34"/>
      <c r="OYB70" s="34"/>
      <c r="OYC70" s="34"/>
      <c r="OYD70" s="34"/>
      <c r="OYE70" s="34"/>
      <c r="OYF70" s="34"/>
      <c r="OYG70" s="34"/>
      <c r="OYH70" s="34"/>
      <c r="OYI70" s="34"/>
      <c r="OYJ70" s="34"/>
      <c r="OYK70" s="34"/>
      <c r="OYL70" s="34"/>
      <c r="OYM70" s="34"/>
      <c r="OYN70" s="34"/>
      <c r="OYO70" s="34"/>
      <c r="OYP70" s="34"/>
      <c r="OYQ70" s="34"/>
      <c r="OYR70" s="34"/>
      <c r="OYS70" s="34"/>
      <c r="OYT70" s="34"/>
      <c r="OYU70" s="34"/>
      <c r="OYV70" s="34"/>
      <c r="OYW70" s="34"/>
      <c r="OYX70" s="34"/>
      <c r="OYY70" s="34"/>
      <c r="OYZ70" s="34"/>
      <c r="OZA70" s="34"/>
      <c r="OZB70" s="34"/>
      <c r="OZC70" s="34"/>
      <c r="OZD70" s="34"/>
      <c r="OZE70" s="34"/>
      <c r="OZF70" s="34"/>
      <c r="OZG70" s="34"/>
      <c r="OZH70" s="34"/>
      <c r="OZI70" s="34"/>
      <c r="OZJ70" s="34"/>
      <c r="OZK70" s="34"/>
      <c r="OZL70" s="34"/>
      <c r="OZM70" s="34"/>
      <c r="OZN70" s="34"/>
      <c r="OZO70" s="34"/>
      <c r="OZP70" s="34"/>
      <c r="OZQ70" s="34"/>
      <c r="OZR70" s="34"/>
      <c r="OZS70" s="34"/>
      <c r="OZT70" s="34"/>
      <c r="OZU70" s="34"/>
      <c r="OZV70" s="34"/>
      <c r="OZW70" s="34"/>
      <c r="OZX70" s="34"/>
      <c r="OZY70" s="34"/>
      <c r="OZZ70" s="34"/>
      <c r="PAA70" s="34"/>
      <c r="PAB70" s="34"/>
      <c r="PAC70" s="34"/>
      <c r="PAD70" s="34"/>
      <c r="PAE70" s="34"/>
      <c r="PAF70" s="34"/>
      <c r="PAG70" s="34"/>
      <c r="PAH70" s="34"/>
      <c r="PAI70" s="34"/>
      <c r="PAJ70" s="34"/>
      <c r="PAK70" s="34"/>
      <c r="PAL70" s="34"/>
      <c r="PAM70" s="34"/>
      <c r="PAN70" s="34"/>
      <c r="PAO70" s="34"/>
      <c r="PAP70" s="34"/>
      <c r="PAQ70" s="34"/>
      <c r="PAR70" s="34"/>
      <c r="PAS70" s="34"/>
      <c r="PAT70" s="34"/>
      <c r="PAU70" s="34"/>
      <c r="PAV70" s="34"/>
      <c r="PAW70" s="34"/>
      <c r="PAX70" s="34"/>
      <c r="PAY70" s="34"/>
      <c r="PAZ70" s="34"/>
      <c r="PBA70" s="34"/>
      <c r="PBB70" s="34"/>
      <c r="PBC70" s="34"/>
      <c r="PBD70" s="34"/>
      <c r="PBE70" s="34"/>
      <c r="PBF70" s="34"/>
      <c r="PBG70" s="34"/>
      <c r="PBH70" s="34"/>
      <c r="PBI70" s="34"/>
      <c r="PBJ70" s="34"/>
      <c r="PBK70" s="34"/>
      <c r="PBL70" s="34"/>
      <c r="PBM70" s="34"/>
      <c r="PBN70" s="34"/>
      <c r="PBO70" s="34"/>
      <c r="PBP70" s="34"/>
      <c r="PBQ70" s="34"/>
      <c r="PBR70" s="34"/>
      <c r="PBS70" s="34"/>
      <c r="PBT70" s="34"/>
      <c r="PBU70" s="34"/>
      <c r="PBV70" s="34"/>
      <c r="PBW70" s="34"/>
      <c r="PBX70" s="34"/>
      <c r="PBY70" s="34"/>
      <c r="PBZ70" s="34"/>
      <c r="PCA70" s="34"/>
      <c r="PCB70" s="34"/>
      <c r="PCC70" s="34"/>
      <c r="PCD70" s="34"/>
      <c r="PCE70" s="34"/>
      <c r="PCF70" s="34"/>
      <c r="PCG70" s="34"/>
      <c r="PCH70" s="34"/>
      <c r="PCI70" s="34"/>
      <c r="PCJ70" s="34"/>
      <c r="PCK70" s="34"/>
      <c r="PCL70" s="34"/>
      <c r="PCM70" s="34"/>
      <c r="PCN70" s="34"/>
      <c r="PCO70" s="34"/>
      <c r="PCP70" s="34"/>
      <c r="PCQ70" s="34"/>
      <c r="PCR70" s="34"/>
      <c r="PCS70" s="34"/>
      <c r="PCT70" s="34"/>
      <c r="PCU70" s="34"/>
      <c r="PCV70" s="34"/>
      <c r="PCW70" s="34"/>
      <c r="PCX70" s="34"/>
      <c r="PCY70" s="34"/>
      <c r="PCZ70" s="34"/>
      <c r="PDA70" s="34"/>
      <c r="PDB70" s="34"/>
      <c r="PDC70" s="34"/>
      <c r="PDD70" s="34"/>
      <c r="PDE70" s="34"/>
      <c r="PDF70" s="34"/>
      <c r="PDG70" s="34"/>
      <c r="PDH70" s="34"/>
      <c r="PDI70" s="34"/>
      <c r="PDJ70" s="34"/>
      <c r="PDK70" s="34"/>
      <c r="PDL70" s="34"/>
      <c r="PDM70" s="34"/>
      <c r="PDN70" s="34"/>
      <c r="PDO70" s="34"/>
      <c r="PDP70" s="34"/>
      <c r="PDQ70" s="34"/>
      <c r="PDR70" s="34"/>
      <c r="PDS70" s="34"/>
      <c r="PDT70" s="34"/>
      <c r="PDU70" s="34"/>
      <c r="PDV70" s="34"/>
      <c r="PDW70" s="34"/>
      <c r="PDX70" s="34"/>
      <c r="PDY70" s="34"/>
      <c r="PDZ70" s="34"/>
      <c r="PEA70" s="34"/>
      <c r="PEB70" s="34"/>
      <c r="PEC70" s="34"/>
      <c r="PED70" s="34"/>
      <c r="PEE70" s="34"/>
      <c r="PEF70" s="34"/>
      <c r="PEG70" s="34"/>
      <c r="PEH70" s="34"/>
      <c r="PEI70" s="34"/>
      <c r="PEJ70" s="34"/>
      <c r="PEK70" s="34"/>
      <c r="PEL70" s="34"/>
      <c r="PEM70" s="34"/>
      <c r="PEN70" s="34"/>
      <c r="PEO70" s="34"/>
      <c r="PEP70" s="34"/>
      <c r="PEQ70" s="34"/>
      <c r="PER70" s="34"/>
      <c r="PES70" s="34"/>
      <c r="PET70" s="34"/>
      <c r="PEU70" s="34"/>
      <c r="PEV70" s="34"/>
      <c r="PEW70" s="34"/>
      <c r="PEX70" s="34"/>
      <c r="PEY70" s="34"/>
      <c r="PEZ70" s="34"/>
      <c r="PFA70" s="34"/>
      <c r="PFB70" s="34"/>
      <c r="PFC70" s="34"/>
      <c r="PFD70" s="34"/>
      <c r="PFE70" s="34"/>
      <c r="PFF70" s="34"/>
      <c r="PFG70" s="34"/>
      <c r="PFH70" s="34"/>
      <c r="PFI70" s="34"/>
      <c r="PFJ70" s="34"/>
      <c r="PFK70" s="34"/>
      <c r="PFL70" s="34"/>
      <c r="PFM70" s="34"/>
      <c r="PFN70" s="34"/>
      <c r="PFO70" s="34"/>
      <c r="PFP70" s="34"/>
      <c r="PFQ70" s="34"/>
      <c r="PFR70" s="34"/>
      <c r="PFS70" s="34"/>
      <c r="PFT70" s="34"/>
      <c r="PFU70" s="34"/>
      <c r="PFV70" s="34"/>
      <c r="PFW70" s="34"/>
      <c r="PFX70" s="34"/>
      <c r="PFY70" s="34"/>
      <c r="PFZ70" s="34"/>
      <c r="PGA70" s="34"/>
      <c r="PGB70" s="34"/>
      <c r="PGC70" s="34"/>
      <c r="PGD70" s="34"/>
      <c r="PGE70" s="34"/>
      <c r="PGF70" s="34"/>
      <c r="PGG70" s="34"/>
      <c r="PGH70" s="34"/>
      <c r="PGI70" s="34"/>
      <c r="PGJ70" s="34"/>
      <c r="PGK70" s="34"/>
      <c r="PGL70" s="34"/>
      <c r="PGM70" s="34"/>
      <c r="PGN70" s="34"/>
      <c r="PGO70" s="34"/>
      <c r="PGP70" s="34"/>
      <c r="PGQ70" s="34"/>
      <c r="PGR70" s="34"/>
      <c r="PGS70" s="34"/>
      <c r="PGT70" s="34"/>
      <c r="PGU70" s="34"/>
      <c r="PGV70" s="34"/>
      <c r="PGW70" s="34"/>
      <c r="PGX70" s="34"/>
      <c r="PGY70" s="34"/>
      <c r="PGZ70" s="34"/>
      <c r="PHA70" s="34"/>
      <c r="PHB70" s="34"/>
      <c r="PHC70" s="34"/>
      <c r="PHD70" s="34"/>
      <c r="PHE70" s="34"/>
      <c r="PHF70" s="34"/>
      <c r="PHG70" s="34"/>
      <c r="PHH70" s="34"/>
      <c r="PHI70" s="34"/>
      <c r="PHJ70" s="34"/>
      <c r="PHK70" s="34"/>
      <c r="PHL70" s="34"/>
      <c r="PHM70" s="34"/>
      <c r="PHN70" s="34"/>
      <c r="PHO70" s="34"/>
      <c r="PHP70" s="34"/>
      <c r="PHQ70" s="34"/>
      <c r="PHR70" s="34"/>
      <c r="PHS70" s="34"/>
      <c r="PHT70" s="34"/>
      <c r="PHU70" s="34"/>
      <c r="PHV70" s="34"/>
      <c r="PHW70" s="34"/>
      <c r="PHX70" s="34"/>
      <c r="PHY70" s="34"/>
      <c r="PHZ70" s="34"/>
      <c r="PIA70" s="34"/>
      <c r="PIB70" s="34"/>
      <c r="PIC70" s="34"/>
      <c r="PID70" s="34"/>
      <c r="PIE70" s="34"/>
      <c r="PIF70" s="34"/>
      <c r="PIG70" s="34"/>
      <c r="PIH70" s="34"/>
      <c r="PII70" s="34"/>
      <c r="PIJ70" s="34"/>
      <c r="PIK70" s="34"/>
      <c r="PIL70" s="34"/>
      <c r="PIM70" s="34"/>
      <c r="PIN70" s="34"/>
      <c r="PIO70" s="34"/>
      <c r="PIP70" s="34"/>
      <c r="PIQ70" s="34"/>
      <c r="PIR70" s="34"/>
      <c r="PIS70" s="34"/>
      <c r="PIT70" s="34"/>
      <c r="PIU70" s="34"/>
      <c r="PIV70" s="34"/>
      <c r="PIW70" s="34"/>
      <c r="PIX70" s="34"/>
      <c r="PIY70" s="34"/>
      <c r="PIZ70" s="34"/>
      <c r="PJA70" s="34"/>
      <c r="PJB70" s="34"/>
      <c r="PJC70" s="34"/>
      <c r="PJD70" s="34"/>
      <c r="PJE70" s="34"/>
      <c r="PJF70" s="34"/>
      <c r="PJG70" s="34"/>
      <c r="PJH70" s="34"/>
      <c r="PJI70" s="34"/>
      <c r="PJJ70" s="34"/>
      <c r="PJK70" s="34"/>
      <c r="PJL70" s="34"/>
      <c r="PJM70" s="34"/>
      <c r="PJN70" s="34"/>
      <c r="PJO70" s="34"/>
      <c r="PJP70" s="34"/>
      <c r="PJQ70" s="34"/>
      <c r="PJR70" s="34"/>
      <c r="PJS70" s="34"/>
      <c r="PJT70" s="34"/>
      <c r="PJU70" s="34"/>
      <c r="PJV70" s="34"/>
      <c r="PJW70" s="34"/>
      <c r="PJX70" s="34"/>
      <c r="PJY70" s="34"/>
      <c r="PJZ70" s="34"/>
      <c r="PKA70" s="34"/>
      <c r="PKB70" s="34"/>
      <c r="PKC70" s="34"/>
      <c r="PKD70" s="34"/>
      <c r="PKE70" s="34"/>
      <c r="PKF70" s="34"/>
      <c r="PKG70" s="34"/>
      <c r="PKH70" s="34"/>
      <c r="PKI70" s="34"/>
      <c r="PKJ70" s="34"/>
      <c r="PKK70" s="34"/>
      <c r="PKL70" s="34"/>
      <c r="PKM70" s="34"/>
      <c r="PKN70" s="34"/>
      <c r="PKO70" s="34"/>
      <c r="PKP70" s="34"/>
      <c r="PKQ70" s="34"/>
      <c r="PKR70" s="34"/>
      <c r="PKS70" s="34"/>
      <c r="PKT70" s="34"/>
      <c r="PKU70" s="34"/>
      <c r="PKV70" s="34"/>
      <c r="PKW70" s="34"/>
      <c r="PKX70" s="34"/>
      <c r="PKY70" s="34"/>
      <c r="PKZ70" s="34"/>
      <c r="PLA70" s="34"/>
      <c r="PLB70" s="34"/>
      <c r="PLC70" s="34"/>
      <c r="PLD70" s="34"/>
      <c r="PLE70" s="34"/>
      <c r="PLF70" s="34"/>
      <c r="PLG70" s="34"/>
      <c r="PLH70" s="34"/>
      <c r="PLI70" s="34"/>
      <c r="PLJ70" s="34"/>
      <c r="PLK70" s="34"/>
      <c r="PLL70" s="34"/>
      <c r="PLM70" s="34"/>
      <c r="PLN70" s="34"/>
      <c r="PLO70" s="34"/>
      <c r="PLP70" s="34"/>
      <c r="PLQ70" s="34"/>
      <c r="PLR70" s="34"/>
      <c r="PLS70" s="34"/>
      <c r="PLT70" s="34"/>
      <c r="PLU70" s="34"/>
      <c r="PLV70" s="34"/>
      <c r="PLW70" s="34"/>
      <c r="PLX70" s="34"/>
      <c r="PLY70" s="34"/>
      <c r="PLZ70" s="34"/>
      <c r="PMA70" s="34"/>
      <c r="PMB70" s="34"/>
      <c r="PMC70" s="34"/>
      <c r="PMD70" s="34"/>
      <c r="PME70" s="34"/>
      <c r="PMF70" s="34"/>
      <c r="PMG70" s="34"/>
      <c r="PMH70" s="34"/>
      <c r="PMI70" s="34"/>
      <c r="PMJ70" s="34"/>
      <c r="PMK70" s="34"/>
      <c r="PML70" s="34"/>
      <c r="PMM70" s="34"/>
      <c r="PMN70" s="34"/>
      <c r="PMO70" s="34"/>
      <c r="PMP70" s="34"/>
      <c r="PMQ70" s="34"/>
      <c r="PMR70" s="34"/>
      <c r="PMS70" s="34"/>
      <c r="PMT70" s="34"/>
      <c r="PMU70" s="34"/>
      <c r="PMV70" s="34"/>
      <c r="PMW70" s="34"/>
      <c r="PMX70" s="34"/>
      <c r="PMY70" s="34"/>
      <c r="PMZ70" s="34"/>
      <c r="PNA70" s="34"/>
      <c r="PNB70" s="34"/>
      <c r="PNC70" s="34"/>
      <c r="PND70" s="34"/>
      <c r="PNE70" s="34"/>
      <c r="PNF70" s="34"/>
      <c r="PNG70" s="34"/>
      <c r="PNH70" s="34"/>
      <c r="PNI70" s="34"/>
      <c r="PNJ70" s="34"/>
      <c r="PNK70" s="34"/>
      <c r="PNL70" s="34"/>
      <c r="PNM70" s="34"/>
      <c r="PNN70" s="34"/>
      <c r="PNO70" s="34"/>
      <c r="PNP70" s="34"/>
      <c r="PNQ70" s="34"/>
      <c r="PNR70" s="34"/>
      <c r="PNS70" s="34"/>
      <c r="PNT70" s="34"/>
      <c r="PNU70" s="34"/>
      <c r="PNV70" s="34"/>
      <c r="PNW70" s="34"/>
      <c r="PNX70" s="34"/>
      <c r="PNY70" s="34"/>
      <c r="PNZ70" s="34"/>
      <c r="POA70" s="34"/>
      <c r="POB70" s="34"/>
      <c r="POC70" s="34"/>
      <c r="POD70" s="34"/>
      <c r="POE70" s="34"/>
      <c r="POF70" s="34"/>
      <c r="POG70" s="34"/>
      <c r="POH70" s="34"/>
      <c r="POI70" s="34"/>
      <c r="POJ70" s="34"/>
      <c r="POK70" s="34"/>
      <c r="POL70" s="34"/>
      <c r="POM70" s="34"/>
      <c r="PON70" s="34"/>
      <c r="POO70" s="34"/>
      <c r="POP70" s="34"/>
      <c r="POQ70" s="34"/>
      <c r="POR70" s="34"/>
      <c r="POS70" s="34"/>
      <c r="POT70" s="34"/>
      <c r="POU70" s="34"/>
      <c r="POV70" s="34"/>
      <c r="POW70" s="34"/>
      <c r="POX70" s="34"/>
      <c r="POY70" s="34"/>
      <c r="POZ70" s="34"/>
      <c r="PPA70" s="34"/>
      <c r="PPB70" s="34"/>
      <c r="PPC70" s="34"/>
      <c r="PPD70" s="34"/>
      <c r="PPE70" s="34"/>
      <c r="PPF70" s="34"/>
      <c r="PPG70" s="34"/>
      <c r="PPH70" s="34"/>
      <c r="PPI70" s="34"/>
      <c r="PPJ70" s="34"/>
      <c r="PPK70" s="34"/>
      <c r="PPL70" s="34"/>
      <c r="PPM70" s="34"/>
      <c r="PPN70" s="34"/>
      <c r="PPO70" s="34"/>
      <c r="PPP70" s="34"/>
      <c r="PPQ70" s="34"/>
      <c r="PPR70" s="34"/>
      <c r="PPS70" s="34"/>
      <c r="PPT70" s="34"/>
      <c r="PPU70" s="34"/>
      <c r="PPV70" s="34"/>
      <c r="PPW70" s="34"/>
      <c r="PPX70" s="34"/>
      <c r="PPY70" s="34"/>
      <c r="PPZ70" s="34"/>
      <c r="PQA70" s="34"/>
      <c r="PQB70" s="34"/>
      <c r="PQC70" s="34"/>
      <c r="PQD70" s="34"/>
      <c r="PQE70" s="34"/>
      <c r="PQF70" s="34"/>
      <c r="PQG70" s="34"/>
      <c r="PQH70" s="34"/>
      <c r="PQI70" s="34"/>
      <c r="PQJ70" s="34"/>
      <c r="PQK70" s="34"/>
      <c r="PQL70" s="34"/>
      <c r="PQM70" s="34"/>
      <c r="PQN70" s="34"/>
      <c r="PQO70" s="34"/>
      <c r="PQP70" s="34"/>
      <c r="PQQ70" s="34"/>
      <c r="PQR70" s="34"/>
      <c r="PQS70" s="34"/>
      <c r="PQT70" s="34"/>
      <c r="PQU70" s="34"/>
      <c r="PQV70" s="34"/>
      <c r="PQW70" s="34"/>
      <c r="PQX70" s="34"/>
      <c r="PQY70" s="34"/>
      <c r="PQZ70" s="34"/>
      <c r="PRA70" s="34"/>
      <c r="PRB70" s="34"/>
      <c r="PRC70" s="34"/>
      <c r="PRD70" s="34"/>
      <c r="PRE70" s="34"/>
      <c r="PRF70" s="34"/>
      <c r="PRG70" s="34"/>
      <c r="PRH70" s="34"/>
      <c r="PRI70" s="34"/>
      <c r="PRJ70" s="34"/>
      <c r="PRK70" s="34"/>
      <c r="PRL70" s="34"/>
      <c r="PRM70" s="34"/>
      <c r="PRN70" s="34"/>
      <c r="PRO70" s="34"/>
      <c r="PRP70" s="34"/>
      <c r="PRQ70" s="34"/>
      <c r="PRR70" s="34"/>
      <c r="PRS70" s="34"/>
      <c r="PRT70" s="34"/>
      <c r="PRU70" s="34"/>
      <c r="PRV70" s="34"/>
      <c r="PRW70" s="34"/>
      <c r="PRX70" s="34"/>
      <c r="PRY70" s="34"/>
      <c r="PRZ70" s="34"/>
      <c r="PSA70" s="34"/>
      <c r="PSB70" s="34"/>
      <c r="PSC70" s="34"/>
      <c r="PSD70" s="34"/>
      <c r="PSE70" s="34"/>
      <c r="PSF70" s="34"/>
      <c r="PSG70" s="34"/>
      <c r="PSH70" s="34"/>
      <c r="PSI70" s="34"/>
      <c r="PSJ70" s="34"/>
      <c r="PSK70" s="34"/>
      <c r="PSL70" s="34"/>
      <c r="PSM70" s="34"/>
      <c r="PSN70" s="34"/>
      <c r="PSO70" s="34"/>
      <c r="PSP70" s="34"/>
      <c r="PSQ70" s="34"/>
      <c r="PSR70" s="34"/>
      <c r="PSS70" s="34"/>
      <c r="PST70" s="34"/>
      <c r="PSU70" s="34"/>
      <c r="PSV70" s="34"/>
      <c r="PSW70" s="34"/>
      <c r="PSX70" s="34"/>
      <c r="PSY70" s="34"/>
      <c r="PSZ70" s="34"/>
      <c r="PTA70" s="34"/>
      <c r="PTB70" s="34"/>
      <c r="PTC70" s="34"/>
      <c r="PTD70" s="34"/>
      <c r="PTE70" s="34"/>
      <c r="PTF70" s="34"/>
      <c r="PTG70" s="34"/>
      <c r="PTH70" s="34"/>
      <c r="PTI70" s="34"/>
      <c r="PTJ70" s="34"/>
      <c r="PTK70" s="34"/>
      <c r="PTL70" s="34"/>
      <c r="PTM70" s="34"/>
      <c r="PTN70" s="34"/>
      <c r="PTO70" s="34"/>
      <c r="PTP70" s="34"/>
      <c r="PTQ70" s="34"/>
      <c r="PTR70" s="34"/>
      <c r="PTS70" s="34"/>
      <c r="PTT70" s="34"/>
      <c r="PTU70" s="34"/>
      <c r="PTV70" s="34"/>
      <c r="PTW70" s="34"/>
      <c r="PTX70" s="34"/>
      <c r="PTY70" s="34"/>
      <c r="PTZ70" s="34"/>
      <c r="PUA70" s="34"/>
      <c r="PUB70" s="34"/>
      <c r="PUC70" s="34"/>
      <c r="PUD70" s="34"/>
      <c r="PUE70" s="34"/>
      <c r="PUF70" s="34"/>
      <c r="PUG70" s="34"/>
      <c r="PUH70" s="34"/>
      <c r="PUI70" s="34"/>
      <c r="PUJ70" s="34"/>
      <c r="PUK70" s="34"/>
      <c r="PUL70" s="34"/>
      <c r="PUM70" s="34"/>
      <c r="PUN70" s="34"/>
      <c r="PUO70" s="34"/>
      <c r="PUP70" s="34"/>
      <c r="PUQ70" s="34"/>
      <c r="PUR70" s="34"/>
      <c r="PUS70" s="34"/>
      <c r="PUT70" s="34"/>
      <c r="PUU70" s="34"/>
      <c r="PUV70" s="34"/>
      <c r="PUW70" s="34"/>
      <c r="PUX70" s="34"/>
      <c r="PUY70" s="34"/>
      <c r="PUZ70" s="34"/>
      <c r="PVA70" s="34"/>
      <c r="PVB70" s="34"/>
      <c r="PVC70" s="34"/>
      <c r="PVD70" s="34"/>
      <c r="PVE70" s="34"/>
      <c r="PVF70" s="34"/>
      <c r="PVG70" s="34"/>
      <c r="PVH70" s="34"/>
      <c r="PVI70" s="34"/>
      <c r="PVJ70" s="34"/>
      <c r="PVK70" s="34"/>
      <c r="PVL70" s="34"/>
      <c r="PVM70" s="34"/>
      <c r="PVN70" s="34"/>
      <c r="PVO70" s="34"/>
      <c r="PVP70" s="34"/>
      <c r="PVQ70" s="34"/>
      <c r="PVR70" s="34"/>
      <c r="PVS70" s="34"/>
      <c r="PVT70" s="34"/>
      <c r="PVU70" s="34"/>
      <c r="PVV70" s="34"/>
      <c r="PVW70" s="34"/>
      <c r="PVX70" s="34"/>
      <c r="PVY70" s="34"/>
      <c r="PVZ70" s="34"/>
      <c r="PWA70" s="34"/>
      <c r="PWB70" s="34"/>
      <c r="PWC70" s="34"/>
      <c r="PWD70" s="34"/>
      <c r="PWE70" s="34"/>
      <c r="PWF70" s="34"/>
      <c r="PWG70" s="34"/>
      <c r="PWH70" s="34"/>
      <c r="PWI70" s="34"/>
      <c r="PWJ70" s="34"/>
      <c r="PWK70" s="34"/>
      <c r="PWL70" s="34"/>
      <c r="PWM70" s="34"/>
      <c r="PWN70" s="34"/>
      <c r="PWO70" s="34"/>
      <c r="PWP70" s="34"/>
      <c r="PWQ70" s="34"/>
      <c r="PWR70" s="34"/>
      <c r="PWS70" s="34"/>
      <c r="PWT70" s="34"/>
      <c r="PWU70" s="34"/>
      <c r="PWV70" s="34"/>
      <c r="PWW70" s="34"/>
      <c r="PWX70" s="34"/>
      <c r="PWY70" s="34"/>
      <c r="PWZ70" s="34"/>
      <c r="PXA70" s="34"/>
      <c r="PXB70" s="34"/>
      <c r="PXC70" s="34"/>
      <c r="PXD70" s="34"/>
      <c r="PXE70" s="34"/>
      <c r="PXF70" s="34"/>
      <c r="PXG70" s="34"/>
      <c r="PXH70" s="34"/>
      <c r="PXI70" s="34"/>
      <c r="PXJ70" s="34"/>
      <c r="PXK70" s="34"/>
      <c r="PXL70" s="34"/>
      <c r="PXM70" s="34"/>
      <c r="PXN70" s="34"/>
      <c r="PXO70" s="34"/>
      <c r="PXP70" s="34"/>
      <c r="PXQ70" s="34"/>
      <c r="PXR70" s="34"/>
      <c r="PXS70" s="34"/>
      <c r="PXT70" s="34"/>
      <c r="PXU70" s="34"/>
      <c r="PXV70" s="34"/>
      <c r="PXW70" s="34"/>
      <c r="PXX70" s="34"/>
      <c r="PXY70" s="34"/>
      <c r="PXZ70" s="34"/>
      <c r="PYA70" s="34"/>
      <c r="PYB70" s="34"/>
      <c r="PYC70" s="34"/>
      <c r="PYD70" s="34"/>
      <c r="PYE70" s="34"/>
      <c r="PYF70" s="34"/>
      <c r="PYG70" s="34"/>
      <c r="PYH70" s="34"/>
      <c r="PYI70" s="34"/>
      <c r="PYJ70" s="34"/>
      <c r="PYK70" s="34"/>
      <c r="PYL70" s="34"/>
      <c r="PYM70" s="34"/>
      <c r="PYN70" s="34"/>
      <c r="PYO70" s="34"/>
      <c r="PYP70" s="34"/>
      <c r="PYQ70" s="34"/>
      <c r="PYR70" s="34"/>
      <c r="PYS70" s="34"/>
      <c r="PYT70" s="34"/>
      <c r="PYU70" s="34"/>
      <c r="PYV70" s="34"/>
      <c r="PYW70" s="34"/>
      <c r="PYX70" s="34"/>
      <c r="PYY70" s="34"/>
      <c r="PYZ70" s="34"/>
      <c r="PZA70" s="34"/>
      <c r="PZB70" s="34"/>
      <c r="PZC70" s="34"/>
      <c r="PZD70" s="34"/>
      <c r="PZE70" s="34"/>
      <c r="PZF70" s="34"/>
      <c r="PZG70" s="34"/>
      <c r="PZH70" s="34"/>
      <c r="PZI70" s="34"/>
      <c r="PZJ70" s="34"/>
      <c r="PZK70" s="34"/>
      <c r="PZL70" s="34"/>
      <c r="PZM70" s="34"/>
      <c r="PZN70" s="34"/>
      <c r="PZO70" s="34"/>
      <c r="PZP70" s="34"/>
      <c r="PZQ70" s="34"/>
      <c r="PZR70" s="34"/>
      <c r="PZS70" s="34"/>
      <c r="PZT70" s="34"/>
      <c r="PZU70" s="34"/>
      <c r="PZV70" s="34"/>
      <c r="PZW70" s="34"/>
      <c r="PZX70" s="34"/>
      <c r="PZY70" s="34"/>
      <c r="PZZ70" s="34"/>
      <c r="QAA70" s="34"/>
      <c r="QAB70" s="34"/>
      <c r="QAC70" s="34"/>
      <c r="QAD70" s="34"/>
      <c r="QAE70" s="34"/>
      <c r="QAF70" s="34"/>
      <c r="QAG70" s="34"/>
      <c r="QAH70" s="34"/>
      <c r="QAI70" s="34"/>
      <c r="QAJ70" s="34"/>
      <c r="QAK70" s="34"/>
      <c r="QAL70" s="34"/>
      <c r="QAM70" s="34"/>
      <c r="QAN70" s="34"/>
      <c r="QAO70" s="34"/>
      <c r="QAP70" s="34"/>
      <c r="QAQ70" s="34"/>
      <c r="QAR70" s="34"/>
      <c r="QAS70" s="34"/>
      <c r="QAT70" s="34"/>
      <c r="QAU70" s="34"/>
      <c r="QAV70" s="34"/>
      <c r="QAW70" s="34"/>
      <c r="QAX70" s="34"/>
      <c r="QAY70" s="34"/>
      <c r="QAZ70" s="34"/>
      <c r="QBA70" s="34"/>
      <c r="QBB70" s="34"/>
      <c r="QBC70" s="34"/>
      <c r="QBD70" s="34"/>
      <c r="QBE70" s="34"/>
      <c r="QBF70" s="34"/>
      <c r="QBG70" s="34"/>
      <c r="QBH70" s="34"/>
      <c r="QBI70" s="34"/>
      <c r="QBJ70" s="34"/>
      <c r="QBK70" s="34"/>
      <c r="QBL70" s="34"/>
      <c r="QBM70" s="34"/>
      <c r="QBN70" s="34"/>
      <c r="QBO70" s="34"/>
      <c r="QBP70" s="34"/>
      <c r="QBQ70" s="34"/>
      <c r="QBR70" s="34"/>
      <c r="QBS70" s="34"/>
      <c r="QBT70" s="34"/>
      <c r="QBU70" s="34"/>
      <c r="QBV70" s="34"/>
      <c r="QBW70" s="34"/>
      <c r="QBX70" s="34"/>
      <c r="QBY70" s="34"/>
      <c r="QBZ70" s="34"/>
      <c r="QCA70" s="34"/>
      <c r="QCB70" s="34"/>
      <c r="QCC70" s="34"/>
      <c r="QCD70" s="34"/>
      <c r="QCE70" s="34"/>
      <c r="QCF70" s="34"/>
      <c r="QCG70" s="34"/>
      <c r="QCH70" s="34"/>
      <c r="QCI70" s="34"/>
      <c r="QCJ70" s="34"/>
      <c r="QCK70" s="34"/>
      <c r="QCL70" s="34"/>
      <c r="QCM70" s="34"/>
      <c r="QCN70" s="34"/>
      <c r="QCO70" s="34"/>
      <c r="QCP70" s="34"/>
      <c r="QCQ70" s="34"/>
      <c r="QCR70" s="34"/>
      <c r="QCS70" s="34"/>
      <c r="QCT70" s="34"/>
      <c r="QCU70" s="34"/>
      <c r="QCV70" s="34"/>
      <c r="QCW70" s="34"/>
      <c r="QCX70" s="34"/>
      <c r="QCY70" s="34"/>
      <c r="QCZ70" s="34"/>
      <c r="QDA70" s="34"/>
      <c r="QDB70" s="34"/>
      <c r="QDC70" s="34"/>
      <c r="QDD70" s="34"/>
      <c r="QDE70" s="34"/>
      <c r="QDF70" s="34"/>
      <c r="QDG70" s="34"/>
      <c r="QDH70" s="34"/>
      <c r="QDI70" s="34"/>
      <c r="QDJ70" s="34"/>
      <c r="QDK70" s="34"/>
      <c r="QDL70" s="34"/>
      <c r="QDM70" s="34"/>
      <c r="QDN70" s="34"/>
      <c r="QDO70" s="34"/>
      <c r="QDP70" s="34"/>
      <c r="QDQ70" s="34"/>
      <c r="QDR70" s="34"/>
      <c r="QDS70" s="34"/>
      <c r="QDT70" s="34"/>
      <c r="QDU70" s="34"/>
      <c r="QDV70" s="34"/>
      <c r="QDW70" s="34"/>
      <c r="QDX70" s="34"/>
      <c r="QDY70" s="34"/>
      <c r="QDZ70" s="34"/>
      <c r="QEA70" s="34"/>
      <c r="QEB70" s="34"/>
      <c r="QEC70" s="34"/>
      <c r="QED70" s="34"/>
      <c r="QEE70" s="34"/>
      <c r="QEF70" s="34"/>
      <c r="QEG70" s="34"/>
      <c r="QEH70" s="34"/>
      <c r="QEI70" s="34"/>
      <c r="QEJ70" s="34"/>
      <c r="QEK70" s="34"/>
      <c r="QEL70" s="34"/>
      <c r="QEM70" s="34"/>
      <c r="QEN70" s="34"/>
      <c r="QEO70" s="34"/>
      <c r="QEP70" s="34"/>
      <c r="QEQ70" s="34"/>
      <c r="QER70" s="34"/>
      <c r="QES70" s="34"/>
      <c r="QET70" s="34"/>
      <c r="QEU70" s="34"/>
      <c r="QEV70" s="34"/>
      <c r="QEW70" s="34"/>
      <c r="QEX70" s="34"/>
      <c r="QEY70" s="34"/>
      <c r="QEZ70" s="34"/>
      <c r="QFA70" s="34"/>
      <c r="QFB70" s="34"/>
      <c r="QFC70" s="34"/>
      <c r="QFD70" s="34"/>
      <c r="QFE70" s="34"/>
      <c r="QFF70" s="34"/>
      <c r="QFG70" s="34"/>
      <c r="QFH70" s="34"/>
      <c r="QFI70" s="34"/>
      <c r="QFJ70" s="34"/>
      <c r="QFK70" s="34"/>
      <c r="QFL70" s="34"/>
      <c r="QFM70" s="34"/>
      <c r="QFN70" s="34"/>
      <c r="QFO70" s="34"/>
      <c r="QFP70" s="34"/>
      <c r="QFQ70" s="34"/>
      <c r="QFR70" s="34"/>
      <c r="QFS70" s="34"/>
      <c r="QFT70" s="34"/>
      <c r="QFU70" s="34"/>
      <c r="QFV70" s="34"/>
      <c r="QFW70" s="34"/>
      <c r="QFX70" s="34"/>
      <c r="QFY70" s="34"/>
      <c r="QFZ70" s="34"/>
      <c r="QGA70" s="34"/>
      <c r="QGB70" s="34"/>
      <c r="QGC70" s="34"/>
      <c r="QGD70" s="34"/>
      <c r="QGE70" s="34"/>
      <c r="QGF70" s="34"/>
      <c r="QGG70" s="34"/>
      <c r="QGH70" s="34"/>
      <c r="QGI70" s="34"/>
      <c r="QGJ70" s="34"/>
      <c r="QGK70" s="34"/>
      <c r="QGL70" s="34"/>
      <c r="QGM70" s="34"/>
      <c r="QGN70" s="34"/>
      <c r="QGO70" s="34"/>
      <c r="QGP70" s="34"/>
      <c r="QGQ70" s="34"/>
      <c r="QGR70" s="34"/>
      <c r="QGS70" s="34"/>
      <c r="QGT70" s="34"/>
      <c r="QGU70" s="34"/>
      <c r="QGV70" s="34"/>
      <c r="QGW70" s="34"/>
      <c r="QGX70" s="34"/>
      <c r="QGY70" s="34"/>
      <c r="QGZ70" s="34"/>
      <c r="QHA70" s="34"/>
      <c r="QHB70" s="34"/>
      <c r="QHC70" s="34"/>
      <c r="QHD70" s="34"/>
      <c r="QHE70" s="34"/>
      <c r="QHF70" s="34"/>
      <c r="QHG70" s="34"/>
      <c r="QHH70" s="34"/>
      <c r="QHI70" s="34"/>
      <c r="QHJ70" s="34"/>
      <c r="QHK70" s="34"/>
      <c r="QHL70" s="34"/>
      <c r="QHM70" s="34"/>
      <c r="QHN70" s="34"/>
      <c r="QHO70" s="34"/>
      <c r="QHP70" s="34"/>
      <c r="QHQ70" s="34"/>
      <c r="QHR70" s="34"/>
      <c r="QHS70" s="34"/>
      <c r="QHT70" s="34"/>
      <c r="QHU70" s="34"/>
      <c r="QHV70" s="34"/>
      <c r="QHW70" s="34"/>
      <c r="QHX70" s="34"/>
      <c r="QHY70" s="34"/>
      <c r="QHZ70" s="34"/>
      <c r="QIA70" s="34"/>
      <c r="QIB70" s="34"/>
      <c r="QIC70" s="34"/>
      <c r="QID70" s="34"/>
      <c r="QIE70" s="34"/>
      <c r="QIF70" s="34"/>
      <c r="QIG70" s="34"/>
      <c r="QIH70" s="34"/>
      <c r="QII70" s="34"/>
      <c r="QIJ70" s="34"/>
      <c r="QIK70" s="34"/>
      <c r="QIL70" s="34"/>
      <c r="QIM70" s="34"/>
      <c r="QIN70" s="34"/>
      <c r="QIO70" s="34"/>
      <c r="QIP70" s="34"/>
      <c r="QIQ70" s="34"/>
      <c r="QIR70" s="34"/>
      <c r="QIS70" s="34"/>
      <c r="QIT70" s="34"/>
      <c r="QIU70" s="34"/>
      <c r="QIV70" s="34"/>
      <c r="QIW70" s="34"/>
      <c r="QIX70" s="34"/>
      <c r="QIY70" s="34"/>
      <c r="QIZ70" s="34"/>
      <c r="QJA70" s="34"/>
      <c r="QJB70" s="34"/>
      <c r="QJC70" s="34"/>
      <c r="QJD70" s="34"/>
      <c r="QJE70" s="34"/>
      <c r="QJF70" s="34"/>
      <c r="QJG70" s="34"/>
      <c r="QJH70" s="34"/>
      <c r="QJI70" s="34"/>
      <c r="QJJ70" s="34"/>
      <c r="QJK70" s="34"/>
      <c r="QJL70" s="34"/>
      <c r="QJM70" s="34"/>
      <c r="QJN70" s="34"/>
      <c r="QJO70" s="34"/>
      <c r="QJP70" s="34"/>
      <c r="QJQ70" s="34"/>
      <c r="QJR70" s="34"/>
      <c r="QJS70" s="34"/>
      <c r="QJT70" s="34"/>
      <c r="QJU70" s="34"/>
      <c r="QJV70" s="34"/>
      <c r="QJW70" s="34"/>
      <c r="QJX70" s="34"/>
      <c r="QJY70" s="34"/>
      <c r="QJZ70" s="34"/>
      <c r="QKA70" s="34"/>
      <c r="QKB70" s="34"/>
      <c r="QKC70" s="34"/>
      <c r="QKD70" s="34"/>
      <c r="QKE70" s="34"/>
      <c r="QKF70" s="34"/>
      <c r="QKG70" s="34"/>
      <c r="QKH70" s="34"/>
      <c r="QKI70" s="34"/>
      <c r="QKJ70" s="34"/>
      <c r="QKK70" s="34"/>
      <c r="QKL70" s="34"/>
      <c r="QKM70" s="34"/>
      <c r="QKN70" s="34"/>
      <c r="QKO70" s="34"/>
      <c r="QKP70" s="34"/>
      <c r="QKQ70" s="34"/>
      <c r="QKR70" s="34"/>
      <c r="QKS70" s="34"/>
      <c r="QKT70" s="34"/>
      <c r="QKU70" s="34"/>
      <c r="QKV70" s="34"/>
      <c r="QKW70" s="34"/>
      <c r="QKX70" s="34"/>
      <c r="QKY70" s="34"/>
      <c r="QKZ70" s="34"/>
      <c r="QLA70" s="34"/>
      <c r="QLB70" s="34"/>
      <c r="QLC70" s="34"/>
      <c r="QLD70" s="34"/>
      <c r="QLE70" s="34"/>
      <c r="QLF70" s="34"/>
      <c r="QLG70" s="34"/>
      <c r="QLH70" s="34"/>
      <c r="QLI70" s="34"/>
      <c r="QLJ70" s="34"/>
      <c r="QLK70" s="34"/>
      <c r="QLL70" s="34"/>
      <c r="QLM70" s="34"/>
      <c r="QLN70" s="34"/>
      <c r="QLO70" s="34"/>
      <c r="QLP70" s="34"/>
      <c r="QLQ70" s="34"/>
      <c r="QLR70" s="34"/>
      <c r="QLS70" s="34"/>
      <c r="QLT70" s="34"/>
      <c r="QLU70" s="34"/>
      <c r="QLV70" s="34"/>
      <c r="QLW70" s="34"/>
      <c r="QLX70" s="34"/>
      <c r="QLY70" s="34"/>
      <c r="QLZ70" s="34"/>
      <c r="QMA70" s="34"/>
      <c r="QMB70" s="34"/>
      <c r="QMC70" s="34"/>
      <c r="QMD70" s="34"/>
      <c r="QME70" s="34"/>
      <c r="QMF70" s="34"/>
      <c r="QMG70" s="34"/>
      <c r="QMH70" s="34"/>
      <c r="QMI70" s="34"/>
      <c r="QMJ70" s="34"/>
      <c r="QMK70" s="34"/>
      <c r="QML70" s="34"/>
      <c r="QMM70" s="34"/>
      <c r="QMN70" s="34"/>
      <c r="QMO70" s="34"/>
      <c r="QMP70" s="34"/>
      <c r="QMQ70" s="34"/>
      <c r="QMR70" s="34"/>
      <c r="QMS70" s="34"/>
      <c r="QMT70" s="34"/>
      <c r="QMU70" s="34"/>
      <c r="QMV70" s="34"/>
      <c r="QMW70" s="34"/>
      <c r="QMX70" s="34"/>
      <c r="QMY70" s="34"/>
      <c r="QMZ70" s="34"/>
      <c r="QNA70" s="34"/>
      <c r="QNB70" s="34"/>
      <c r="QNC70" s="34"/>
      <c r="QND70" s="34"/>
      <c r="QNE70" s="34"/>
      <c r="QNF70" s="34"/>
      <c r="QNG70" s="34"/>
      <c r="QNH70" s="34"/>
      <c r="QNI70" s="34"/>
      <c r="QNJ70" s="34"/>
      <c r="QNK70" s="34"/>
      <c r="QNL70" s="34"/>
      <c r="QNM70" s="34"/>
      <c r="QNN70" s="34"/>
      <c r="QNO70" s="34"/>
      <c r="QNP70" s="34"/>
      <c r="QNQ70" s="34"/>
      <c r="QNR70" s="34"/>
      <c r="QNS70" s="34"/>
      <c r="QNT70" s="34"/>
      <c r="QNU70" s="34"/>
      <c r="QNV70" s="34"/>
      <c r="QNW70" s="34"/>
      <c r="QNX70" s="34"/>
      <c r="QNY70" s="34"/>
      <c r="QNZ70" s="34"/>
      <c r="QOA70" s="34"/>
      <c r="QOB70" s="34"/>
      <c r="QOC70" s="34"/>
      <c r="QOD70" s="34"/>
      <c r="QOE70" s="34"/>
      <c r="QOF70" s="34"/>
      <c r="QOG70" s="34"/>
      <c r="QOH70" s="34"/>
      <c r="QOI70" s="34"/>
      <c r="QOJ70" s="34"/>
      <c r="QOK70" s="34"/>
      <c r="QOL70" s="34"/>
      <c r="QOM70" s="34"/>
      <c r="QON70" s="34"/>
      <c r="QOO70" s="34"/>
      <c r="QOP70" s="34"/>
      <c r="QOQ70" s="34"/>
      <c r="QOR70" s="34"/>
      <c r="QOS70" s="34"/>
      <c r="QOT70" s="34"/>
      <c r="QOU70" s="34"/>
      <c r="QOV70" s="34"/>
      <c r="QOW70" s="34"/>
      <c r="QOX70" s="34"/>
      <c r="QOY70" s="34"/>
      <c r="QOZ70" s="34"/>
      <c r="QPA70" s="34"/>
      <c r="QPB70" s="34"/>
      <c r="QPC70" s="34"/>
      <c r="QPD70" s="34"/>
      <c r="QPE70" s="34"/>
      <c r="QPF70" s="34"/>
      <c r="QPG70" s="34"/>
      <c r="QPH70" s="34"/>
      <c r="QPI70" s="34"/>
      <c r="QPJ70" s="34"/>
      <c r="QPK70" s="34"/>
      <c r="QPL70" s="34"/>
      <c r="QPM70" s="34"/>
      <c r="QPN70" s="34"/>
      <c r="QPO70" s="34"/>
      <c r="QPP70" s="34"/>
      <c r="QPQ70" s="34"/>
      <c r="QPR70" s="34"/>
      <c r="QPS70" s="34"/>
      <c r="QPT70" s="34"/>
      <c r="QPU70" s="34"/>
      <c r="QPV70" s="34"/>
      <c r="QPW70" s="34"/>
      <c r="QPX70" s="34"/>
      <c r="QPY70" s="34"/>
      <c r="QPZ70" s="34"/>
      <c r="QQA70" s="34"/>
      <c r="QQB70" s="34"/>
      <c r="QQC70" s="34"/>
      <c r="QQD70" s="34"/>
      <c r="QQE70" s="34"/>
      <c r="QQF70" s="34"/>
      <c r="QQG70" s="34"/>
      <c r="QQH70" s="34"/>
      <c r="QQI70" s="34"/>
      <c r="QQJ70" s="34"/>
      <c r="QQK70" s="34"/>
      <c r="QQL70" s="34"/>
      <c r="QQM70" s="34"/>
      <c r="QQN70" s="34"/>
      <c r="QQO70" s="34"/>
      <c r="QQP70" s="34"/>
      <c r="QQQ70" s="34"/>
      <c r="QQR70" s="34"/>
      <c r="QQS70" s="34"/>
      <c r="QQT70" s="34"/>
      <c r="QQU70" s="34"/>
      <c r="QQV70" s="34"/>
      <c r="QQW70" s="34"/>
      <c r="QQX70" s="34"/>
      <c r="QQY70" s="34"/>
      <c r="QQZ70" s="34"/>
      <c r="QRA70" s="34"/>
      <c r="QRB70" s="34"/>
      <c r="QRC70" s="34"/>
      <c r="QRD70" s="34"/>
      <c r="QRE70" s="34"/>
      <c r="QRF70" s="34"/>
      <c r="QRG70" s="34"/>
      <c r="QRH70" s="34"/>
      <c r="QRI70" s="34"/>
      <c r="QRJ70" s="34"/>
      <c r="QRK70" s="34"/>
      <c r="QRL70" s="34"/>
      <c r="QRM70" s="34"/>
      <c r="QRN70" s="34"/>
      <c r="QRO70" s="34"/>
      <c r="QRP70" s="34"/>
      <c r="QRQ70" s="34"/>
      <c r="QRR70" s="34"/>
      <c r="QRS70" s="34"/>
      <c r="QRT70" s="34"/>
      <c r="QRU70" s="34"/>
      <c r="QRV70" s="34"/>
      <c r="QRW70" s="34"/>
      <c r="QRX70" s="34"/>
      <c r="QRY70" s="34"/>
      <c r="QRZ70" s="34"/>
      <c r="QSA70" s="34"/>
      <c r="QSB70" s="34"/>
      <c r="QSC70" s="34"/>
      <c r="QSD70" s="34"/>
      <c r="QSE70" s="34"/>
      <c r="QSF70" s="34"/>
      <c r="QSG70" s="34"/>
      <c r="QSH70" s="34"/>
      <c r="QSI70" s="34"/>
      <c r="QSJ70" s="34"/>
      <c r="QSK70" s="34"/>
      <c r="QSL70" s="34"/>
      <c r="QSM70" s="34"/>
      <c r="QSN70" s="34"/>
      <c r="QSO70" s="34"/>
      <c r="QSP70" s="34"/>
      <c r="QSQ70" s="34"/>
      <c r="QSR70" s="34"/>
      <c r="QSS70" s="34"/>
      <c r="QST70" s="34"/>
      <c r="QSU70" s="34"/>
      <c r="QSV70" s="34"/>
      <c r="QSW70" s="34"/>
      <c r="QSX70" s="34"/>
      <c r="QSY70" s="34"/>
      <c r="QSZ70" s="34"/>
      <c r="QTA70" s="34"/>
      <c r="QTB70" s="34"/>
      <c r="QTC70" s="34"/>
      <c r="QTD70" s="34"/>
      <c r="QTE70" s="34"/>
      <c r="QTF70" s="34"/>
      <c r="QTG70" s="34"/>
      <c r="QTH70" s="34"/>
      <c r="QTI70" s="34"/>
      <c r="QTJ70" s="34"/>
      <c r="QTK70" s="34"/>
      <c r="QTL70" s="34"/>
      <c r="QTM70" s="34"/>
      <c r="QTN70" s="34"/>
      <c r="QTO70" s="34"/>
      <c r="QTP70" s="34"/>
      <c r="QTQ70" s="34"/>
      <c r="QTR70" s="34"/>
      <c r="QTS70" s="34"/>
      <c r="QTT70" s="34"/>
      <c r="QTU70" s="34"/>
      <c r="QTV70" s="34"/>
      <c r="QTW70" s="34"/>
      <c r="QTX70" s="34"/>
      <c r="QTY70" s="34"/>
      <c r="QTZ70" s="34"/>
      <c r="QUA70" s="34"/>
      <c r="QUB70" s="34"/>
      <c r="QUC70" s="34"/>
      <c r="QUD70" s="34"/>
      <c r="QUE70" s="34"/>
      <c r="QUF70" s="34"/>
      <c r="QUG70" s="34"/>
      <c r="QUH70" s="34"/>
      <c r="QUI70" s="34"/>
      <c r="QUJ70" s="34"/>
      <c r="QUK70" s="34"/>
      <c r="QUL70" s="34"/>
      <c r="QUM70" s="34"/>
      <c r="QUN70" s="34"/>
      <c r="QUO70" s="34"/>
      <c r="QUP70" s="34"/>
      <c r="QUQ70" s="34"/>
      <c r="QUR70" s="34"/>
      <c r="QUS70" s="34"/>
      <c r="QUT70" s="34"/>
      <c r="QUU70" s="34"/>
      <c r="QUV70" s="34"/>
      <c r="QUW70" s="34"/>
      <c r="QUX70" s="34"/>
      <c r="QUY70" s="34"/>
      <c r="QUZ70" s="34"/>
      <c r="QVA70" s="34"/>
      <c r="QVB70" s="34"/>
      <c r="QVC70" s="34"/>
      <c r="QVD70" s="34"/>
      <c r="QVE70" s="34"/>
      <c r="QVF70" s="34"/>
      <c r="QVG70" s="34"/>
      <c r="QVH70" s="34"/>
      <c r="QVI70" s="34"/>
      <c r="QVJ70" s="34"/>
      <c r="QVK70" s="34"/>
      <c r="QVL70" s="34"/>
      <c r="QVM70" s="34"/>
      <c r="QVN70" s="34"/>
      <c r="QVO70" s="34"/>
      <c r="QVP70" s="34"/>
      <c r="QVQ70" s="34"/>
      <c r="QVR70" s="34"/>
      <c r="QVS70" s="34"/>
      <c r="QVT70" s="34"/>
      <c r="QVU70" s="34"/>
      <c r="QVV70" s="34"/>
      <c r="QVW70" s="34"/>
      <c r="QVX70" s="34"/>
      <c r="QVY70" s="34"/>
      <c r="QVZ70" s="34"/>
      <c r="QWA70" s="34"/>
      <c r="QWB70" s="34"/>
      <c r="QWC70" s="34"/>
      <c r="QWD70" s="34"/>
      <c r="QWE70" s="34"/>
      <c r="QWF70" s="34"/>
      <c r="QWG70" s="34"/>
      <c r="QWH70" s="34"/>
      <c r="QWI70" s="34"/>
      <c r="QWJ70" s="34"/>
      <c r="QWK70" s="34"/>
      <c r="QWL70" s="34"/>
      <c r="QWM70" s="34"/>
      <c r="QWN70" s="34"/>
      <c r="QWO70" s="34"/>
      <c r="QWP70" s="34"/>
      <c r="QWQ70" s="34"/>
      <c r="QWR70" s="34"/>
      <c r="QWS70" s="34"/>
      <c r="QWT70" s="34"/>
      <c r="QWU70" s="34"/>
      <c r="QWV70" s="34"/>
      <c r="QWW70" s="34"/>
      <c r="QWX70" s="34"/>
      <c r="QWY70" s="34"/>
      <c r="QWZ70" s="34"/>
      <c r="QXA70" s="34"/>
      <c r="QXB70" s="34"/>
      <c r="QXC70" s="34"/>
      <c r="QXD70" s="34"/>
      <c r="QXE70" s="34"/>
      <c r="QXF70" s="34"/>
      <c r="QXG70" s="34"/>
      <c r="QXH70" s="34"/>
      <c r="QXI70" s="34"/>
      <c r="QXJ70" s="34"/>
      <c r="QXK70" s="34"/>
      <c r="QXL70" s="34"/>
      <c r="QXM70" s="34"/>
      <c r="QXN70" s="34"/>
      <c r="QXO70" s="34"/>
      <c r="QXP70" s="34"/>
      <c r="QXQ70" s="34"/>
      <c r="QXR70" s="34"/>
      <c r="QXS70" s="34"/>
      <c r="QXT70" s="34"/>
      <c r="QXU70" s="34"/>
      <c r="QXV70" s="34"/>
      <c r="QXW70" s="34"/>
      <c r="QXX70" s="34"/>
      <c r="QXY70" s="34"/>
      <c r="QXZ70" s="34"/>
      <c r="QYA70" s="34"/>
      <c r="QYB70" s="34"/>
      <c r="QYC70" s="34"/>
      <c r="QYD70" s="34"/>
      <c r="QYE70" s="34"/>
      <c r="QYF70" s="34"/>
      <c r="QYG70" s="34"/>
      <c r="QYH70" s="34"/>
      <c r="QYI70" s="34"/>
      <c r="QYJ70" s="34"/>
      <c r="QYK70" s="34"/>
      <c r="QYL70" s="34"/>
      <c r="QYM70" s="34"/>
      <c r="QYN70" s="34"/>
      <c r="QYO70" s="34"/>
      <c r="QYP70" s="34"/>
      <c r="QYQ70" s="34"/>
      <c r="QYR70" s="34"/>
      <c r="QYS70" s="34"/>
      <c r="QYT70" s="34"/>
      <c r="QYU70" s="34"/>
      <c r="QYV70" s="34"/>
      <c r="QYW70" s="34"/>
      <c r="QYX70" s="34"/>
      <c r="QYY70" s="34"/>
      <c r="QYZ70" s="34"/>
      <c r="QZA70" s="34"/>
      <c r="QZB70" s="34"/>
      <c r="QZC70" s="34"/>
      <c r="QZD70" s="34"/>
      <c r="QZE70" s="34"/>
      <c r="QZF70" s="34"/>
      <c r="QZG70" s="34"/>
      <c r="QZH70" s="34"/>
      <c r="QZI70" s="34"/>
      <c r="QZJ70" s="34"/>
      <c r="QZK70" s="34"/>
      <c r="QZL70" s="34"/>
      <c r="QZM70" s="34"/>
      <c r="QZN70" s="34"/>
      <c r="QZO70" s="34"/>
      <c r="QZP70" s="34"/>
      <c r="QZQ70" s="34"/>
      <c r="QZR70" s="34"/>
      <c r="QZS70" s="34"/>
      <c r="QZT70" s="34"/>
      <c r="QZU70" s="34"/>
      <c r="QZV70" s="34"/>
      <c r="QZW70" s="34"/>
      <c r="QZX70" s="34"/>
      <c r="QZY70" s="34"/>
      <c r="QZZ70" s="34"/>
      <c r="RAA70" s="34"/>
      <c r="RAB70" s="34"/>
      <c r="RAC70" s="34"/>
      <c r="RAD70" s="34"/>
      <c r="RAE70" s="34"/>
      <c r="RAF70" s="34"/>
      <c r="RAG70" s="34"/>
      <c r="RAH70" s="34"/>
      <c r="RAI70" s="34"/>
      <c r="RAJ70" s="34"/>
      <c r="RAK70" s="34"/>
      <c r="RAL70" s="34"/>
      <c r="RAM70" s="34"/>
      <c r="RAN70" s="34"/>
      <c r="RAO70" s="34"/>
      <c r="RAP70" s="34"/>
      <c r="RAQ70" s="34"/>
      <c r="RAR70" s="34"/>
      <c r="RAS70" s="34"/>
      <c r="RAT70" s="34"/>
      <c r="RAU70" s="34"/>
      <c r="RAV70" s="34"/>
      <c r="RAW70" s="34"/>
      <c r="RAX70" s="34"/>
      <c r="RAY70" s="34"/>
      <c r="RAZ70" s="34"/>
      <c r="RBA70" s="34"/>
      <c r="RBB70" s="34"/>
      <c r="RBC70" s="34"/>
      <c r="RBD70" s="34"/>
      <c r="RBE70" s="34"/>
      <c r="RBF70" s="34"/>
      <c r="RBG70" s="34"/>
      <c r="RBH70" s="34"/>
      <c r="RBI70" s="34"/>
      <c r="RBJ70" s="34"/>
      <c r="RBK70" s="34"/>
      <c r="RBL70" s="34"/>
      <c r="RBM70" s="34"/>
      <c r="RBN70" s="34"/>
      <c r="RBO70" s="34"/>
      <c r="RBP70" s="34"/>
      <c r="RBQ70" s="34"/>
      <c r="RBR70" s="34"/>
      <c r="RBS70" s="34"/>
      <c r="RBT70" s="34"/>
      <c r="RBU70" s="34"/>
      <c r="RBV70" s="34"/>
      <c r="RBW70" s="34"/>
      <c r="RBX70" s="34"/>
      <c r="RBY70" s="34"/>
      <c r="RBZ70" s="34"/>
      <c r="RCA70" s="34"/>
      <c r="RCB70" s="34"/>
      <c r="RCC70" s="34"/>
      <c r="RCD70" s="34"/>
      <c r="RCE70" s="34"/>
      <c r="RCF70" s="34"/>
      <c r="RCG70" s="34"/>
      <c r="RCH70" s="34"/>
      <c r="RCI70" s="34"/>
      <c r="RCJ70" s="34"/>
      <c r="RCK70" s="34"/>
      <c r="RCL70" s="34"/>
      <c r="RCM70" s="34"/>
      <c r="RCN70" s="34"/>
      <c r="RCO70" s="34"/>
      <c r="RCP70" s="34"/>
      <c r="RCQ70" s="34"/>
      <c r="RCR70" s="34"/>
      <c r="RCS70" s="34"/>
      <c r="RCT70" s="34"/>
      <c r="RCU70" s="34"/>
      <c r="RCV70" s="34"/>
      <c r="RCW70" s="34"/>
      <c r="RCX70" s="34"/>
      <c r="RCY70" s="34"/>
      <c r="RCZ70" s="34"/>
      <c r="RDA70" s="34"/>
      <c r="RDB70" s="34"/>
      <c r="RDC70" s="34"/>
      <c r="RDD70" s="34"/>
      <c r="RDE70" s="34"/>
      <c r="RDF70" s="34"/>
      <c r="RDG70" s="34"/>
      <c r="RDH70" s="34"/>
      <c r="RDI70" s="34"/>
      <c r="RDJ70" s="34"/>
      <c r="RDK70" s="34"/>
      <c r="RDL70" s="34"/>
      <c r="RDM70" s="34"/>
      <c r="RDN70" s="34"/>
      <c r="RDO70" s="34"/>
      <c r="RDP70" s="34"/>
      <c r="RDQ70" s="34"/>
      <c r="RDR70" s="34"/>
      <c r="RDS70" s="34"/>
      <c r="RDT70" s="34"/>
      <c r="RDU70" s="34"/>
      <c r="RDV70" s="34"/>
      <c r="RDW70" s="34"/>
      <c r="RDX70" s="34"/>
      <c r="RDY70" s="34"/>
      <c r="RDZ70" s="34"/>
      <c r="REA70" s="34"/>
      <c r="REB70" s="34"/>
      <c r="REC70" s="34"/>
      <c r="RED70" s="34"/>
      <c r="REE70" s="34"/>
      <c r="REF70" s="34"/>
      <c r="REG70" s="34"/>
      <c r="REH70" s="34"/>
      <c r="REI70" s="34"/>
      <c r="REJ70" s="34"/>
      <c r="REK70" s="34"/>
      <c r="REL70" s="34"/>
      <c r="REM70" s="34"/>
      <c r="REN70" s="34"/>
      <c r="REO70" s="34"/>
      <c r="REP70" s="34"/>
      <c r="REQ70" s="34"/>
      <c r="RER70" s="34"/>
      <c r="RES70" s="34"/>
      <c r="RET70" s="34"/>
      <c r="REU70" s="34"/>
      <c r="REV70" s="34"/>
      <c r="REW70" s="34"/>
      <c r="REX70" s="34"/>
      <c r="REY70" s="34"/>
      <c r="REZ70" s="34"/>
      <c r="RFA70" s="34"/>
      <c r="RFB70" s="34"/>
      <c r="RFC70" s="34"/>
      <c r="RFD70" s="34"/>
      <c r="RFE70" s="34"/>
      <c r="RFF70" s="34"/>
      <c r="RFG70" s="34"/>
      <c r="RFH70" s="34"/>
      <c r="RFI70" s="34"/>
      <c r="RFJ70" s="34"/>
      <c r="RFK70" s="34"/>
      <c r="RFL70" s="34"/>
      <c r="RFM70" s="34"/>
      <c r="RFN70" s="34"/>
      <c r="RFO70" s="34"/>
      <c r="RFP70" s="34"/>
      <c r="RFQ70" s="34"/>
      <c r="RFR70" s="34"/>
      <c r="RFS70" s="34"/>
      <c r="RFT70" s="34"/>
      <c r="RFU70" s="34"/>
      <c r="RFV70" s="34"/>
      <c r="RFW70" s="34"/>
      <c r="RFX70" s="34"/>
      <c r="RFY70" s="34"/>
      <c r="RFZ70" s="34"/>
      <c r="RGA70" s="34"/>
      <c r="RGB70" s="34"/>
      <c r="RGC70" s="34"/>
      <c r="RGD70" s="34"/>
      <c r="RGE70" s="34"/>
      <c r="RGF70" s="34"/>
      <c r="RGG70" s="34"/>
      <c r="RGH70" s="34"/>
      <c r="RGI70" s="34"/>
      <c r="RGJ70" s="34"/>
      <c r="RGK70" s="34"/>
      <c r="RGL70" s="34"/>
      <c r="RGM70" s="34"/>
      <c r="RGN70" s="34"/>
      <c r="RGO70" s="34"/>
      <c r="RGP70" s="34"/>
      <c r="RGQ70" s="34"/>
      <c r="RGR70" s="34"/>
      <c r="RGS70" s="34"/>
      <c r="RGT70" s="34"/>
      <c r="RGU70" s="34"/>
      <c r="RGV70" s="34"/>
      <c r="RGW70" s="34"/>
      <c r="RGX70" s="34"/>
      <c r="RGY70" s="34"/>
      <c r="RGZ70" s="34"/>
      <c r="RHA70" s="34"/>
      <c r="RHB70" s="34"/>
      <c r="RHC70" s="34"/>
      <c r="RHD70" s="34"/>
      <c r="RHE70" s="34"/>
      <c r="RHF70" s="34"/>
      <c r="RHG70" s="34"/>
      <c r="RHH70" s="34"/>
      <c r="RHI70" s="34"/>
      <c r="RHJ70" s="34"/>
      <c r="RHK70" s="34"/>
      <c r="RHL70" s="34"/>
      <c r="RHM70" s="34"/>
      <c r="RHN70" s="34"/>
      <c r="RHO70" s="34"/>
      <c r="RHP70" s="34"/>
      <c r="RHQ70" s="34"/>
      <c r="RHR70" s="34"/>
      <c r="RHS70" s="34"/>
      <c r="RHT70" s="34"/>
      <c r="RHU70" s="34"/>
      <c r="RHV70" s="34"/>
      <c r="RHW70" s="34"/>
      <c r="RHX70" s="34"/>
      <c r="RHY70" s="34"/>
      <c r="RHZ70" s="34"/>
      <c r="RIA70" s="34"/>
      <c r="RIB70" s="34"/>
      <c r="RIC70" s="34"/>
      <c r="RID70" s="34"/>
      <c r="RIE70" s="34"/>
      <c r="RIF70" s="34"/>
      <c r="RIG70" s="34"/>
      <c r="RIH70" s="34"/>
      <c r="RII70" s="34"/>
      <c r="RIJ70" s="34"/>
      <c r="RIK70" s="34"/>
      <c r="RIL70" s="34"/>
      <c r="RIM70" s="34"/>
      <c r="RIN70" s="34"/>
      <c r="RIO70" s="34"/>
      <c r="RIP70" s="34"/>
      <c r="RIQ70" s="34"/>
      <c r="RIR70" s="34"/>
      <c r="RIS70" s="34"/>
      <c r="RIT70" s="34"/>
      <c r="RIU70" s="34"/>
      <c r="RIV70" s="34"/>
      <c r="RIW70" s="34"/>
      <c r="RIX70" s="34"/>
      <c r="RIY70" s="34"/>
      <c r="RIZ70" s="34"/>
      <c r="RJA70" s="34"/>
      <c r="RJB70" s="34"/>
      <c r="RJC70" s="34"/>
      <c r="RJD70" s="34"/>
      <c r="RJE70" s="34"/>
      <c r="RJF70" s="34"/>
      <c r="RJG70" s="34"/>
      <c r="RJH70" s="34"/>
      <c r="RJI70" s="34"/>
      <c r="RJJ70" s="34"/>
      <c r="RJK70" s="34"/>
      <c r="RJL70" s="34"/>
      <c r="RJM70" s="34"/>
      <c r="RJN70" s="34"/>
      <c r="RJO70" s="34"/>
      <c r="RJP70" s="34"/>
      <c r="RJQ70" s="34"/>
      <c r="RJR70" s="34"/>
      <c r="RJS70" s="34"/>
      <c r="RJT70" s="34"/>
      <c r="RJU70" s="34"/>
      <c r="RJV70" s="34"/>
      <c r="RJW70" s="34"/>
      <c r="RJX70" s="34"/>
      <c r="RJY70" s="34"/>
      <c r="RJZ70" s="34"/>
      <c r="RKA70" s="34"/>
      <c r="RKB70" s="34"/>
      <c r="RKC70" s="34"/>
      <c r="RKD70" s="34"/>
      <c r="RKE70" s="34"/>
      <c r="RKF70" s="34"/>
      <c r="RKG70" s="34"/>
      <c r="RKH70" s="34"/>
      <c r="RKI70" s="34"/>
      <c r="RKJ70" s="34"/>
      <c r="RKK70" s="34"/>
      <c r="RKL70" s="34"/>
      <c r="RKM70" s="34"/>
      <c r="RKN70" s="34"/>
      <c r="RKO70" s="34"/>
      <c r="RKP70" s="34"/>
      <c r="RKQ70" s="34"/>
      <c r="RKR70" s="34"/>
      <c r="RKS70" s="34"/>
      <c r="RKT70" s="34"/>
      <c r="RKU70" s="34"/>
      <c r="RKV70" s="34"/>
      <c r="RKW70" s="34"/>
      <c r="RKX70" s="34"/>
      <c r="RKY70" s="34"/>
      <c r="RKZ70" s="34"/>
      <c r="RLA70" s="34"/>
      <c r="RLB70" s="34"/>
      <c r="RLC70" s="34"/>
      <c r="RLD70" s="34"/>
      <c r="RLE70" s="34"/>
      <c r="RLF70" s="34"/>
      <c r="RLG70" s="34"/>
      <c r="RLH70" s="34"/>
      <c r="RLI70" s="34"/>
      <c r="RLJ70" s="34"/>
      <c r="RLK70" s="34"/>
      <c r="RLL70" s="34"/>
      <c r="RLM70" s="34"/>
      <c r="RLN70" s="34"/>
      <c r="RLO70" s="34"/>
      <c r="RLP70" s="34"/>
      <c r="RLQ70" s="34"/>
      <c r="RLR70" s="34"/>
      <c r="RLS70" s="34"/>
      <c r="RLT70" s="34"/>
      <c r="RLU70" s="34"/>
      <c r="RLV70" s="34"/>
      <c r="RLW70" s="34"/>
      <c r="RLX70" s="34"/>
      <c r="RLY70" s="34"/>
      <c r="RLZ70" s="34"/>
      <c r="RMA70" s="34"/>
      <c r="RMB70" s="34"/>
      <c r="RMC70" s="34"/>
      <c r="RMD70" s="34"/>
      <c r="RME70" s="34"/>
      <c r="RMF70" s="34"/>
      <c r="RMG70" s="34"/>
      <c r="RMH70" s="34"/>
      <c r="RMI70" s="34"/>
      <c r="RMJ70" s="34"/>
      <c r="RMK70" s="34"/>
      <c r="RML70" s="34"/>
      <c r="RMM70" s="34"/>
      <c r="RMN70" s="34"/>
      <c r="RMO70" s="34"/>
      <c r="RMP70" s="34"/>
      <c r="RMQ70" s="34"/>
      <c r="RMR70" s="34"/>
      <c r="RMS70" s="34"/>
      <c r="RMT70" s="34"/>
      <c r="RMU70" s="34"/>
      <c r="RMV70" s="34"/>
      <c r="RMW70" s="34"/>
      <c r="RMX70" s="34"/>
      <c r="RMY70" s="34"/>
      <c r="RMZ70" s="34"/>
      <c r="RNA70" s="34"/>
      <c r="RNB70" s="34"/>
      <c r="RNC70" s="34"/>
      <c r="RND70" s="34"/>
      <c r="RNE70" s="34"/>
      <c r="RNF70" s="34"/>
      <c r="RNG70" s="34"/>
      <c r="RNH70" s="34"/>
      <c r="RNI70" s="34"/>
      <c r="RNJ70" s="34"/>
      <c r="RNK70" s="34"/>
      <c r="RNL70" s="34"/>
      <c r="RNM70" s="34"/>
      <c r="RNN70" s="34"/>
      <c r="RNO70" s="34"/>
      <c r="RNP70" s="34"/>
      <c r="RNQ70" s="34"/>
      <c r="RNR70" s="34"/>
      <c r="RNS70" s="34"/>
      <c r="RNT70" s="34"/>
      <c r="RNU70" s="34"/>
      <c r="RNV70" s="34"/>
      <c r="RNW70" s="34"/>
      <c r="RNX70" s="34"/>
      <c r="RNY70" s="34"/>
      <c r="RNZ70" s="34"/>
      <c r="ROA70" s="34"/>
      <c r="ROB70" s="34"/>
      <c r="ROC70" s="34"/>
      <c r="ROD70" s="34"/>
      <c r="ROE70" s="34"/>
      <c r="ROF70" s="34"/>
      <c r="ROG70" s="34"/>
      <c r="ROH70" s="34"/>
      <c r="ROI70" s="34"/>
      <c r="ROJ70" s="34"/>
      <c r="ROK70" s="34"/>
      <c r="ROL70" s="34"/>
      <c r="ROM70" s="34"/>
      <c r="RON70" s="34"/>
      <c r="ROO70" s="34"/>
      <c r="ROP70" s="34"/>
      <c r="ROQ70" s="34"/>
      <c r="ROR70" s="34"/>
      <c r="ROS70" s="34"/>
      <c r="ROT70" s="34"/>
      <c r="ROU70" s="34"/>
      <c r="ROV70" s="34"/>
      <c r="ROW70" s="34"/>
      <c r="ROX70" s="34"/>
      <c r="ROY70" s="34"/>
      <c r="ROZ70" s="34"/>
      <c r="RPA70" s="34"/>
      <c r="RPB70" s="34"/>
      <c r="RPC70" s="34"/>
      <c r="RPD70" s="34"/>
      <c r="RPE70" s="34"/>
      <c r="RPF70" s="34"/>
      <c r="RPG70" s="34"/>
      <c r="RPH70" s="34"/>
      <c r="RPI70" s="34"/>
      <c r="RPJ70" s="34"/>
      <c r="RPK70" s="34"/>
      <c r="RPL70" s="34"/>
      <c r="RPM70" s="34"/>
      <c r="RPN70" s="34"/>
      <c r="RPO70" s="34"/>
      <c r="RPP70" s="34"/>
      <c r="RPQ70" s="34"/>
      <c r="RPR70" s="34"/>
      <c r="RPS70" s="34"/>
      <c r="RPT70" s="34"/>
      <c r="RPU70" s="34"/>
      <c r="RPV70" s="34"/>
      <c r="RPW70" s="34"/>
      <c r="RPX70" s="34"/>
      <c r="RPY70" s="34"/>
      <c r="RPZ70" s="34"/>
      <c r="RQA70" s="34"/>
      <c r="RQB70" s="34"/>
      <c r="RQC70" s="34"/>
      <c r="RQD70" s="34"/>
      <c r="RQE70" s="34"/>
      <c r="RQF70" s="34"/>
      <c r="RQG70" s="34"/>
      <c r="RQH70" s="34"/>
      <c r="RQI70" s="34"/>
      <c r="RQJ70" s="34"/>
      <c r="RQK70" s="34"/>
      <c r="RQL70" s="34"/>
      <c r="RQM70" s="34"/>
      <c r="RQN70" s="34"/>
      <c r="RQO70" s="34"/>
      <c r="RQP70" s="34"/>
      <c r="RQQ70" s="34"/>
      <c r="RQR70" s="34"/>
      <c r="RQS70" s="34"/>
      <c r="RQT70" s="34"/>
      <c r="RQU70" s="34"/>
      <c r="RQV70" s="34"/>
      <c r="RQW70" s="34"/>
      <c r="RQX70" s="34"/>
      <c r="RQY70" s="34"/>
      <c r="RQZ70" s="34"/>
      <c r="RRA70" s="34"/>
      <c r="RRB70" s="34"/>
      <c r="RRC70" s="34"/>
      <c r="RRD70" s="34"/>
      <c r="RRE70" s="34"/>
      <c r="RRF70" s="34"/>
      <c r="RRG70" s="34"/>
      <c r="RRH70" s="34"/>
      <c r="RRI70" s="34"/>
      <c r="RRJ70" s="34"/>
      <c r="RRK70" s="34"/>
      <c r="RRL70" s="34"/>
      <c r="RRM70" s="34"/>
      <c r="RRN70" s="34"/>
      <c r="RRO70" s="34"/>
      <c r="RRP70" s="34"/>
      <c r="RRQ70" s="34"/>
      <c r="RRR70" s="34"/>
      <c r="RRS70" s="34"/>
      <c r="RRT70" s="34"/>
      <c r="RRU70" s="34"/>
      <c r="RRV70" s="34"/>
      <c r="RRW70" s="34"/>
      <c r="RRX70" s="34"/>
      <c r="RRY70" s="34"/>
      <c r="RRZ70" s="34"/>
      <c r="RSA70" s="34"/>
      <c r="RSB70" s="34"/>
      <c r="RSC70" s="34"/>
      <c r="RSD70" s="34"/>
      <c r="RSE70" s="34"/>
      <c r="RSF70" s="34"/>
      <c r="RSG70" s="34"/>
      <c r="RSH70" s="34"/>
      <c r="RSI70" s="34"/>
      <c r="RSJ70" s="34"/>
      <c r="RSK70" s="34"/>
      <c r="RSL70" s="34"/>
      <c r="RSM70" s="34"/>
      <c r="RSN70" s="34"/>
      <c r="RSO70" s="34"/>
      <c r="RSP70" s="34"/>
      <c r="RSQ70" s="34"/>
      <c r="RSR70" s="34"/>
      <c r="RSS70" s="34"/>
      <c r="RST70" s="34"/>
      <c r="RSU70" s="34"/>
      <c r="RSV70" s="34"/>
      <c r="RSW70" s="34"/>
      <c r="RSX70" s="34"/>
      <c r="RSY70" s="34"/>
      <c r="RSZ70" s="34"/>
      <c r="RTA70" s="34"/>
      <c r="RTB70" s="34"/>
      <c r="RTC70" s="34"/>
      <c r="RTD70" s="34"/>
      <c r="RTE70" s="34"/>
      <c r="RTF70" s="34"/>
      <c r="RTG70" s="34"/>
      <c r="RTH70" s="34"/>
      <c r="RTI70" s="34"/>
      <c r="RTJ70" s="34"/>
      <c r="RTK70" s="34"/>
      <c r="RTL70" s="34"/>
      <c r="RTM70" s="34"/>
      <c r="RTN70" s="34"/>
      <c r="RTO70" s="34"/>
      <c r="RTP70" s="34"/>
      <c r="RTQ70" s="34"/>
      <c r="RTR70" s="34"/>
      <c r="RTS70" s="34"/>
      <c r="RTT70" s="34"/>
      <c r="RTU70" s="34"/>
      <c r="RTV70" s="34"/>
      <c r="RTW70" s="34"/>
      <c r="RTX70" s="34"/>
      <c r="RTY70" s="34"/>
      <c r="RTZ70" s="34"/>
      <c r="RUA70" s="34"/>
      <c r="RUB70" s="34"/>
      <c r="RUC70" s="34"/>
      <c r="RUD70" s="34"/>
      <c r="RUE70" s="34"/>
      <c r="RUF70" s="34"/>
      <c r="RUG70" s="34"/>
      <c r="RUH70" s="34"/>
      <c r="RUI70" s="34"/>
      <c r="RUJ70" s="34"/>
      <c r="RUK70" s="34"/>
      <c r="RUL70" s="34"/>
      <c r="RUM70" s="34"/>
      <c r="RUN70" s="34"/>
      <c r="RUO70" s="34"/>
      <c r="RUP70" s="34"/>
      <c r="RUQ70" s="34"/>
      <c r="RUR70" s="34"/>
      <c r="RUS70" s="34"/>
      <c r="RUT70" s="34"/>
      <c r="RUU70" s="34"/>
      <c r="RUV70" s="34"/>
      <c r="RUW70" s="34"/>
      <c r="RUX70" s="34"/>
      <c r="RUY70" s="34"/>
      <c r="RUZ70" s="34"/>
      <c r="RVA70" s="34"/>
      <c r="RVB70" s="34"/>
      <c r="RVC70" s="34"/>
      <c r="RVD70" s="34"/>
      <c r="RVE70" s="34"/>
      <c r="RVF70" s="34"/>
      <c r="RVG70" s="34"/>
      <c r="RVH70" s="34"/>
      <c r="RVI70" s="34"/>
      <c r="RVJ70" s="34"/>
      <c r="RVK70" s="34"/>
      <c r="RVL70" s="34"/>
      <c r="RVM70" s="34"/>
      <c r="RVN70" s="34"/>
      <c r="RVO70" s="34"/>
      <c r="RVP70" s="34"/>
      <c r="RVQ70" s="34"/>
      <c r="RVR70" s="34"/>
      <c r="RVS70" s="34"/>
      <c r="RVT70" s="34"/>
      <c r="RVU70" s="34"/>
      <c r="RVV70" s="34"/>
      <c r="RVW70" s="34"/>
      <c r="RVX70" s="34"/>
      <c r="RVY70" s="34"/>
      <c r="RVZ70" s="34"/>
      <c r="RWA70" s="34"/>
      <c r="RWB70" s="34"/>
      <c r="RWC70" s="34"/>
      <c r="RWD70" s="34"/>
      <c r="RWE70" s="34"/>
      <c r="RWF70" s="34"/>
      <c r="RWG70" s="34"/>
      <c r="RWH70" s="34"/>
      <c r="RWI70" s="34"/>
      <c r="RWJ70" s="34"/>
      <c r="RWK70" s="34"/>
      <c r="RWL70" s="34"/>
      <c r="RWM70" s="34"/>
      <c r="RWN70" s="34"/>
      <c r="RWO70" s="34"/>
      <c r="RWP70" s="34"/>
      <c r="RWQ70" s="34"/>
      <c r="RWR70" s="34"/>
      <c r="RWS70" s="34"/>
      <c r="RWT70" s="34"/>
      <c r="RWU70" s="34"/>
      <c r="RWV70" s="34"/>
      <c r="RWW70" s="34"/>
      <c r="RWX70" s="34"/>
      <c r="RWY70" s="34"/>
      <c r="RWZ70" s="34"/>
      <c r="RXA70" s="34"/>
      <c r="RXB70" s="34"/>
      <c r="RXC70" s="34"/>
      <c r="RXD70" s="34"/>
      <c r="RXE70" s="34"/>
      <c r="RXF70" s="34"/>
      <c r="RXG70" s="34"/>
      <c r="RXH70" s="34"/>
      <c r="RXI70" s="34"/>
      <c r="RXJ70" s="34"/>
      <c r="RXK70" s="34"/>
      <c r="RXL70" s="34"/>
      <c r="RXM70" s="34"/>
      <c r="RXN70" s="34"/>
      <c r="RXO70" s="34"/>
      <c r="RXP70" s="34"/>
      <c r="RXQ70" s="34"/>
      <c r="RXR70" s="34"/>
      <c r="RXS70" s="34"/>
      <c r="RXT70" s="34"/>
      <c r="RXU70" s="34"/>
      <c r="RXV70" s="34"/>
      <c r="RXW70" s="34"/>
      <c r="RXX70" s="34"/>
      <c r="RXY70" s="34"/>
      <c r="RXZ70" s="34"/>
      <c r="RYA70" s="34"/>
      <c r="RYB70" s="34"/>
      <c r="RYC70" s="34"/>
      <c r="RYD70" s="34"/>
      <c r="RYE70" s="34"/>
      <c r="RYF70" s="34"/>
      <c r="RYG70" s="34"/>
      <c r="RYH70" s="34"/>
      <c r="RYI70" s="34"/>
      <c r="RYJ70" s="34"/>
      <c r="RYK70" s="34"/>
      <c r="RYL70" s="34"/>
      <c r="RYM70" s="34"/>
      <c r="RYN70" s="34"/>
      <c r="RYO70" s="34"/>
      <c r="RYP70" s="34"/>
      <c r="RYQ70" s="34"/>
      <c r="RYR70" s="34"/>
      <c r="RYS70" s="34"/>
      <c r="RYT70" s="34"/>
      <c r="RYU70" s="34"/>
      <c r="RYV70" s="34"/>
      <c r="RYW70" s="34"/>
      <c r="RYX70" s="34"/>
      <c r="RYY70" s="34"/>
      <c r="RYZ70" s="34"/>
      <c r="RZA70" s="34"/>
      <c r="RZB70" s="34"/>
      <c r="RZC70" s="34"/>
      <c r="RZD70" s="34"/>
      <c r="RZE70" s="34"/>
      <c r="RZF70" s="34"/>
      <c r="RZG70" s="34"/>
      <c r="RZH70" s="34"/>
      <c r="RZI70" s="34"/>
      <c r="RZJ70" s="34"/>
      <c r="RZK70" s="34"/>
      <c r="RZL70" s="34"/>
      <c r="RZM70" s="34"/>
      <c r="RZN70" s="34"/>
      <c r="RZO70" s="34"/>
      <c r="RZP70" s="34"/>
      <c r="RZQ70" s="34"/>
      <c r="RZR70" s="34"/>
      <c r="RZS70" s="34"/>
      <c r="RZT70" s="34"/>
      <c r="RZU70" s="34"/>
      <c r="RZV70" s="34"/>
      <c r="RZW70" s="34"/>
      <c r="RZX70" s="34"/>
      <c r="RZY70" s="34"/>
      <c r="RZZ70" s="34"/>
      <c r="SAA70" s="34"/>
      <c r="SAB70" s="34"/>
      <c r="SAC70" s="34"/>
      <c r="SAD70" s="34"/>
      <c r="SAE70" s="34"/>
      <c r="SAF70" s="34"/>
      <c r="SAG70" s="34"/>
      <c r="SAH70" s="34"/>
      <c r="SAI70" s="34"/>
      <c r="SAJ70" s="34"/>
      <c r="SAK70" s="34"/>
      <c r="SAL70" s="34"/>
      <c r="SAM70" s="34"/>
      <c r="SAN70" s="34"/>
      <c r="SAO70" s="34"/>
      <c r="SAP70" s="34"/>
      <c r="SAQ70" s="34"/>
      <c r="SAR70" s="34"/>
      <c r="SAS70" s="34"/>
      <c r="SAT70" s="34"/>
      <c r="SAU70" s="34"/>
      <c r="SAV70" s="34"/>
      <c r="SAW70" s="34"/>
      <c r="SAX70" s="34"/>
      <c r="SAY70" s="34"/>
      <c r="SAZ70" s="34"/>
      <c r="SBA70" s="34"/>
      <c r="SBB70" s="34"/>
      <c r="SBC70" s="34"/>
      <c r="SBD70" s="34"/>
      <c r="SBE70" s="34"/>
      <c r="SBF70" s="34"/>
      <c r="SBG70" s="34"/>
      <c r="SBH70" s="34"/>
      <c r="SBI70" s="34"/>
      <c r="SBJ70" s="34"/>
      <c r="SBK70" s="34"/>
      <c r="SBL70" s="34"/>
      <c r="SBM70" s="34"/>
      <c r="SBN70" s="34"/>
      <c r="SBO70" s="34"/>
      <c r="SBP70" s="34"/>
      <c r="SBQ70" s="34"/>
      <c r="SBR70" s="34"/>
      <c r="SBS70" s="34"/>
      <c r="SBT70" s="34"/>
      <c r="SBU70" s="34"/>
      <c r="SBV70" s="34"/>
      <c r="SBW70" s="34"/>
      <c r="SBX70" s="34"/>
      <c r="SBY70" s="34"/>
      <c r="SBZ70" s="34"/>
      <c r="SCA70" s="34"/>
      <c r="SCB70" s="34"/>
      <c r="SCC70" s="34"/>
      <c r="SCD70" s="34"/>
      <c r="SCE70" s="34"/>
      <c r="SCF70" s="34"/>
      <c r="SCG70" s="34"/>
      <c r="SCH70" s="34"/>
      <c r="SCI70" s="34"/>
      <c r="SCJ70" s="34"/>
      <c r="SCK70" s="34"/>
      <c r="SCL70" s="34"/>
      <c r="SCM70" s="34"/>
      <c r="SCN70" s="34"/>
      <c r="SCO70" s="34"/>
      <c r="SCP70" s="34"/>
      <c r="SCQ70" s="34"/>
      <c r="SCR70" s="34"/>
      <c r="SCS70" s="34"/>
      <c r="SCT70" s="34"/>
      <c r="SCU70" s="34"/>
      <c r="SCV70" s="34"/>
      <c r="SCW70" s="34"/>
      <c r="SCX70" s="34"/>
      <c r="SCY70" s="34"/>
      <c r="SCZ70" s="34"/>
      <c r="SDA70" s="34"/>
      <c r="SDB70" s="34"/>
      <c r="SDC70" s="34"/>
      <c r="SDD70" s="34"/>
      <c r="SDE70" s="34"/>
      <c r="SDF70" s="34"/>
      <c r="SDG70" s="34"/>
      <c r="SDH70" s="34"/>
      <c r="SDI70" s="34"/>
      <c r="SDJ70" s="34"/>
      <c r="SDK70" s="34"/>
      <c r="SDL70" s="34"/>
      <c r="SDM70" s="34"/>
      <c r="SDN70" s="34"/>
      <c r="SDO70" s="34"/>
      <c r="SDP70" s="34"/>
      <c r="SDQ70" s="34"/>
      <c r="SDR70" s="34"/>
      <c r="SDS70" s="34"/>
      <c r="SDT70" s="34"/>
      <c r="SDU70" s="34"/>
      <c r="SDV70" s="34"/>
      <c r="SDW70" s="34"/>
      <c r="SDX70" s="34"/>
      <c r="SDY70" s="34"/>
      <c r="SDZ70" s="34"/>
      <c r="SEA70" s="34"/>
      <c r="SEB70" s="34"/>
      <c r="SEC70" s="34"/>
      <c r="SED70" s="34"/>
      <c r="SEE70" s="34"/>
      <c r="SEF70" s="34"/>
      <c r="SEG70" s="34"/>
      <c r="SEH70" s="34"/>
      <c r="SEI70" s="34"/>
      <c r="SEJ70" s="34"/>
      <c r="SEK70" s="34"/>
      <c r="SEL70" s="34"/>
      <c r="SEM70" s="34"/>
      <c r="SEN70" s="34"/>
      <c r="SEO70" s="34"/>
      <c r="SEP70" s="34"/>
      <c r="SEQ70" s="34"/>
      <c r="SER70" s="34"/>
      <c r="SES70" s="34"/>
      <c r="SET70" s="34"/>
      <c r="SEU70" s="34"/>
      <c r="SEV70" s="34"/>
      <c r="SEW70" s="34"/>
      <c r="SEX70" s="34"/>
      <c r="SEY70" s="34"/>
      <c r="SEZ70" s="34"/>
      <c r="SFA70" s="34"/>
      <c r="SFB70" s="34"/>
      <c r="SFC70" s="34"/>
      <c r="SFD70" s="34"/>
      <c r="SFE70" s="34"/>
      <c r="SFF70" s="34"/>
      <c r="SFG70" s="34"/>
      <c r="SFH70" s="34"/>
      <c r="SFI70" s="34"/>
      <c r="SFJ70" s="34"/>
      <c r="SFK70" s="34"/>
      <c r="SFL70" s="34"/>
      <c r="SFM70" s="34"/>
      <c r="SFN70" s="34"/>
      <c r="SFO70" s="34"/>
      <c r="SFP70" s="34"/>
      <c r="SFQ70" s="34"/>
      <c r="SFR70" s="34"/>
      <c r="SFS70" s="34"/>
      <c r="SFT70" s="34"/>
      <c r="SFU70" s="34"/>
      <c r="SFV70" s="34"/>
      <c r="SFW70" s="34"/>
      <c r="SFX70" s="34"/>
      <c r="SFY70" s="34"/>
      <c r="SFZ70" s="34"/>
      <c r="SGA70" s="34"/>
      <c r="SGB70" s="34"/>
      <c r="SGC70" s="34"/>
      <c r="SGD70" s="34"/>
      <c r="SGE70" s="34"/>
      <c r="SGF70" s="34"/>
      <c r="SGG70" s="34"/>
      <c r="SGH70" s="34"/>
      <c r="SGI70" s="34"/>
      <c r="SGJ70" s="34"/>
      <c r="SGK70" s="34"/>
      <c r="SGL70" s="34"/>
      <c r="SGM70" s="34"/>
      <c r="SGN70" s="34"/>
      <c r="SGO70" s="34"/>
      <c r="SGP70" s="34"/>
      <c r="SGQ70" s="34"/>
      <c r="SGR70" s="34"/>
      <c r="SGS70" s="34"/>
      <c r="SGT70" s="34"/>
      <c r="SGU70" s="34"/>
      <c r="SGV70" s="34"/>
      <c r="SGW70" s="34"/>
      <c r="SGX70" s="34"/>
      <c r="SGY70" s="34"/>
      <c r="SGZ70" s="34"/>
      <c r="SHA70" s="34"/>
      <c r="SHB70" s="34"/>
      <c r="SHC70" s="34"/>
      <c r="SHD70" s="34"/>
      <c r="SHE70" s="34"/>
      <c r="SHF70" s="34"/>
      <c r="SHG70" s="34"/>
      <c r="SHH70" s="34"/>
      <c r="SHI70" s="34"/>
      <c r="SHJ70" s="34"/>
      <c r="SHK70" s="34"/>
      <c r="SHL70" s="34"/>
      <c r="SHM70" s="34"/>
      <c r="SHN70" s="34"/>
      <c r="SHO70" s="34"/>
      <c r="SHP70" s="34"/>
      <c r="SHQ70" s="34"/>
      <c r="SHR70" s="34"/>
      <c r="SHS70" s="34"/>
      <c r="SHT70" s="34"/>
      <c r="SHU70" s="34"/>
      <c r="SHV70" s="34"/>
      <c r="SHW70" s="34"/>
      <c r="SHX70" s="34"/>
      <c r="SHY70" s="34"/>
      <c r="SHZ70" s="34"/>
      <c r="SIA70" s="34"/>
      <c r="SIB70" s="34"/>
      <c r="SIC70" s="34"/>
      <c r="SID70" s="34"/>
      <c r="SIE70" s="34"/>
      <c r="SIF70" s="34"/>
      <c r="SIG70" s="34"/>
      <c r="SIH70" s="34"/>
      <c r="SII70" s="34"/>
      <c r="SIJ70" s="34"/>
      <c r="SIK70" s="34"/>
      <c r="SIL70" s="34"/>
      <c r="SIM70" s="34"/>
      <c r="SIN70" s="34"/>
      <c r="SIO70" s="34"/>
      <c r="SIP70" s="34"/>
      <c r="SIQ70" s="34"/>
      <c r="SIR70" s="34"/>
      <c r="SIS70" s="34"/>
      <c r="SIT70" s="34"/>
      <c r="SIU70" s="34"/>
      <c r="SIV70" s="34"/>
      <c r="SIW70" s="34"/>
      <c r="SIX70" s="34"/>
      <c r="SIY70" s="34"/>
      <c r="SIZ70" s="34"/>
      <c r="SJA70" s="34"/>
      <c r="SJB70" s="34"/>
      <c r="SJC70" s="34"/>
      <c r="SJD70" s="34"/>
      <c r="SJE70" s="34"/>
      <c r="SJF70" s="34"/>
      <c r="SJG70" s="34"/>
      <c r="SJH70" s="34"/>
      <c r="SJI70" s="34"/>
      <c r="SJJ70" s="34"/>
      <c r="SJK70" s="34"/>
      <c r="SJL70" s="34"/>
      <c r="SJM70" s="34"/>
      <c r="SJN70" s="34"/>
      <c r="SJO70" s="34"/>
      <c r="SJP70" s="34"/>
      <c r="SJQ70" s="34"/>
      <c r="SJR70" s="34"/>
      <c r="SJS70" s="34"/>
      <c r="SJT70" s="34"/>
      <c r="SJU70" s="34"/>
      <c r="SJV70" s="34"/>
      <c r="SJW70" s="34"/>
      <c r="SJX70" s="34"/>
      <c r="SJY70" s="34"/>
      <c r="SJZ70" s="34"/>
      <c r="SKA70" s="34"/>
      <c r="SKB70" s="34"/>
      <c r="SKC70" s="34"/>
      <c r="SKD70" s="34"/>
      <c r="SKE70" s="34"/>
      <c r="SKF70" s="34"/>
      <c r="SKG70" s="34"/>
      <c r="SKH70" s="34"/>
      <c r="SKI70" s="34"/>
      <c r="SKJ70" s="34"/>
      <c r="SKK70" s="34"/>
      <c r="SKL70" s="34"/>
      <c r="SKM70" s="34"/>
      <c r="SKN70" s="34"/>
      <c r="SKO70" s="34"/>
      <c r="SKP70" s="34"/>
      <c r="SKQ70" s="34"/>
      <c r="SKR70" s="34"/>
      <c r="SKS70" s="34"/>
      <c r="SKT70" s="34"/>
      <c r="SKU70" s="34"/>
      <c r="SKV70" s="34"/>
      <c r="SKW70" s="34"/>
      <c r="SKX70" s="34"/>
      <c r="SKY70" s="34"/>
      <c r="SKZ70" s="34"/>
      <c r="SLA70" s="34"/>
      <c r="SLB70" s="34"/>
      <c r="SLC70" s="34"/>
      <c r="SLD70" s="34"/>
      <c r="SLE70" s="34"/>
      <c r="SLF70" s="34"/>
      <c r="SLG70" s="34"/>
      <c r="SLH70" s="34"/>
      <c r="SLI70" s="34"/>
      <c r="SLJ70" s="34"/>
      <c r="SLK70" s="34"/>
      <c r="SLL70" s="34"/>
      <c r="SLM70" s="34"/>
      <c r="SLN70" s="34"/>
      <c r="SLO70" s="34"/>
      <c r="SLP70" s="34"/>
      <c r="SLQ70" s="34"/>
      <c r="SLR70" s="34"/>
      <c r="SLS70" s="34"/>
      <c r="SLT70" s="34"/>
      <c r="SLU70" s="34"/>
      <c r="SLV70" s="34"/>
      <c r="SLW70" s="34"/>
      <c r="SLX70" s="34"/>
      <c r="SLY70" s="34"/>
      <c r="SLZ70" s="34"/>
      <c r="SMA70" s="34"/>
      <c r="SMB70" s="34"/>
      <c r="SMC70" s="34"/>
      <c r="SMD70" s="34"/>
      <c r="SME70" s="34"/>
      <c r="SMF70" s="34"/>
      <c r="SMG70" s="34"/>
      <c r="SMH70" s="34"/>
      <c r="SMI70" s="34"/>
      <c r="SMJ70" s="34"/>
      <c r="SMK70" s="34"/>
      <c r="SML70" s="34"/>
      <c r="SMM70" s="34"/>
      <c r="SMN70" s="34"/>
      <c r="SMO70" s="34"/>
      <c r="SMP70" s="34"/>
      <c r="SMQ70" s="34"/>
      <c r="SMR70" s="34"/>
      <c r="SMS70" s="34"/>
      <c r="SMT70" s="34"/>
      <c r="SMU70" s="34"/>
      <c r="SMV70" s="34"/>
      <c r="SMW70" s="34"/>
      <c r="SMX70" s="34"/>
      <c r="SMY70" s="34"/>
      <c r="SMZ70" s="34"/>
      <c r="SNA70" s="34"/>
      <c r="SNB70" s="34"/>
      <c r="SNC70" s="34"/>
      <c r="SND70" s="34"/>
      <c r="SNE70" s="34"/>
      <c r="SNF70" s="34"/>
      <c r="SNG70" s="34"/>
      <c r="SNH70" s="34"/>
      <c r="SNI70" s="34"/>
      <c r="SNJ70" s="34"/>
      <c r="SNK70" s="34"/>
      <c r="SNL70" s="34"/>
      <c r="SNM70" s="34"/>
      <c r="SNN70" s="34"/>
      <c r="SNO70" s="34"/>
      <c r="SNP70" s="34"/>
      <c r="SNQ70" s="34"/>
      <c r="SNR70" s="34"/>
      <c r="SNS70" s="34"/>
      <c r="SNT70" s="34"/>
      <c r="SNU70" s="34"/>
      <c r="SNV70" s="34"/>
      <c r="SNW70" s="34"/>
      <c r="SNX70" s="34"/>
      <c r="SNY70" s="34"/>
      <c r="SNZ70" s="34"/>
      <c r="SOA70" s="34"/>
      <c r="SOB70" s="34"/>
      <c r="SOC70" s="34"/>
      <c r="SOD70" s="34"/>
      <c r="SOE70" s="34"/>
      <c r="SOF70" s="34"/>
      <c r="SOG70" s="34"/>
      <c r="SOH70" s="34"/>
      <c r="SOI70" s="34"/>
      <c r="SOJ70" s="34"/>
      <c r="SOK70" s="34"/>
      <c r="SOL70" s="34"/>
      <c r="SOM70" s="34"/>
      <c r="SON70" s="34"/>
      <c r="SOO70" s="34"/>
      <c r="SOP70" s="34"/>
      <c r="SOQ70" s="34"/>
      <c r="SOR70" s="34"/>
      <c r="SOS70" s="34"/>
      <c r="SOT70" s="34"/>
      <c r="SOU70" s="34"/>
      <c r="SOV70" s="34"/>
      <c r="SOW70" s="34"/>
      <c r="SOX70" s="34"/>
      <c r="SOY70" s="34"/>
      <c r="SOZ70" s="34"/>
      <c r="SPA70" s="34"/>
      <c r="SPB70" s="34"/>
      <c r="SPC70" s="34"/>
      <c r="SPD70" s="34"/>
      <c r="SPE70" s="34"/>
      <c r="SPF70" s="34"/>
      <c r="SPG70" s="34"/>
      <c r="SPH70" s="34"/>
      <c r="SPI70" s="34"/>
      <c r="SPJ70" s="34"/>
      <c r="SPK70" s="34"/>
      <c r="SPL70" s="34"/>
      <c r="SPM70" s="34"/>
      <c r="SPN70" s="34"/>
      <c r="SPO70" s="34"/>
      <c r="SPP70" s="34"/>
      <c r="SPQ70" s="34"/>
      <c r="SPR70" s="34"/>
      <c r="SPS70" s="34"/>
      <c r="SPT70" s="34"/>
      <c r="SPU70" s="34"/>
      <c r="SPV70" s="34"/>
      <c r="SPW70" s="34"/>
      <c r="SPX70" s="34"/>
      <c r="SPY70" s="34"/>
      <c r="SPZ70" s="34"/>
      <c r="SQA70" s="34"/>
      <c r="SQB70" s="34"/>
      <c r="SQC70" s="34"/>
      <c r="SQD70" s="34"/>
      <c r="SQE70" s="34"/>
      <c r="SQF70" s="34"/>
      <c r="SQG70" s="34"/>
      <c r="SQH70" s="34"/>
      <c r="SQI70" s="34"/>
      <c r="SQJ70" s="34"/>
      <c r="SQK70" s="34"/>
      <c r="SQL70" s="34"/>
      <c r="SQM70" s="34"/>
      <c r="SQN70" s="34"/>
      <c r="SQO70" s="34"/>
      <c r="SQP70" s="34"/>
      <c r="SQQ70" s="34"/>
      <c r="SQR70" s="34"/>
      <c r="SQS70" s="34"/>
      <c r="SQT70" s="34"/>
      <c r="SQU70" s="34"/>
      <c r="SQV70" s="34"/>
      <c r="SQW70" s="34"/>
      <c r="SQX70" s="34"/>
      <c r="SQY70" s="34"/>
      <c r="SQZ70" s="34"/>
      <c r="SRA70" s="34"/>
      <c r="SRB70" s="34"/>
      <c r="SRC70" s="34"/>
      <c r="SRD70" s="34"/>
      <c r="SRE70" s="34"/>
      <c r="SRF70" s="34"/>
      <c r="SRG70" s="34"/>
      <c r="SRH70" s="34"/>
      <c r="SRI70" s="34"/>
      <c r="SRJ70" s="34"/>
      <c r="SRK70" s="34"/>
      <c r="SRL70" s="34"/>
      <c r="SRM70" s="34"/>
      <c r="SRN70" s="34"/>
      <c r="SRO70" s="34"/>
      <c r="SRP70" s="34"/>
      <c r="SRQ70" s="34"/>
      <c r="SRR70" s="34"/>
      <c r="SRS70" s="34"/>
      <c r="SRT70" s="34"/>
      <c r="SRU70" s="34"/>
      <c r="SRV70" s="34"/>
      <c r="SRW70" s="34"/>
      <c r="SRX70" s="34"/>
      <c r="SRY70" s="34"/>
      <c r="SRZ70" s="34"/>
      <c r="SSA70" s="34"/>
      <c r="SSB70" s="34"/>
      <c r="SSC70" s="34"/>
      <c r="SSD70" s="34"/>
      <c r="SSE70" s="34"/>
      <c r="SSF70" s="34"/>
      <c r="SSG70" s="34"/>
      <c r="SSH70" s="34"/>
      <c r="SSI70" s="34"/>
      <c r="SSJ70" s="34"/>
      <c r="SSK70" s="34"/>
      <c r="SSL70" s="34"/>
      <c r="SSM70" s="34"/>
      <c r="SSN70" s="34"/>
      <c r="SSO70" s="34"/>
      <c r="SSP70" s="34"/>
      <c r="SSQ70" s="34"/>
      <c r="SSR70" s="34"/>
      <c r="SSS70" s="34"/>
      <c r="SST70" s="34"/>
      <c r="SSU70" s="34"/>
      <c r="SSV70" s="34"/>
      <c r="SSW70" s="34"/>
      <c r="SSX70" s="34"/>
      <c r="SSY70" s="34"/>
      <c r="SSZ70" s="34"/>
      <c r="STA70" s="34"/>
      <c r="STB70" s="34"/>
      <c r="STC70" s="34"/>
      <c r="STD70" s="34"/>
      <c r="STE70" s="34"/>
      <c r="STF70" s="34"/>
      <c r="STG70" s="34"/>
      <c r="STH70" s="34"/>
      <c r="STI70" s="34"/>
      <c r="STJ70" s="34"/>
      <c r="STK70" s="34"/>
      <c r="STL70" s="34"/>
      <c r="STM70" s="34"/>
      <c r="STN70" s="34"/>
      <c r="STO70" s="34"/>
      <c r="STP70" s="34"/>
      <c r="STQ70" s="34"/>
      <c r="STR70" s="34"/>
      <c r="STS70" s="34"/>
      <c r="STT70" s="34"/>
      <c r="STU70" s="34"/>
      <c r="STV70" s="34"/>
      <c r="STW70" s="34"/>
      <c r="STX70" s="34"/>
      <c r="STY70" s="34"/>
      <c r="STZ70" s="34"/>
      <c r="SUA70" s="34"/>
      <c r="SUB70" s="34"/>
      <c r="SUC70" s="34"/>
      <c r="SUD70" s="34"/>
      <c r="SUE70" s="34"/>
      <c r="SUF70" s="34"/>
      <c r="SUG70" s="34"/>
      <c r="SUH70" s="34"/>
      <c r="SUI70" s="34"/>
      <c r="SUJ70" s="34"/>
      <c r="SUK70" s="34"/>
      <c r="SUL70" s="34"/>
      <c r="SUM70" s="34"/>
      <c r="SUN70" s="34"/>
      <c r="SUO70" s="34"/>
      <c r="SUP70" s="34"/>
      <c r="SUQ70" s="34"/>
      <c r="SUR70" s="34"/>
      <c r="SUS70" s="34"/>
      <c r="SUT70" s="34"/>
      <c r="SUU70" s="34"/>
      <c r="SUV70" s="34"/>
      <c r="SUW70" s="34"/>
      <c r="SUX70" s="34"/>
      <c r="SUY70" s="34"/>
      <c r="SUZ70" s="34"/>
      <c r="SVA70" s="34"/>
      <c r="SVB70" s="34"/>
      <c r="SVC70" s="34"/>
      <c r="SVD70" s="34"/>
      <c r="SVE70" s="34"/>
      <c r="SVF70" s="34"/>
      <c r="SVG70" s="34"/>
      <c r="SVH70" s="34"/>
      <c r="SVI70" s="34"/>
      <c r="SVJ70" s="34"/>
      <c r="SVK70" s="34"/>
      <c r="SVL70" s="34"/>
      <c r="SVM70" s="34"/>
      <c r="SVN70" s="34"/>
      <c r="SVO70" s="34"/>
      <c r="SVP70" s="34"/>
      <c r="SVQ70" s="34"/>
      <c r="SVR70" s="34"/>
      <c r="SVS70" s="34"/>
      <c r="SVT70" s="34"/>
      <c r="SVU70" s="34"/>
      <c r="SVV70" s="34"/>
      <c r="SVW70" s="34"/>
      <c r="SVX70" s="34"/>
      <c r="SVY70" s="34"/>
      <c r="SVZ70" s="34"/>
      <c r="SWA70" s="34"/>
      <c r="SWB70" s="34"/>
      <c r="SWC70" s="34"/>
      <c r="SWD70" s="34"/>
      <c r="SWE70" s="34"/>
      <c r="SWF70" s="34"/>
      <c r="SWG70" s="34"/>
      <c r="SWH70" s="34"/>
      <c r="SWI70" s="34"/>
      <c r="SWJ70" s="34"/>
      <c r="SWK70" s="34"/>
      <c r="SWL70" s="34"/>
      <c r="SWM70" s="34"/>
      <c r="SWN70" s="34"/>
      <c r="SWO70" s="34"/>
      <c r="SWP70" s="34"/>
      <c r="SWQ70" s="34"/>
      <c r="SWR70" s="34"/>
      <c r="SWS70" s="34"/>
      <c r="SWT70" s="34"/>
      <c r="SWU70" s="34"/>
      <c r="SWV70" s="34"/>
      <c r="SWW70" s="34"/>
      <c r="SWX70" s="34"/>
      <c r="SWY70" s="34"/>
      <c r="SWZ70" s="34"/>
      <c r="SXA70" s="34"/>
      <c r="SXB70" s="34"/>
      <c r="SXC70" s="34"/>
      <c r="SXD70" s="34"/>
      <c r="SXE70" s="34"/>
      <c r="SXF70" s="34"/>
      <c r="SXG70" s="34"/>
      <c r="SXH70" s="34"/>
      <c r="SXI70" s="34"/>
      <c r="SXJ70" s="34"/>
      <c r="SXK70" s="34"/>
      <c r="SXL70" s="34"/>
      <c r="SXM70" s="34"/>
      <c r="SXN70" s="34"/>
      <c r="SXO70" s="34"/>
      <c r="SXP70" s="34"/>
      <c r="SXQ70" s="34"/>
      <c r="SXR70" s="34"/>
      <c r="SXS70" s="34"/>
      <c r="SXT70" s="34"/>
      <c r="SXU70" s="34"/>
      <c r="SXV70" s="34"/>
      <c r="SXW70" s="34"/>
      <c r="SXX70" s="34"/>
      <c r="SXY70" s="34"/>
      <c r="SXZ70" s="34"/>
      <c r="SYA70" s="34"/>
      <c r="SYB70" s="34"/>
      <c r="SYC70" s="34"/>
      <c r="SYD70" s="34"/>
      <c r="SYE70" s="34"/>
      <c r="SYF70" s="34"/>
      <c r="SYG70" s="34"/>
      <c r="SYH70" s="34"/>
      <c r="SYI70" s="34"/>
      <c r="SYJ70" s="34"/>
      <c r="SYK70" s="34"/>
      <c r="SYL70" s="34"/>
      <c r="SYM70" s="34"/>
      <c r="SYN70" s="34"/>
      <c r="SYO70" s="34"/>
      <c r="SYP70" s="34"/>
      <c r="SYQ70" s="34"/>
      <c r="SYR70" s="34"/>
      <c r="SYS70" s="34"/>
      <c r="SYT70" s="34"/>
      <c r="SYU70" s="34"/>
      <c r="SYV70" s="34"/>
      <c r="SYW70" s="34"/>
      <c r="SYX70" s="34"/>
      <c r="SYY70" s="34"/>
      <c r="SYZ70" s="34"/>
      <c r="SZA70" s="34"/>
      <c r="SZB70" s="34"/>
      <c r="SZC70" s="34"/>
      <c r="SZD70" s="34"/>
      <c r="SZE70" s="34"/>
      <c r="SZF70" s="34"/>
      <c r="SZG70" s="34"/>
      <c r="SZH70" s="34"/>
      <c r="SZI70" s="34"/>
      <c r="SZJ70" s="34"/>
      <c r="SZK70" s="34"/>
      <c r="SZL70" s="34"/>
      <c r="SZM70" s="34"/>
      <c r="SZN70" s="34"/>
      <c r="SZO70" s="34"/>
      <c r="SZP70" s="34"/>
      <c r="SZQ70" s="34"/>
      <c r="SZR70" s="34"/>
      <c r="SZS70" s="34"/>
      <c r="SZT70" s="34"/>
      <c r="SZU70" s="34"/>
      <c r="SZV70" s="34"/>
      <c r="SZW70" s="34"/>
      <c r="SZX70" s="34"/>
      <c r="SZY70" s="34"/>
      <c r="SZZ70" s="34"/>
      <c r="TAA70" s="34"/>
      <c r="TAB70" s="34"/>
      <c r="TAC70" s="34"/>
      <c r="TAD70" s="34"/>
      <c r="TAE70" s="34"/>
      <c r="TAF70" s="34"/>
      <c r="TAG70" s="34"/>
      <c r="TAH70" s="34"/>
      <c r="TAI70" s="34"/>
      <c r="TAJ70" s="34"/>
      <c r="TAK70" s="34"/>
      <c r="TAL70" s="34"/>
      <c r="TAM70" s="34"/>
      <c r="TAN70" s="34"/>
      <c r="TAO70" s="34"/>
      <c r="TAP70" s="34"/>
      <c r="TAQ70" s="34"/>
      <c r="TAR70" s="34"/>
      <c r="TAS70" s="34"/>
      <c r="TAT70" s="34"/>
      <c r="TAU70" s="34"/>
      <c r="TAV70" s="34"/>
      <c r="TAW70" s="34"/>
      <c r="TAX70" s="34"/>
      <c r="TAY70" s="34"/>
      <c r="TAZ70" s="34"/>
      <c r="TBA70" s="34"/>
      <c r="TBB70" s="34"/>
      <c r="TBC70" s="34"/>
      <c r="TBD70" s="34"/>
      <c r="TBE70" s="34"/>
      <c r="TBF70" s="34"/>
      <c r="TBG70" s="34"/>
      <c r="TBH70" s="34"/>
      <c r="TBI70" s="34"/>
      <c r="TBJ70" s="34"/>
      <c r="TBK70" s="34"/>
      <c r="TBL70" s="34"/>
      <c r="TBM70" s="34"/>
      <c r="TBN70" s="34"/>
      <c r="TBO70" s="34"/>
      <c r="TBP70" s="34"/>
      <c r="TBQ70" s="34"/>
      <c r="TBR70" s="34"/>
      <c r="TBS70" s="34"/>
      <c r="TBT70" s="34"/>
      <c r="TBU70" s="34"/>
      <c r="TBV70" s="34"/>
      <c r="TBW70" s="34"/>
      <c r="TBX70" s="34"/>
      <c r="TBY70" s="34"/>
      <c r="TBZ70" s="34"/>
      <c r="TCA70" s="34"/>
      <c r="TCB70" s="34"/>
      <c r="TCC70" s="34"/>
      <c r="TCD70" s="34"/>
      <c r="TCE70" s="34"/>
      <c r="TCF70" s="34"/>
      <c r="TCG70" s="34"/>
      <c r="TCH70" s="34"/>
      <c r="TCI70" s="34"/>
      <c r="TCJ70" s="34"/>
      <c r="TCK70" s="34"/>
      <c r="TCL70" s="34"/>
      <c r="TCM70" s="34"/>
      <c r="TCN70" s="34"/>
      <c r="TCO70" s="34"/>
      <c r="TCP70" s="34"/>
      <c r="TCQ70" s="34"/>
      <c r="TCR70" s="34"/>
      <c r="TCS70" s="34"/>
      <c r="TCT70" s="34"/>
      <c r="TCU70" s="34"/>
      <c r="TCV70" s="34"/>
      <c r="TCW70" s="34"/>
      <c r="TCX70" s="34"/>
      <c r="TCY70" s="34"/>
      <c r="TCZ70" s="34"/>
      <c r="TDA70" s="34"/>
      <c r="TDB70" s="34"/>
      <c r="TDC70" s="34"/>
      <c r="TDD70" s="34"/>
      <c r="TDE70" s="34"/>
      <c r="TDF70" s="34"/>
      <c r="TDG70" s="34"/>
      <c r="TDH70" s="34"/>
      <c r="TDI70" s="34"/>
      <c r="TDJ70" s="34"/>
      <c r="TDK70" s="34"/>
      <c r="TDL70" s="34"/>
      <c r="TDM70" s="34"/>
      <c r="TDN70" s="34"/>
      <c r="TDO70" s="34"/>
      <c r="TDP70" s="34"/>
      <c r="TDQ70" s="34"/>
      <c r="TDR70" s="34"/>
      <c r="TDS70" s="34"/>
      <c r="TDT70" s="34"/>
      <c r="TDU70" s="34"/>
      <c r="TDV70" s="34"/>
      <c r="TDW70" s="34"/>
      <c r="TDX70" s="34"/>
      <c r="TDY70" s="34"/>
      <c r="TDZ70" s="34"/>
      <c r="TEA70" s="34"/>
      <c r="TEB70" s="34"/>
      <c r="TEC70" s="34"/>
      <c r="TED70" s="34"/>
      <c r="TEE70" s="34"/>
      <c r="TEF70" s="34"/>
      <c r="TEG70" s="34"/>
      <c r="TEH70" s="34"/>
      <c r="TEI70" s="34"/>
      <c r="TEJ70" s="34"/>
      <c r="TEK70" s="34"/>
      <c r="TEL70" s="34"/>
      <c r="TEM70" s="34"/>
      <c r="TEN70" s="34"/>
      <c r="TEO70" s="34"/>
      <c r="TEP70" s="34"/>
      <c r="TEQ70" s="34"/>
      <c r="TER70" s="34"/>
      <c r="TES70" s="34"/>
      <c r="TET70" s="34"/>
      <c r="TEU70" s="34"/>
      <c r="TEV70" s="34"/>
      <c r="TEW70" s="34"/>
      <c r="TEX70" s="34"/>
      <c r="TEY70" s="34"/>
      <c r="TEZ70" s="34"/>
      <c r="TFA70" s="34"/>
      <c r="TFB70" s="34"/>
      <c r="TFC70" s="34"/>
      <c r="TFD70" s="34"/>
      <c r="TFE70" s="34"/>
      <c r="TFF70" s="34"/>
      <c r="TFG70" s="34"/>
      <c r="TFH70" s="34"/>
      <c r="TFI70" s="34"/>
      <c r="TFJ70" s="34"/>
      <c r="TFK70" s="34"/>
      <c r="TFL70" s="34"/>
      <c r="TFM70" s="34"/>
      <c r="TFN70" s="34"/>
      <c r="TFO70" s="34"/>
      <c r="TFP70" s="34"/>
      <c r="TFQ70" s="34"/>
      <c r="TFR70" s="34"/>
      <c r="TFS70" s="34"/>
      <c r="TFT70" s="34"/>
      <c r="TFU70" s="34"/>
      <c r="TFV70" s="34"/>
      <c r="TFW70" s="34"/>
      <c r="TFX70" s="34"/>
      <c r="TFY70" s="34"/>
      <c r="TFZ70" s="34"/>
      <c r="TGA70" s="34"/>
      <c r="TGB70" s="34"/>
      <c r="TGC70" s="34"/>
      <c r="TGD70" s="34"/>
      <c r="TGE70" s="34"/>
      <c r="TGF70" s="34"/>
      <c r="TGG70" s="34"/>
      <c r="TGH70" s="34"/>
      <c r="TGI70" s="34"/>
      <c r="TGJ70" s="34"/>
      <c r="TGK70" s="34"/>
      <c r="TGL70" s="34"/>
      <c r="TGM70" s="34"/>
      <c r="TGN70" s="34"/>
      <c r="TGO70" s="34"/>
      <c r="TGP70" s="34"/>
      <c r="TGQ70" s="34"/>
      <c r="TGR70" s="34"/>
      <c r="TGS70" s="34"/>
      <c r="TGT70" s="34"/>
      <c r="TGU70" s="34"/>
      <c r="TGV70" s="34"/>
      <c r="TGW70" s="34"/>
      <c r="TGX70" s="34"/>
      <c r="TGY70" s="34"/>
      <c r="TGZ70" s="34"/>
      <c r="THA70" s="34"/>
      <c r="THB70" s="34"/>
      <c r="THC70" s="34"/>
      <c r="THD70" s="34"/>
      <c r="THE70" s="34"/>
      <c r="THF70" s="34"/>
      <c r="THG70" s="34"/>
      <c r="THH70" s="34"/>
      <c r="THI70" s="34"/>
      <c r="THJ70" s="34"/>
      <c r="THK70" s="34"/>
      <c r="THL70" s="34"/>
      <c r="THM70" s="34"/>
      <c r="THN70" s="34"/>
      <c r="THO70" s="34"/>
      <c r="THP70" s="34"/>
      <c r="THQ70" s="34"/>
      <c r="THR70" s="34"/>
      <c r="THS70" s="34"/>
      <c r="THT70" s="34"/>
      <c r="THU70" s="34"/>
      <c r="THV70" s="34"/>
      <c r="THW70" s="34"/>
      <c r="THX70" s="34"/>
      <c r="THY70" s="34"/>
      <c r="THZ70" s="34"/>
      <c r="TIA70" s="34"/>
      <c r="TIB70" s="34"/>
      <c r="TIC70" s="34"/>
      <c r="TID70" s="34"/>
      <c r="TIE70" s="34"/>
      <c r="TIF70" s="34"/>
      <c r="TIG70" s="34"/>
      <c r="TIH70" s="34"/>
      <c r="TII70" s="34"/>
      <c r="TIJ70" s="34"/>
      <c r="TIK70" s="34"/>
      <c r="TIL70" s="34"/>
      <c r="TIM70" s="34"/>
      <c r="TIN70" s="34"/>
      <c r="TIO70" s="34"/>
      <c r="TIP70" s="34"/>
      <c r="TIQ70" s="34"/>
      <c r="TIR70" s="34"/>
      <c r="TIS70" s="34"/>
      <c r="TIT70" s="34"/>
      <c r="TIU70" s="34"/>
      <c r="TIV70" s="34"/>
      <c r="TIW70" s="34"/>
      <c r="TIX70" s="34"/>
      <c r="TIY70" s="34"/>
      <c r="TIZ70" s="34"/>
      <c r="TJA70" s="34"/>
      <c r="TJB70" s="34"/>
      <c r="TJC70" s="34"/>
      <c r="TJD70" s="34"/>
      <c r="TJE70" s="34"/>
      <c r="TJF70" s="34"/>
      <c r="TJG70" s="34"/>
      <c r="TJH70" s="34"/>
      <c r="TJI70" s="34"/>
      <c r="TJJ70" s="34"/>
      <c r="TJK70" s="34"/>
      <c r="TJL70" s="34"/>
      <c r="TJM70" s="34"/>
      <c r="TJN70" s="34"/>
      <c r="TJO70" s="34"/>
      <c r="TJP70" s="34"/>
      <c r="TJQ70" s="34"/>
      <c r="TJR70" s="34"/>
      <c r="TJS70" s="34"/>
      <c r="TJT70" s="34"/>
      <c r="TJU70" s="34"/>
      <c r="TJV70" s="34"/>
      <c r="TJW70" s="34"/>
      <c r="TJX70" s="34"/>
      <c r="TJY70" s="34"/>
      <c r="TJZ70" s="34"/>
      <c r="TKA70" s="34"/>
      <c r="TKB70" s="34"/>
      <c r="TKC70" s="34"/>
      <c r="TKD70" s="34"/>
      <c r="TKE70" s="34"/>
      <c r="TKF70" s="34"/>
      <c r="TKG70" s="34"/>
      <c r="TKH70" s="34"/>
      <c r="TKI70" s="34"/>
      <c r="TKJ70" s="34"/>
      <c r="TKK70" s="34"/>
      <c r="TKL70" s="34"/>
      <c r="TKM70" s="34"/>
      <c r="TKN70" s="34"/>
      <c r="TKO70" s="34"/>
      <c r="TKP70" s="34"/>
      <c r="TKQ70" s="34"/>
      <c r="TKR70" s="34"/>
      <c r="TKS70" s="34"/>
      <c r="TKT70" s="34"/>
      <c r="TKU70" s="34"/>
      <c r="TKV70" s="34"/>
      <c r="TKW70" s="34"/>
      <c r="TKX70" s="34"/>
      <c r="TKY70" s="34"/>
      <c r="TKZ70" s="34"/>
      <c r="TLA70" s="34"/>
      <c r="TLB70" s="34"/>
      <c r="TLC70" s="34"/>
      <c r="TLD70" s="34"/>
      <c r="TLE70" s="34"/>
      <c r="TLF70" s="34"/>
      <c r="TLG70" s="34"/>
      <c r="TLH70" s="34"/>
      <c r="TLI70" s="34"/>
      <c r="TLJ70" s="34"/>
      <c r="TLK70" s="34"/>
      <c r="TLL70" s="34"/>
      <c r="TLM70" s="34"/>
      <c r="TLN70" s="34"/>
      <c r="TLO70" s="34"/>
      <c r="TLP70" s="34"/>
      <c r="TLQ70" s="34"/>
      <c r="TLR70" s="34"/>
      <c r="TLS70" s="34"/>
      <c r="TLT70" s="34"/>
      <c r="TLU70" s="34"/>
      <c r="TLV70" s="34"/>
      <c r="TLW70" s="34"/>
      <c r="TLX70" s="34"/>
      <c r="TLY70" s="34"/>
      <c r="TLZ70" s="34"/>
      <c r="TMA70" s="34"/>
      <c r="TMB70" s="34"/>
      <c r="TMC70" s="34"/>
      <c r="TMD70" s="34"/>
      <c r="TME70" s="34"/>
      <c r="TMF70" s="34"/>
      <c r="TMG70" s="34"/>
      <c r="TMH70" s="34"/>
      <c r="TMI70" s="34"/>
      <c r="TMJ70" s="34"/>
      <c r="TMK70" s="34"/>
      <c r="TML70" s="34"/>
      <c r="TMM70" s="34"/>
      <c r="TMN70" s="34"/>
      <c r="TMO70" s="34"/>
      <c r="TMP70" s="34"/>
      <c r="TMQ70" s="34"/>
      <c r="TMR70" s="34"/>
      <c r="TMS70" s="34"/>
      <c r="TMT70" s="34"/>
      <c r="TMU70" s="34"/>
      <c r="TMV70" s="34"/>
      <c r="TMW70" s="34"/>
      <c r="TMX70" s="34"/>
      <c r="TMY70" s="34"/>
      <c r="TMZ70" s="34"/>
      <c r="TNA70" s="34"/>
      <c r="TNB70" s="34"/>
      <c r="TNC70" s="34"/>
      <c r="TND70" s="34"/>
      <c r="TNE70" s="34"/>
      <c r="TNF70" s="34"/>
      <c r="TNG70" s="34"/>
      <c r="TNH70" s="34"/>
      <c r="TNI70" s="34"/>
      <c r="TNJ70" s="34"/>
      <c r="TNK70" s="34"/>
      <c r="TNL70" s="34"/>
      <c r="TNM70" s="34"/>
      <c r="TNN70" s="34"/>
      <c r="TNO70" s="34"/>
      <c r="TNP70" s="34"/>
      <c r="TNQ70" s="34"/>
      <c r="TNR70" s="34"/>
      <c r="TNS70" s="34"/>
      <c r="TNT70" s="34"/>
      <c r="TNU70" s="34"/>
      <c r="TNV70" s="34"/>
      <c r="TNW70" s="34"/>
      <c r="TNX70" s="34"/>
      <c r="TNY70" s="34"/>
      <c r="TNZ70" s="34"/>
      <c r="TOA70" s="34"/>
      <c r="TOB70" s="34"/>
      <c r="TOC70" s="34"/>
      <c r="TOD70" s="34"/>
      <c r="TOE70" s="34"/>
      <c r="TOF70" s="34"/>
      <c r="TOG70" s="34"/>
      <c r="TOH70" s="34"/>
      <c r="TOI70" s="34"/>
      <c r="TOJ70" s="34"/>
      <c r="TOK70" s="34"/>
      <c r="TOL70" s="34"/>
      <c r="TOM70" s="34"/>
      <c r="TON70" s="34"/>
      <c r="TOO70" s="34"/>
      <c r="TOP70" s="34"/>
      <c r="TOQ70" s="34"/>
      <c r="TOR70" s="34"/>
      <c r="TOS70" s="34"/>
      <c r="TOT70" s="34"/>
      <c r="TOU70" s="34"/>
      <c r="TOV70" s="34"/>
      <c r="TOW70" s="34"/>
      <c r="TOX70" s="34"/>
      <c r="TOY70" s="34"/>
      <c r="TOZ70" s="34"/>
      <c r="TPA70" s="34"/>
      <c r="TPB70" s="34"/>
      <c r="TPC70" s="34"/>
      <c r="TPD70" s="34"/>
      <c r="TPE70" s="34"/>
      <c r="TPF70" s="34"/>
      <c r="TPG70" s="34"/>
      <c r="TPH70" s="34"/>
      <c r="TPI70" s="34"/>
      <c r="TPJ70" s="34"/>
      <c r="TPK70" s="34"/>
      <c r="TPL70" s="34"/>
      <c r="TPM70" s="34"/>
      <c r="TPN70" s="34"/>
      <c r="TPO70" s="34"/>
      <c r="TPP70" s="34"/>
      <c r="TPQ70" s="34"/>
      <c r="TPR70" s="34"/>
      <c r="TPS70" s="34"/>
      <c r="TPT70" s="34"/>
      <c r="TPU70" s="34"/>
      <c r="TPV70" s="34"/>
      <c r="TPW70" s="34"/>
      <c r="TPX70" s="34"/>
      <c r="TPY70" s="34"/>
      <c r="TPZ70" s="34"/>
      <c r="TQA70" s="34"/>
      <c r="TQB70" s="34"/>
      <c r="TQC70" s="34"/>
      <c r="TQD70" s="34"/>
      <c r="TQE70" s="34"/>
      <c r="TQF70" s="34"/>
      <c r="TQG70" s="34"/>
      <c r="TQH70" s="34"/>
      <c r="TQI70" s="34"/>
      <c r="TQJ70" s="34"/>
      <c r="TQK70" s="34"/>
      <c r="TQL70" s="34"/>
      <c r="TQM70" s="34"/>
      <c r="TQN70" s="34"/>
      <c r="TQO70" s="34"/>
      <c r="TQP70" s="34"/>
      <c r="TQQ70" s="34"/>
      <c r="TQR70" s="34"/>
      <c r="TQS70" s="34"/>
      <c r="TQT70" s="34"/>
      <c r="TQU70" s="34"/>
      <c r="TQV70" s="34"/>
      <c r="TQW70" s="34"/>
      <c r="TQX70" s="34"/>
      <c r="TQY70" s="34"/>
      <c r="TQZ70" s="34"/>
      <c r="TRA70" s="34"/>
      <c r="TRB70" s="34"/>
      <c r="TRC70" s="34"/>
      <c r="TRD70" s="34"/>
      <c r="TRE70" s="34"/>
      <c r="TRF70" s="34"/>
      <c r="TRG70" s="34"/>
      <c r="TRH70" s="34"/>
      <c r="TRI70" s="34"/>
      <c r="TRJ70" s="34"/>
      <c r="TRK70" s="34"/>
      <c r="TRL70" s="34"/>
      <c r="TRM70" s="34"/>
      <c r="TRN70" s="34"/>
      <c r="TRO70" s="34"/>
      <c r="TRP70" s="34"/>
      <c r="TRQ70" s="34"/>
      <c r="TRR70" s="34"/>
      <c r="TRS70" s="34"/>
      <c r="TRT70" s="34"/>
      <c r="TRU70" s="34"/>
      <c r="TRV70" s="34"/>
      <c r="TRW70" s="34"/>
      <c r="TRX70" s="34"/>
      <c r="TRY70" s="34"/>
      <c r="TRZ70" s="34"/>
      <c r="TSA70" s="34"/>
      <c r="TSB70" s="34"/>
      <c r="TSC70" s="34"/>
      <c r="TSD70" s="34"/>
      <c r="TSE70" s="34"/>
      <c r="TSF70" s="34"/>
      <c r="TSG70" s="34"/>
      <c r="TSH70" s="34"/>
      <c r="TSI70" s="34"/>
      <c r="TSJ70" s="34"/>
      <c r="TSK70" s="34"/>
      <c r="TSL70" s="34"/>
      <c r="TSM70" s="34"/>
      <c r="TSN70" s="34"/>
      <c r="TSO70" s="34"/>
      <c r="TSP70" s="34"/>
      <c r="TSQ70" s="34"/>
      <c r="TSR70" s="34"/>
      <c r="TSS70" s="34"/>
      <c r="TST70" s="34"/>
      <c r="TSU70" s="34"/>
      <c r="TSV70" s="34"/>
      <c r="TSW70" s="34"/>
      <c r="TSX70" s="34"/>
      <c r="TSY70" s="34"/>
      <c r="TSZ70" s="34"/>
      <c r="TTA70" s="34"/>
      <c r="TTB70" s="34"/>
      <c r="TTC70" s="34"/>
      <c r="TTD70" s="34"/>
      <c r="TTE70" s="34"/>
      <c r="TTF70" s="34"/>
      <c r="TTG70" s="34"/>
      <c r="TTH70" s="34"/>
      <c r="TTI70" s="34"/>
      <c r="TTJ70" s="34"/>
      <c r="TTK70" s="34"/>
      <c r="TTL70" s="34"/>
      <c r="TTM70" s="34"/>
      <c r="TTN70" s="34"/>
      <c r="TTO70" s="34"/>
      <c r="TTP70" s="34"/>
      <c r="TTQ70" s="34"/>
      <c r="TTR70" s="34"/>
      <c r="TTS70" s="34"/>
      <c r="TTT70" s="34"/>
      <c r="TTU70" s="34"/>
      <c r="TTV70" s="34"/>
      <c r="TTW70" s="34"/>
      <c r="TTX70" s="34"/>
      <c r="TTY70" s="34"/>
      <c r="TTZ70" s="34"/>
      <c r="TUA70" s="34"/>
      <c r="TUB70" s="34"/>
      <c r="TUC70" s="34"/>
      <c r="TUD70" s="34"/>
      <c r="TUE70" s="34"/>
      <c r="TUF70" s="34"/>
      <c r="TUG70" s="34"/>
      <c r="TUH70" s="34"/>
      <c r="TUI70" s="34"/>
      <c r="TUJ70" s="34"/>
      <c r="TUK70" s="34"/>
      <c r="TUL70" s="34"/>
      <c r="TUM70" s="34"/>
      <c r="TUN70" s="34"/>
      <c r="TUO70" s="34"/>
      <c r="TUP70" s="34"/>
      <c r="TUQ70" s="34"/>
      <c r="TUR70" s="34"/>
      <c r="TUS70" s="34"/>
      <c r="TUT70" s="34"/>
      <c r="TUU70" s="34"/>
      <c r="TUV70" s="34"/>
      <c r="TUW70" s="34"/>
      <c r="TUX70" s="34"/>
      <c r="TUY70" s="34"/>
      <c r="TUZ70" s="34"/>
      <c r="TVA70" s="34"/>
      <c r="TVB70" s="34"/>
      <c r="TVC70" s="34"/>
      <c r="TVD70" s="34"/>
      <c r="TVE70" s="34"/>
      <c r="TVF70" s="34"/>
      <c r="TVG70" s="34"/>
      <c r="TVH70" s="34"/>
      <c r="TVI70" s="34"/>
      <c r="TVJ70" s="34"/>
      <c r="TVK70" s="34"/>
      <c r="TVL70" s="34"/>
      <c r="TVM70" s="34"/>
      <c r="TVN70" s="34"/>
      <c r="TVO70" s="34"/>
      <c r="TVP70" s="34"/>
      <c r="TVQ70" s="34"/>
      <c r="TVR70" s="34"/>
      <c r="TVS70" s="34"/>
      <c r="TVT70" s="34"/>
      <c r="TVU70" s="34"/>
      <c r="TVV70" s="34"/>
      <c r="TVW70" s="34"/>
      <c r="TVX70" s="34"/>
      <c r="TVY70" s="34"/>
      <c r="TVZ70" s="34"/>
      <c r="TWA70" s="34"/>
      <c r="TWB70" s="34"/>
      <c r="TWC70" s="34"/>
      <c r="TWD70" s="34"/>
      <c r="TWE70" s="34"/>
      <c r="TWF70" s="34"/>
      <c r="TWG70" s="34"/>
      <c r="TWH70" s="34"/>
      <c r="TWI70" s="34"/>
      <c r="TWJ70" s="34"/>
      <c r="TWK70" s="34"/>
      <c r="TWL70" s="34"/>
      <c r="TWM70" s="34"/>
      <c r="TWN70" s="34"/>
      <c r="TWO70" s="34"/>
      <c r="TWP70" s="34"/>
      <c r="TWQ70" s="34"/>
      <c r="TWR70" s="34"/>
      <c r="TWS70" s="34"/>
      <c r="TWT70" s="34"/>
      <c r="TWU70" s="34"/>
      <c r="TWV70" s="34"/>
      <c r="TWW70" s="34"/>
      <c r="TWX70" s="34"/>
      <c r="TWY70" s="34"/>
      <c r="TWZ70" s="34"/>
      <c r="TXA70" s="34"/>
      <c r="TXB70" s="34"/>
      <c r="TXC70" s="34"/>
      <c r="TXD70" s="34"/>
      <c r="TXE70" s="34"/>
      <c r="TXF70" s="34"/>
      <c r="TXG70" s="34"/>
      <c r="TXH70" s="34"/>
      <c r="TXI70" s="34"/>
      <c r="TXJ70" s="34"/>
      <c r="TXK70" s="34"/>
      <c r="TXL70" s="34"/>
      <c r="TXM70" s="34"/>
      <c r="TXN70" s="34"/>
      <c r="TXO70" s="34"/>
      <c r="TXP70" s="34"/>
      <c r="TXQ70" s="34"/>
      <c r="TXR70" s="34"/>
      <c r="TXS70" s="34"/>
      <c r="TXT70" s="34"/>
      <c r="TXU70" s="34"/>
      <c r="TXV70" s="34"/>
      <c r="TXW70" s="34"/>
      <c r="TXX70" s="34"/>
      <c r="TXY70" s="34"/>
      <c r="TXZ70" s="34"/>
      <c r="TYA70" s="34"/>
      <c r="TYB70" s="34"/>
      <c r="TYC70" s="34"/>
      <c r="TYD70" s="34"/>
      <c r="TYE70" s="34"/>
      <c r="TYF70" s="34"/>
      <c r="TYG70" s="34"/>
      <c r="TYH70" s="34"/>
      <c r="TYI70" s="34"/>
      <c r="TYJ70" s="34"/>
      <c r="TYK70" s="34"/>
      <c r="TYL70" s="34"/>
      <c r="TYM70" s="34"/>
      <c r="TYN70" s="34"/>
      <c r="TYO70" s="34"/>
      <c r="TYP70" s="34"/>
      <c r="TYQ70" s="34"/>
      <c r="TYR70" s="34"/>
      <c r="TYS70" s="34"/>
      <c r="TYT70" s="34"/>
      <c r="TYU70" s="34"/>
      <c r="TYV70" s="34"/>
      <c r="TYW70" s="34"/>
      <c r="TYX70" s="34"/>
      <c r="TYY70" s="34"/>
      <c r="TYZ70" s="34"/>
      <c r="TZA70" s="34"/>
      <c r="TZB70" s="34"/>
      <c r="TZC70" s="34"/>
      <c r="TZD70" s="34"/>
      <c r="TZE70" s="34"/>
      <c r="TZF70" s="34"/>
      <c r="TZG70" s="34"/>
      <c r="TZH70" s="34"/>
      <c r="TZI70" s="34"/>
      <c r="TZJ70" s="34"/>
      <c r="TZK70" s="34"/>
      <c r="TZL70" s="34"/>
      <c r="TZM70" s="34"/>
      <c r="TZN70" s="34"/>
      <c r="TZO70" s="34"/>
      <c r="TZP70" s="34"/>
      <c r="TZQ70" s="34"/>
      <c r="TZR70" s="34"/>
      <c r="TZS70" s="34"/>
      <c r="TZT70" s="34"/>
      <c r="TZU70" s="34"/>
      <c r="TZV70" s="34"/>
      <c r="TZW70" s="34"/>
      <c r="TZX70" s="34"/>
      <c r="TZY70" s="34"/>
      <c r="TZZ70" s="34"/>
      <c r="UAA70" s="34"/>
      <c r="UAB70" s="34"/>
      <c r="UAC70" s="34"/>
      <c r="UAD70" s="34"/>
      <c r="UAE70" s="34"/>
      <c r="UAF70" s="34"/>
      <c r="UAG70" s="34"/>
      <c r="UAH70" s="34"/>
      <c r="UAI70" s="34"/>
      <c r="UAJ70" s="34"/>
      <c r="UAK70" s="34"/>
      <c r="UAL70" s="34"/>
      <c r="UAM70" s="34"/>
      <c r="UAN70" s="34"/>
      <c r="UAO70" s="34"/>
      <c r="UAP70" s="34"/>
      <c r="UAQ70" s="34"/>
      <c r="UAR70" s="34"/>
      <c r="UAS70" s="34"/>
      <c r="UAT70" s="34"/>
      <c r="UAU70" s="34"/>
      <c r="UAV70" s="34"/>
      <c r="UAW70" s="34"/>
      <c r="UAX70" s="34"/>
      <c r="UAY70" s="34"/>
      <c r="UAZ70" s="34"/>
      <c r="UBA70" s="34"/>
      <c r="UBB70" s="34"/>
      <c r="UBC70" s="34"/>
      <c r="UBD70" s="34"/>
      <c r="UBE70" s="34"/>
      <c r="UBF70" s="34"/>
      <c r="UBG70" s="34"/>
      <c r="UBH70" s="34"/>
      <c r="UBI70" s="34"/>
      <c r="UBJ70" s="34"/>
      <c r="UBK70" s="34"/>
      <c r="UBL70" s="34"/>
      <c r="UBM70" s="34"/>
      <c r="UBN70" s="34"/>
      <c r="UBO70" s="34"/>
      <c r="UBP70" s="34"/>
      <c r="UBQ70" s="34"/>
      <c r="UBR70" s="34"/>
      <c r="UBS70" s="34"/>
      <c r="UBT70" s="34"/>
      <c r="UBU70" s="34"/>
      <c r="UBV70" s="34"/>
      <c r="UBW70" s="34"/>
      <c r="UBX70" s="34"/>
      <c r="UBY70" s="34"/>
      <c r="UBZ70" s="34"/>
      <c r="UCA70" s="34"/>
      <c r="UCB70" s="34"/>
      <c r="UCC70" s="34"/>
      <c r="UCD70" s="34"/>
      <c r="UCE70" s="34"/>
      <c r="UCF70" s="34"/>
      <c r="UCG70" s="34"/>
      <c r="UCH70" s="34"/>
      <c r="UCI70" s="34"/>
      <c r="UCJ70" s="34"/>
      <c r="UCK70" s="34"/>
      <c r="UCL70" s="34"/>
      <c r="UCM70" s="34"/>
      <c r="UCN70" s="34"/>
      <c r="UCO70" s="34"/>
      <c r="UCP70" s="34"/>
      <c r="UCQ70" s="34"/>
      <c r="UCR70" s="34"/>
      <c r="UCS70" s="34"/>
      <c r="UCT70" s="34"/>
      <c r="UCU70" s="34"/>
      <c r="UCV70" s="34"/>
      <c r="UCW70" s="34"/>
      <c r="UCX70" s="34"/>
      <c r="UCY70" s="34"/>
      <c r="UCZ70" s="34"/>
      <c r="UDA70" s="34"/>
      <c r="UDB70" s="34"/>
      <c r="UDC70" s="34"/>
      <c r="UDD70" s="34"/>
      <c r="UDE70" s="34"/>
      <c r="UDF70" s="34"/>
      <c r="UDG70" s="34"/>
      <c r="UDH70" s="34"/>
      <c r="UDI70" s="34"/>
      <c r="UDJ70" s="34"/>
      <c r="UDK70" s="34"/>
      <c r="UDL70" s="34"/>
      <c r="UDM70" s="34"/>
      <c r="UDN70" s="34"/>
      <c r="UDO70" s="34"/>
      <c r="UDP70" s="34"/>
      <c r="UDQ70" s="34"/>
      <c r="UDR70" s="34"/>
      <c r="UDS70" s="34"/>
      <c r="UDT70" s="34"/>
      <c r="UDU70" s="34"/>
      <c r="UDV70" s="34"/>
      <c r="UDW70" s="34"/>
      <c r="UDX70" s="34"/>
      <c r="UDY70" s="34"/>
      <c r="UDZ70" s="34"/>
      <c r="UEA70" s="34"/>
      <c r="UEB70" s="34"/>
      <c r="UEC70" s="34"/>
      <c r="UED70" s="34"/>
      <c r="UEE70" s="34"/>
      <c r="UEF70" s="34"/>
      <c r="UEG70" s="34"/>
      <c r="UEH70" s="34"/>
      <c r="UEI70" s="34"/>
      <c r="UEJ70" s="34"/>
      <c r="UEK70" s="34"/>
      <c r="UEL70" s="34"/>
      <c r="UEM70" s="34"/>
      <c r="UEN70" s="34"/>
      <c r="UEO70" s="34"/>
      <c r="UEP70" s="34"/>
      <c r="UEQ70" s="34"/>
      <c r="UER70" s="34"/>
      <c r="UES70" s="34"/>
      <c r="UET70" s="34"/>
      <c r="UEU70" s="34"/>
      <c r="UEV70" s="34"/>
      <c r="UEW70" s="34"/>
      <c r="UEX70" s="34"/>
      <c r="UEY70" s="34"/>
      <c r="UEZ70" s="34"/>
      <c r="UFA70" s="34"/>
      <c r="UFB70" s="34"/>
      <c r="UFC70" s="34"/>
      <c r="UFD70" s="34"/>
      <c r="UFE70" s="34"/>
      <c r="UFF70" s="34"/>
      <c r="UFG70" s="34"/>
      <c r="UFH70" s="34"/>
      <c r="UFI70" s="34"/>
      <c r="UFJ70" s="34"/>
      <c r="UFK70" s="34"/>
      <c r="UFL70" s="34"/>
      <c r="UFM70" s="34"/>
      <c r="UFN70" s="34"/>
      <c r="UFO70" s="34"/>
      <c r="UFP70" s="34"/>
      <c r="UFQ70" s="34"/>
      <c r="UFR70" s="34"/>
      <c r="UFS70" s="34"/>
      <c r="UFT70" s="34"/>
      <c r="UFU70" s="34"/>
      <c r="UFV70" s="34"/>
      <c r="UFW70" s="34"/>
      <c r="UFX70" s="34"/>
      <c r="UFY70" s="34"/>
      <c r="UFZ70" s="34"/>
      <c r="UGA70" s="34"/>
      <c r="UGB70" s="34"/>
      <c r="UGC70" s="34"/>
      <c r="UGD70" s="34"/>
      <c r="UGE70" s="34"/>
      <c r="UGF70" s="34"/>
      <c r="UGG70" s="34"/>
      <c r="UGH70" s="34"/>
      <c r="UGI70" s="34"/>
      <c r="UGJ70" s="34"/>
      <c r="UGK70" s="34"/>
      <c r="UGL70" s="34"/>
      <c r="UGM70" s="34"/>
      <c r="UGN70" s="34"/>
      <c r="UGO70" s="34"/>
      <c r="UGP70" s="34"/>
      <c r="UGQ70" s="34"/>
      <c r="UGR70" s="34"/>
      <c r="UGS70" s="34"/>
      <c r="UGT70" s="34"/>
      <c r="UGU70" s="34"/>
      <c r="UGV70" s="34"/>
      <c r="UGW70" s="34"/>
      <c r="UGX70" s="34"/>
      <c r="UGY70" s="34"/>
      <c r="UGZ70" s="34"/>
      <c r="UHA70" s="34"/>
      <c r="UHB70" s="34"/>
      <c r="UHC70" s="34"/>
      <c r="UHD70" s="34"/>
      <c r="UHE70" s="34"/>
      <c r="UHF70" s="34"/>
      <c r="UHG70" s="34"/>
      <c r="UHH70" s="34"/>
      <c r="UHI70" s="34"/>
      <c r="UHJ70" s="34"/>
      <c r="UHK70" s="34"/>
      <c r="UHL70" s="34"/>
      <c r="UHM70" s="34"/>
      <c r="UHN70" s="34"/>
      <c r="UHO70" s="34"/>
      <c r="UHP70" s="34"/>
      <c r="UHQ70" s="34"/>
      <c r="UHR70" s="34"/>
      <c r="UHS70" s="34"/>
      <c r="UHT70" s="34"/>
      <c r="UHU70" s="34"/>
      <c r="UHV70" s="34"/>
      <c r="UHW70" s="34"/>
      <c r="UHX70" s="34"/>
      <c r="UHY70" s="34"/>
      <c r="UHZ70" s="34"/>
      <c r="UIA70" s="34"/>
      <c r="UIB70" s="34"/>
      <c r="UIC70" s="34"/>
      <c r="UID70" s="34"/>
      <c r="UIE70" s="34"/>
      <c r="UIF70" s="34"/>
      <c r="UIG70" s="34"/>
      <c r="UIH70" s="34"/>
      <c r="UII70" s="34"/>
      <c r="UIJ70" s="34"/>
      <c r="UIK70" s="34"/>
      <c r="UIL70" s="34"/>
      <c r="UIM70" s="34"/>
      <c r="UIN70" s="34"/>
      <c r="UIO70" s="34"/>
      <c r="UIP70" s="34"/>
      <c r="UIQ70" s="34"/>
      <c r="UIR70" s="34"/>
      <c r="UIS70" s="34"/>
      <c r="UIT70" s="34"/>
      <c r="UIU70" s="34"/>
      <c r="UIV70" s="34"/>
      <c r="UIW70" s="34"/>
      <c r="UIX70" s="34"/>
      <c r="UIY70" s="34"/>
      <c r="UIZ70" s="34"/>
      <c r="UJA70" s="34"/>
      <c r="UJB70" s="34"/>
      <c r="UJC70" s="34"/>
      <c r="UJD70" s="34"/>
      <c r="UJE70" s="34"/>
      <c r="UJF70" s="34"/>
      <c r="UJG70" s="34"/>
      <c r="UJH70" s="34"/>
      <c r="UJI70" s="34"/>
      <c r="UJJ70" s="34"/>
      <c r="UJK70" s="34"/>
      <c r="UJL70" s="34"/>
      <c r="UJM70" s="34"/>
      <c r="UJN70" s="34"/>
      <c r="UJO70" s="34"/>
      <c r="UJP70" s="34"/>
      <c r="UJQ70" s="34"/>
      <c r="UJR70" s="34"/>
      <c r="UJS70" s="34"/>
      <c r="UJT70" s="34"/>
      <c r="UJU70" s="34"/>
      <c r="UJV70" s="34"/>
      <c r="UJW70" s="34"/>
      <c r="UJX70" s="34"/>
      <c r="UJY70" s="34"/>
      <c r="UJZ70" s="34"/>
      <c r="UKA70" s="34"/>
      <c r="UKB70" s="34"/>
      <c r="UKC70" s="34"/>
      <c r="UKD70" s="34"/>
      <c r="UKE70" s="34"/>
      <c r="UKF70" s="34"/>
      <c r="UKG70" s="34"/>
      <c r="UKH70" s="34"/>
      <c r="UKI70" s="34"/>
      <c r="UKJ70" s="34"/>
      <c r="UKK70" s="34"/>
      <c r="UKL70" s="34"/>
      <c r="UKM70" s="34"/>
      <c r="UKN70" s="34"/>
      <c r="UKO70" s="34"/>
      <c r="UKP70" s="34"/>
      <c r="UKQ70" s="34"/>
      <c r="UKR70" s="34"/>
      <c r="UKS70" s="34"/>
      <c r="UKT70" s="34"/>
      <c r="UKU70" s="34"/>
      <c r="UKV70" s="34"/>
      <c r="UKW70" s="34"/>
      <c r="UKX70" s="34"/>
      <c r="UKY70" s="34"/>
      <c r="UKZ70" s="34"/>
      <c r="ULA70" s="34"/>
      <c r="ULB70" s="34"/>
      <c r="ULC70" s="34"/>
      <c r="ULD70" s="34"/>
      <c r="ULE70" s="34"/>
      <c r="ULF70" s="34"/>
      <c r="ULG70" s="34"/>
      <c r="ULH70" s="34"/>
      <c r="ULI70" s="34"/>
      <c r="ULJ70" s="34"/>
      <c r="ULK70" s="34"/>
      <c r="ULL70" s="34"/>
      <c r="ULM70" s="34"/>
      <c r="ULN70" s="34"/>
      <c r="ULO70" s="34"/>
      <c r="ULP70" s="34"/>
      <c r="ULQ70" s="34"/>
      <c r="ULR70" s="34"/>
      <c r="ULS70" s="34"/>
      <c r="ULT70" s="34"/>
      <c r="ULU70" s="34"/>
      <c r="ULV70" s="34"/>
      <c r="ULW70" s="34"/>
      <c r="ULX70" s="34"/>
      <c r="ULY70" s="34"/>
      <c r="ULZ70" s="34"/>
      <c r="UMA70" s="34"/>
      <c r="UMB70" s="34"/>
      <c r="UMC70" s="34"/>
      <c r="UMD70" s="34"/>
      <c r="UME70" s="34"/>
      <c r="UMF70" s="34"/>
      <c r="UMG70" s="34"/>
      <c r="UMH70" s="34"/>
      <c r="UMI70" s="34"/>
      <c r="UMJ70" s="34"/>
      <c r="UMK70" s="34"/>
      <c r="UML70" s="34"/>
      <c r="UMM70" s="34"/>
      <c r="UMN70" s="34"/>
      <c r="UMO70" s="34"/>
      <c r="UMP70" s="34"/>
      <c r="UMQ70" s="34"/>
      <c r="UMR70" s="34"/>
      <c r="UMS70" s="34"/>
      <c r="UMT70" s="34"/>
      <c r="UMU70" s="34"/>
      <c r="UMV70" s="34"/>
      <c r="UMW70" s="34"/>
      <c r="UMX70" s="34"/>
      <c r="UMY70" s="34"/>
      <c r="UMZ70" s="34"/>
      <c r="UNA70" s="34"/>
      <c r="UNB70" s="34"/>
      <c r="UNC70" s="34"/>
      <c r="UND70" s="34"/>
      <c r="UNE70" s="34"/>
      <c r="UNF70" s="34"/>
      <c r="UNG70" s="34"/>
      <c r="UNH70" s="34"/>
      <c r="UNI70" s="34"/>
      <c r="UNJ70" s="34"/>
      <c r="UNK70" s="34"/>
      <c r="UNL70" s="34"/>
      <c r="UNM70" s="34"/>
      <c r="UNN70" s="34"/>
      <c r="UNO70" s="34"/>
      <c r="UNP70" s="34"/>
      <c r="UNQ70" s="34"/>
      <c r="UNR70" s="34"/>
      <c r="UNS70" s="34"/>
      <c r="UNT70" s="34"/>
      <c r="UNU70" s="34"/>
      <c r="UNV70" s="34"/>
      <c r="UNW70" s="34"/>
      <c r="UNX70" s="34"/>
      <c r="UNY70" s="34"/>
      <c r="UNZ70" s="34"/>
      <c r="UOA70" s="34"/>
      <c r="UOB70" s="34"/>
      <c r="UOC70" s="34"/>
      <c r="UOD70" s="34"/>
      <c r="UOE70" s="34"/>
      <c r="UOF70" s="34"/>
      <c r="UOG70" s="34"/>
      <c r="UOH70" s="34"/>
      <c r="UOI70" s="34"/>
      <c r="UOJ70" s="34"/>
      <c r="UOK70" s="34"/>
      <c r="UOL70" s="34"/>
      <c r="UOM70" s="34"/>
      <c r="UON70" s="34"/>
      <c r="UOO70" s="34"/>
      <c r="UOP70" s="34"/>
      <c r="UOQ70" s="34"/>
      <c r="UOR70" s="34"/>
      <c r="UOS70" s="34"/>
      <c r="UOT70" s="34"/>
      <c r="UOU70" s="34"/>
      <c r="UOV70" s="34"/>
      <c r="UOW70" s="34"/>
      <c r="UOX70" s="34"/>
      <c r="UOY70" s="34"/>
      <c r="UOZ70" s="34"/>
      <c r="UPA70" s="34"/>
      <c r="UPB70" s="34"/>
      <c r="UPC70" s="34"/>
      <c r="UPD70" s="34"/>
      <c r="UPE70" s="34"/>
      <c r="UPF70" s="34"/>
      <c r="UPG70" s="34"/>
      <c r="UPH70" s="34"/>
      <c r="UPI70" s="34"/>
      <c r="UPJ70" s="34"/>
      <c r="UPK70" s="34"/>
      <c r="UPL70" s="34"/>
      <c r="UPM70" s="34"/>
      <c r="UPN70" s="34"/>
      <c r="UPO70" s="34"/>
      <c r="UPP70" s="34"/>
      <c r="UPQ70" s="34"/>
      <c r="UPR70" s="34"/>
      <c r="UPS70" s="34"/>
      <c r="UPT70" s="34"/>
      <c r="UPU70" s="34"/>
      <c r="UPV70" s="34"/>
      <c r="UPW70" s="34"/>
      <c r="UPX70" s="34"/>
      <c r="UPY70" s="34"/>
      <c r="UPZ70" s="34"/>
      <c r="UQA70" s="34"/>
      <c r="UQB70" s="34"/>
      <c r="UQC70" s="34"/>
      <c r="UQD70" s="34"/>
      <c r="UQE70" s="34"/>
      <c r="UQF70" s="34"/>
      <c r="UQG70" s="34"/>
      <c r="UQH70" s="34"/>
      <c r="UQI70" s="34"/>
      <c r="UQJ70" s="34"/>
      <c r="UQK70" s="34"/>
      <c r="UQL70" s="34"/>
      <c r="UQM70" s="34"/>
      <c r="UQN70" s="34"/>
      <c r="UQO70" s="34"/>
      <c r="UQP70" s="34"/>
      <c r="UQQ70" s="34"/>
      <c r="UQR70" s="34"/>
      <c r="UQS70" s="34"/>
      <c r="UQT70" s="34"/>
      <c r="UQU70" s="34"/>
      <c r="UQV70" s="34"/>
      <c r="UQW70" s="34"/>
      <c r="UQX70" s="34"/>
      <c r="UQY70" s="34"/>
      <c r="UQZ70" s="34"/>
      <c r="URA70" s="34"/>
      <c r="URB70" s="34"/>
      <c r="URC70" s="34"/>
      <c r="URD70" s="34"/>
      <c r="URE70" s="34"/>
      <c r="URF70" s="34"/>
      <c r="URG70" s="34"/>
      <c r="URH70" s="34"/>
      <c r="URI70" s="34"/>
      <c r="URJ70" s="34"/>
      <c r="URK70" s="34"/>
      <c r="URL70" s="34"/>
      <c r="URM70" s="34"/>
      <c r="URN70" s="34"/>
      <c r="URO70" s="34"/>
      <c r="URP70" s="34"/>
      <c r="URQ70" s="34"/>
      <c r="URR70" s="34"/>
      <c r="URS70" s="34"/>
      <c r="URT70" s="34"/>
      <c r="URU70" s="34"/>
      <c r="URV70" s="34"/>
      <c r="URW70" s="34"/>
      <c r="URX70" s="34"/>
      <c r="URY70" s="34"/>
      <c r="URZ70" s="34"/>
      <c r="USA70" s="34"/>
      <c r="USB70" s="34"/>
      <c r="USC70" s="34"/>
      <c r="USD70" s="34"/>
      <c r="USE70" s="34"/>
      <c r="USF70" s="34"/>
      <c r="USG70" s="34"/>
      <c r="USH70" s="34"/>
      <c r="USI70" s="34"/>
      <c r="USJ70" s="34"/>
      <c r="USK70" s="34"/>
      <c r="USL70" s="34"/>
      <c r="USM70" s="34"/>
      <c r="USN70" s="34"/>
      <c r="USO70" s="34"/>
      <c r="USP70" s="34"/>
      <c r="USQ70" s="34"/>
      <c r="USR70" s="34"/>
      <c r="USS70" s="34"/>
      <c r="UST70" s="34"/>
      <c r="USU70" s="34"/>
      <c r="USV70" s="34"/>
      <c r="USW70" s="34"/>
      <c r="USX70" s="34"/>
      <c r="USY70" s="34"/>
      <c r="USZ70" s="34"/>
      <c r="UTA70" s="34"/>
      <c r="UTB70" s="34"/>
      <c r="UTC70" s="34"/>
      <c r="UTD70" s="34"/>
      <c r="UTE70" s="34"/>
      <c r="UTF70" s="34"/>
      <c r="UTG70" s="34"/>
      <c r="UTH70" s="34"/>
      <c r="UTI70" s="34"/>
      <c r="UTJ70" s="34"/>
      <c r="UTK70" s="34"/>
      <c r="UTL70" s="34"/>
      <c r="UTM70" s="34"/>
      <c r="UTN70" s="34"/>
      <c r="UTO70" s="34"/>
      <c r="UTP70" s="34"/>
      <c r="UTQ70" s="34"/>
      <c r="UTR70" s="34"/>
      <c r="UTS70" s="34"/>
      <c r="UTT70" s="34"/>
      <c r="UTU70" s="34"/>
      <c r="UTV70" s="34"/>
      <c r="UTW70" s="34"/>
      <c r="UTX70" s="34"/>
      <c r="UTY70" s="34"/>
      <c r="UTZ70" s="34"/>
      <c r="UUA70" s="34"/>
      <c r="UUB70" s="34"/>
      <c r="UUC70" s="34"/>
      <c r="UUD70" s="34"/>
      <c r="UUE70" s="34"/>
      <c r="UUF70" s="34"/>
      <c r="UUG70" s="34"/>
      <c r="UUH70" s="34"/>
      <c r="UUI70" s="34"/>
      <c r="UUJ70" s="34"/>
      <c r="UUK70" s="34"/>
      <c r="UUL70" s="34"/>
      <c r="UUM70" s="34"/>
      <c r="UUN70" s="34"/>
      <c r="UUO70" s="34"/>
      <c r="UUP70" s="34"/>
      <c r="UUQ70" s="34"/>
      <c r="UUR70" s="34"/>
      <c r="UUS70" s="34"/>
      <c r="UUT70" s="34"/>
      <c r="UUU70" s="34"/>
      <c r="UUV70" s="34"/>
      <c r="UUW70" s="34"/>
      <c r="UUX70" s="34"/>
      <c r="UUY70" s="34"/>
      <c r="UUZ70" s="34"/>
      <c r="UVA70" s="34"/>
      <c r="UVB70" s="34"/>
      <c r="UVC70" s="34"/>
      <c r="UVD70" s="34"/>
      <c r="UVE70" s="34"/>
      <c r="UVF70" s="34"/>
      <c r="UVG70" s="34"/>
      <c r="UVH70" s="34"/>
      <c r="UVI70" s="34"/>
      <c r="UVJ70" s="34"/>
      <c r="UVK70" s="34"/>
      <c r="UVL70" s="34"/>
      <c r="UVM70" s="34"/>
      <c r="UVN70" s="34"/>
      <c r="UVO70" s="34"/>
      <c r="UVP70" s="34"/>
      <c r="UVQ70" s="34"/>
      <c r="UVR70" s="34"/>
      <c r="UVS70" s="34"/>
      <c r="UVT70" s="34"/>
      <c r="UVU70" s="34"/>
      <c r="UVV70" s="34"/>
      <c r="UVW70" s="34"/>
      <c r="UVX70" s="34"/>
      <c r="UVY70" s="34"/>
      <c r="UVZ70" s="34"/>
      <c r="UWA70" s="34"/>
      <c r="UWB70" s="34"/>
      <c r="UWC70" s="34"/>
      <c r="UWD70" s="34"/>
      <c r="UWE70" s="34"/>
      <c r="UWF70" s="34"/>
      <c r="UWG70" s="34"/>
      <c r="UWH70" s="34"/>
      <c r="UWI70" s="34"/>
      <c r="UWJ70" s="34"/>
      <c r="UWK70" s="34"/>
      <c r="UWL70" s="34"/>
      <c r="UWM70" s="34"/>
      <c r="UWN70" s="34"/>
      <c r="UWO70" s="34"/>
      <c r="UWP70" s="34"/>
      <c r="UWQ70" s="34"/>
      <c r="UWR70" s="34"/>
      <c r="UWS70" s="34"/>
      <c r="UWT70" s="34"/>
      <c r="UWU70" s="34"/>
      <c r="UWV70" s="34"/>
      <c r="UWW70" s="34"/>
      <c r="UWX70" s="34"/>
      <c r="UWY70" s="34"/>
      <c r="UWZ70" s="34"/>
      <c r="UXA70" s="34"/>
      <c r="UXB70" s="34"/>
      <c r="UXC70" s="34"/>
      <c r="UXD70" s="34"/>
      <c r="UXE70" s="34"/>
      <c r="UXF70" s="34"/>
      <c r="UXG70" s="34"/>
      <c r="UXH70" s="34"/>
      <c r="UXI70" s="34"/>
      <c r="UXJ70" s="34"/>
      <c r="UXK70" s="34"/>
      <c r="UXL70" s="34"/>
      <c r="UXM70" s="34"/>
      <c r="UXN70" s="34"/>
      <c r="UXO70" s="34"/>
      <c r="UXP70" s="34"/>
      <c r="UXQ70" s="34"/>
      <c r="UXR70" s="34"/>
      <c r="UXS70" s="34"/>
      <c r="UXT70" s="34"/>
      <c r="UXU70" s="34"/>
      <c r="UXV70" s="34"/>
      <c r="UXW70" s="34"/>
      <c r="UXX70" s="34"/>
      <c r="UXY70" s="34"/>
      <c r="UXZ70" s="34"/>
      <c r="UYA70" s="34"/>
      <c r="UYB70" s="34"/>
      <c r="UYC70" s="34"/>
      <c r="UYD70" s="34"/>
      <c r="UYE70" s="34"/>
      <c r="UYF70" s="34"/>
      <c r="UYG70" s="34"/>
      <c r="UYH70" s="34"/>
      <c r="UYI70" s="34"/>
      <c r="UYJ70" s="34"/>
      <c r="UYK70" s="34"/>
      <c r="UYL70" s="34"/>
      <c r="UYM70" s="34"/>
      <c r="UYN70" s="34"/>
      <c r="UYO70" s="34"/>
      <c r="UYP70" s="34"/>
      <c r="UYQ70" s="34"/>
      <c r="UYR70" s="34"/>
      <c r="UYS70" s="34"/>
      <c r="UYT70" s="34"/>
      <c r="UYU70" s="34"/>
      <c r="UYV70" s="34"/>
      <c r="UYW70" s="34"/>
      <c r="UYX70" s="34"/>
      <c r="UYY70" s="34"/>
      <c r="UYZ70" s="34"/>
      <c r="UZA70" s="34"/>
      <c r="UZB70" s="34"/>
      <c r="UZC70" s="34"/>
      <c r="UZD70" s="34"/>
      <c r="UZE70" s="34"/>
      <c r="UZF70" s="34"/>
      <c r="UZG70" s="34"/>
      <c r="UZH70" s="34"/>
      <c r="UZI70" s="34"/>
      <c r="UZJ70" s="34"/>
      <c r="UZK70" s="34"/>
      <c r="UZL70" s="34"/>
      <c r="UZM70" s="34"/>
      <c r="UZN70" s="34"/>
      <c r="UZO70" s="34"/>
      <c r="UZP70" s="34"/>
      <c r="UZQ70" s="34"/>
      <c r="UZR70" s="34"/>
      <c r="UZS70" s="34"/>
      <c r="UZT70" s="34"/>
      <c r="UZU70" s="34"/>
      <c r="UZV70" s="34"/>
      <c r="UZW70" s="34"/>
      <c r="UZX70" s="34"/>
      <c r="UZY70" s="34"/>
      <c r="UZZ70" s="34"/>
      <c r="VAA70" s="34"/>
      <c r="VAB70" s="34"/>
      <c r="VAC70" s="34"/>
      <c r="VAD70" s="34"/>
      <c r="VAE70" s="34"/>
      <c r="VAF70" s="34"/>
      <c r="VAG70" s="34"/>
      <c r="VAH70" s="34"/>
      <c r="VAI70" s="34"/>
      <c r="VAJ70" s="34"/>
      <c r="VAK70" s="34"/>
      <c r="VAL70" s="34"/>
      <c r="VAM70" s="34"/>
      <c r="VAN70" s="34"/>
      <c r="VAO70" s="34"/>
      <c r="VAP70" s="34"/>
      <c r="VAQ70" s="34"/>
      <c r="VAR70" s="34"/>
      <c r="VAS70" s="34"/>
      <c r="VAT70" s="34"/>
      <c r="VAU70" s="34"/>
      <c r="VAV70" s="34"/>
      <c r="VAW70" s="34"/>
      <c r="VAX70" s="34"/>
      <c r="VAY70" s="34"/>
      <c r="VAZ70" s="34"/>
      <c r="VBA70" s="34"/>
      <c r="VBB70" s="34"/>
      <c r="VBC70" s="34"/>
      <c r="VBD70" s="34"/>
      <c r="VBE70" s="34"/>
      <c r="VBF70" s="34"/>
      <c r="VBG70" s="34"/>
      <c r="VBH70" s="34"/>
      <c r="VBI70" s="34"/>
      <c r="VBJ70" s="34"/>
      <c r="VBK70" s="34"/>
      <c r="VBL70" s="34"/>
      <c r="VBM70" s="34"/>
      <c r="VBN70" s="34"/>
      <c r="VBO70" s="34"/>
      <c r="VBP70" s="34"/>
      <c r="VBQ70" s="34"/>
      <c r="VBR70" s="34"/>
      <c r="VBS70" s="34"/>
      <c r="VBT70" s="34"/>
      <c r="VBU70" s="34"/>
      <c r="VBV70" s="34"/>
      <c r="VBW70" s="34"/>
      <c r="VBX70" s="34"/>
      <c r="VBY70" s="34"/>
      <c r="VBZ70" s="34"/>
      <c r="VCA70" s="34"/>
      <c r="VCB70" s="34"/>
      <c r="VCC70" s="34"/>
      <c r="VCD70" s="34"/>
      <c r="VCE70" s="34"/>
      <c r="VCF70" s="34"/>
      <c r="VCG70" s="34"/>
      <c r="VCH70" s="34"/>
      <c r="VCI70" s="34"/>
      <c r="VCJ70" s="34"/>
      <c r="VCK70" s="34"/>
      <c r="VCL70" s="34"/>
      <c r="VCM70" s="34"/>
      <c r="VCN70" s="34"/>
      <c r="VCO70" s="34"/>
      <c r="VCP70" s="34"/>
      <c r="VCQ70" s="34"/>
      <c r="VCR70" s="34"/>
      <c r="VCS70" s="34"/>
      <c r="VCT70" s="34"/>
      <c r="VCU70" s="34"/>
      <c r="VCV70" s="34"/>
      <c r="VCW70" s="34"/>
      <c r="VCX70" s="34"/>
      <c r="VCY70" s="34"/>
      <c r="VCZ70" s="34"/>
      <c r="VDA70" s="34"/>
      <c r="VDB70" s="34"/>
      <c r="VDC70" s="34"/>
      <c r="VDD70" s="34"/>
      <c r="VDE70" s="34"/>
      <c r="VDF70" s="34"/>
      <c r="VDG70" s="34"/>
      <c r="VDH70" s="34"/>
      <c r="VDI70" s="34"/>
      <c r="VDJ70" s="34"/>
      <c r="VDK70" s="34"/>
      <c r="VDL70" s="34"/>
      <c r="VDM70" s="34"/>
      <c r="VDN70" s="34"/>
      <c r="VDO70" s="34"/>
      <c r="VDP70" s="34"/>
      <c r="VDQ70" s="34"/>
      <c r="VDR70" s="34"/>
      <c r="VDS70" s="34"/>
      <c r="VDT70" s="34"/>
      <c r="VDU70" s="34"/>
      <c r="VDV70" s="34"/>
      <c r="VDW70" s="34"/>
      <c r="VDX70" s="34"/>
      <c r="VDY70" s="34"/>
      <c r="VDZ70" s="34"/>
      <c r="VEA70" s="34"/>
      <c r="VEB70" s="34"/>
      <c r="VEC70" s="34"/>
      <c r="VED70" s="34"/>
      <c r="VEE70" s="34"/>
      <c r="VEF70" s="34"/>
      <c r="VEG70" s="34"/>
      <c r="VEH70" s="34"/>
      <c r="VEI70" s="34"/>
      <c r="VEJ70" s="34"/>
      <c r="VEK70" s="34"/>
      <c r="VEL70" s="34"/>
      <c r="VEM70" s="34"/>
      <c r="VEN70" s="34"/>
      <c r="VEO70" s="34"/>
      <c r="VEP70" s="34"/>
      <c r="VEQ70" s="34"/>
      <c r="VER70" s="34"/>
      <c r="VES70" s="34"/>
      <c r="VET70" s="34"/>
      <c r="VEU70" s="34"/>
      <c r="VEV70" s="34"/>
      <c r="VEW70" s="34"/>
      <c r="VEX70" s="34"/>
      <c r="VEY70" s="34"/>
      <c r="VEZ70" s="34"/>
      <c r="VFA70" s="34"/>
      <c r="VFB70" s="34"/>
      <c r="VFC70" s="34"/>
      <c r="VFD70" s="34"/>
      <c r="VFE70" s="34"/>
      <c r="VFF70" s="34"/>
      <c r="VFG70" s="34"/>
      <c r="VFH70" s="34"/>
      <c r="VFI70" s="34"/>
      <c r="VFJ70" s="34"/>
      <c r="VFK70" s="34"/>
      <c r="VFL70" s="34"/>
      <c r="VFM70" s="34"/>
      <c r="VFN70" s="34"/>
      <c r="VFO70" s="34"/>
      <c r="VFP70" s="34"/>
      <c r="VFQ70" s="34"/>
      <c r="VFR70" s="34"/>
      <c r="VFS70" s="34"/>
      <c r="VFT70" s="34"/>
      <c r="VFU70" s="34"/>
      <c r="VFV70" s="34"/>
      <c r="VFW70" s="34"/>
      <c r="VFX70" s="34"/>
      <c r="VFY70" s="34"/>
      <c r="VFZ70" s="34"/>
      <c r="VGA70" s="34"/>
      <c r="VGB70" s="34"/>
      <c r="VGC70" s="34"/>
      <c r="VGD70" s="34"/>
      <c r="VGE70" s="34"/>
      <c r="VGF70" s="34"/>
      <c r="VGG70" s="34"/>
      <c r="VGH70" s="34"/>
      <c r="VGI70" s="34"/>
      <c r="VGJ70" s="34"/>
      <c r="VGK70" s="34"/>
      <c r="VGL70" s="34"/>
      <c r="VGM70" s="34"/>
      <c r="VGN70" s="34"/>
      <c r="VGO70" s="34"/>
      <c r="VGP70" s="34"/>
      <c r="VGQ70" s="34"/>
      <c r="VGR70" s="34"/>
      <c r="VGS70" s="34"/>
      <c r="VGT70" s="34"/>
      <c r="VGU70" s="34"/>
      <c r="VGV70" s="34"/>
      <c r="VGW70" s="34"/>
      <c r="VGX70" s="34"/>
      <c r="VGY70" s="34"/>
      <c r="VGZ70" s="34"/>
      <c r="VHA70" s="34"/>
      <c r="VHB70" s="34"/>
      <c r="VHC70" s="34"/>
      <c r="VHD70" s="34"/>
      <c r="VHE70" s="34"/>
      <c r="VHF70" s="34"/>
      <c r="VHG70" s="34"/>
      <c r="VHH70" s="34"/>
      <c r="VHI70" s="34"/>
      <c r="VHJ70" s="34"/>
      <c r="VHK70" s="34"/>
      <c r="VHL70" s="34"/>
      <c r="VHM70" s="34"/>
      <c r="VHN70" s="34"/>
      <c r="VHO70" s="34"/>
      <c r="VHP70" s="34"/>
      <c r="VHQ70" s="34"/>
      <c r="VHR70" s="34"/>
      <c r="VHS70" s="34"/>
      <c r="VHT70" s="34"/>
      <c r="VHU70" s="34"/>
      <c r="VHV70" s="34"/>
      <c r="VHW70" s="34"/>
      <c r="VHX70" s="34"/>
      <c r="VHY70" s="34"/>
      <c r="VHZ70" s="34"/>
      <c r="VIA70" s="34"/>
      <c r="VIB70" s="34"/>
      <c r="VIC70" s="34"/>
      <c r="VID70" s="34"/>
      <c r="VIE70" s="34"/>
      <c r="VIF70" s="34"/>
      <c r="VIG70" s="34"/>
      <c r="VIH70" s="34"/>
      <c r="VII70" s="34"/>
      <c r="VIJ70" s="34"/>
      <c r="VIK70" s="34"/>
      <c r="VIL70" s="34"/>
      <c r="VIM70" s="34"/>
      <c r="VIN70" s="34"/>
      <c r="VIO70" s="34"/>
      <c r="VIP70" s="34"/>
      <c r="VIQ70" s="34"/>
      <c r="VIR70" s="34"/>
      <c r="VIS70" s="34"/>
      <c r="VIT70" s="34"/>
      <c r="VIU70" s="34"/>
      <c r="VIV70" s="34"/>
      <c r="VIW70" s="34"/>
      <c r="VIX70" s="34"/>
      <c r="VIY70" s="34"/>
      <c r="VIZ70" s="34"/>
      <c r="VJA70" s="34"/>
      <c r="VJB70" s="34"/>
      <c r="VJC70" s="34"/>
      <c r="VJD70" s="34"/>
      <c r="VJE70" s="34"/>
      <c r="VJF70" s="34"/>
      <c r="VJG70" s="34"/>
      <c r="VJH70" s="34"/>
      <c r="VJI70" s="34"/>
      <c r="VJJ70" s="34"/>
      <c r="VJK70" s="34"/>
      <c r="VJL70" s="34"/>
      <c r="VJM70" s="34"/>
      <c r="VJN70" s="34"/>
      <c r="VJO70" s="34"/>
      <c r="VJP70" s="34"/>
      <c r="VJQ70" s="34"/>
      <c r="VJR70" s="34"/>
      <c r="VJS70" s="34"/>
      <c r="VJT70" s="34"/>
      <c r="VJU70" s="34"/>
      <c r="VJV70" s="34"/>
      <c r="VJW70" s="34"/>
      <c r="VJX70" s="34"/>
      <c r="VJY70" s="34"/>
      <c r="VJZ70" s="34"/>
      <c r="VKA70" s="34"/>
      <c r="VKB70" s="34"/>
      <c r="VKC70" s="34"/>
      <c r="VKD70" s="34"/>
      <c r="VKE70" s="34"/>
      <c r="VKF70" s="34"/>
      <c r="VKG70" s="34"/>
      <c r="VKH70" s="34"/>
      <c r="VKI70" s="34"/>
      <c r="VKJ70" s="34"/>
      <c r="VKK70" s="34"/>
      <c r="VKL70" s="34"/>
      <c r="VKM70" s="34"/>
      <c r="VKN70" s="34"/>
      <c r="VKO70" s="34"/>
      <c r="VKP70" s="34"/>
      <c r="VKQ70" s="34"/>
      <c r="VKR70" s="34"/>
      <c r="VKS70" s="34"/>
      <c r="VKT70" s="34"/>
      <c r="VKU70" s="34"/>
      <c r="VKV70" s="34"/>
      <c r="VKW70" s="34"/>
      <c r="VKX70" s="34"/>
      <c r="VKY70" s="34"/>
      <c r="VKZ70" s="34"/>
      <c r="VLA70" s="34"/>
      <c r="VLB70" s="34"/>
      <c r="VLC70" s="34"/>
      <c r="VLD70" s="34"/>
      <c r="VLE70" s="34"/>
      <c r="VLF70" s="34"/>
      <c r="VLG70" s="34"/>
      <c r="VLH70" s="34"/>
      <c r="VLI70" s="34"/>
      <c r="VLJ70" s="34"/>
      <c r="VLK70" s="34"/>
      <c r="VLL70" s="34"/>
      <c r="VLM70" s="34"/>
      <c r="VLN70" s="34"/>
      <c r="VLO70" s="34"/>
      <c r="VLP70" s="34"/>
      <c r="VLQ70" s="34"/>
      <c r="VLR70" s="34"/>
      <c r="VLS70" s="34"/>
      <c r="VLT70" s="34"/>
      <c r="VLU70" s="34"/>
      <c r="VLV70" s="34"/>
      <c r="VLW70" s="34"/>
      <c r="VLX70" s="34"/>
      <c r="VLY70" s="34"/>
      <c r="VLZ70" s="34"/>
      <c r="VMA70" s="34"/>
      <c r="VMB70" s="34"/>
      <c r="VMC70" s="34"/>
      <c r="VMD70" s="34"/>
      <c r="VME70" s="34"/>
      <c r="VMF70" s="34"/>
      <c r="VMG70" s="34"/>
      <c r="VMH70" s="34"/>
      <c r="VMI70" s="34"/>
      <c r="VMJ70" s="34"/>
      <c r="VMK70" s="34"/>
      <c r="VML70" s="34"/>
      <c r="VMM70" s="34"/>
      <c r="VMN70" s="34"/>
      <c r="VMO70" s="34"/>
      <c r="VMP70" s="34"/>
      <c r="VMQ70" s="34"/>
      <c r="VMR70" s="34"/>
      <c r="VMS70" s="34"/>
      <c r="VMT70" s="34"/>
      <c r="VMU70" s="34"/>
      <c r="VMV70" s="34"/>
      <c r="VMW70" s="34"/>
      <c r="VMX70" s="34"/>
      <c r="VMY70" s="34"/>
      <c r="VMZ70" s="34"/>
      <c r="VNA70" s="34"/>
      <c r="VNB70" s="34"/>
      <c r="VNC70" s="34"/>
      <c r="VND70" s="34"/>
      <c r="VNE70" s="34"/>
      <c r="VNF70" s="34"/>
      <c r="VNG70" s="34"/>
      <c r="VNH70" s="34"/>
      <c r="VNI70" s="34"/>
      <c r="VNJ70" s="34"/>
      <c r="VNK70" s="34"/>
      <c r="VNL70" s="34"/>
      <c r="VNM70" s="34"/>
      <c r="VNN70" s="34"/>
      <c r="VNO70" s="34"/>
      <c r="VNP70" s="34"/>
      <c r="VNQ70" s="34"/>
      <c r="VNR70" s="34"/>
      <c r="VNS70" s="34"/>
      <c r="VNT70" s="34"/>
      <c r="VNU70" s="34"/>
      <c r="VNV70" s="34"/>
      <c r="VNW70" s="34"/>
      <c r="VNX70" s="34"/>
      <c r="VNY70" s="34"/>
      <c r="VNZ70" s="34"/>
      <c r="VOA70" s="34"/>
      <c r="VOB70" s="34"/>
      <c r="VOC70" s="34"/>
      <c r="VOD70" s="34"/>
      <c r="VOE70" s="34"/>
      <c r="VOF70" s="34"/>
      <c r="VOG70" s="34"/>
      <c r="VOH70" s="34"/>
      <c r="VOI70" s="34"/>
      <c r="VOJ70" s="34"/>
      <c r="VOK70" s="34"/>
      <c r="VOL70" s="34"/>
      <c r="VOM70" s="34"/>
      <c r="VON70" s="34"/>
      <c r="VOO70" s="34"/>
      <c r="VOP70" s="34"/>
      <c r="VOQ70" s="34"/>
      <c r="VOR70" s="34"/>
      <c r="VOS70" s="34"/>
      <c r="VOT70" s="34"/>
      <c r="VOU70" s="34"/>
      <c r="VOV70" s="34"/>
      <c r="VOW70" s="34"/>
      <c r="VOX70" s="34"/>
      <c r="VOY70" s="34"/>
      <c r="VOZ70" s="34"/>
      <c r="VPA70" s="34"/>
      <c r="VPB70" s="34"/>
      <c r="VPC70" s="34"/>
      <c r="VPD70" s="34"/>
      <c r="VPE70" s="34"/>
      <c r="VPF70" s="34"/>
      <c r="VPG70" s="34"/>
      <c r="VPH70" s="34"/>
      <c r="VPI70" s="34"/>
      <c r="VPJ70" s="34"/>
      <c r="VPK70" s="34"/>
      <c r="VPL70" s="34"/>
      <c r="VPM70" s="34"/>
      <c r="VPN70" s="34"/>
      <c r="VPO70" s="34"/>
      <c r="VPP70" s="34"/>
      <c r="VPQ70" s="34"/>
      <c r="VPR70" s="34"/>
      <c r="VPS70" s="34"/>
      <c r="VPT70" s="34"/>
      <c r="VPU70" s="34"/>
      <c r="VPV70" s="34"/>
      <c r="VPW70" s="34"/>
      <c r="VPX70" s="34"/>
      <c r="VPY70" s="34"/>
      <c r="VPZ70" s="34"/>
      <c r="VQA70" s="34"/>
      <c r="VQB70" s="34"/>
      <c r="VQC70" s="34"/>
      <c r="VQD70" s="34"/>
      <c r="VQE70" s="34"/>
      <c r="VQF70" s="34"/>
      <c r="VQG70" s="34"/>
      <c r="VQH70" s="34"/>
      <c r="VQI70" s="34"/>
      <c r="VQJ70" s="34"/>
      <c r="VQK70" s="34"/>
      <c r="VQL70" s="34"/>
      <c r="VQM70" s="34"/>
      <c r="VQN70" s="34"/>
      <c r="VQO70" s="34"/>
      <c r="VQP70" s="34"/>
      <c r="VQQ70" s="34"/>
      <c r="VQR70" s="34"/>
      <c r="VQS70" s="34"/>
      <c r="VQT70" s="34"/>
      <c r="VQU70" s="34"/>
      <c r="VQV70" s="34"/>
      <c r="VQW70" s="34"/>
      <c r="VQX70" s="34"/>
      <c r="VQY70" s="34"/>
      <c r="VQZ70" s="34"/>
      <c r="VRA70" s="34"/>
      <c r="VRB70" s="34"/>
      <c r="VRC70" s="34"/>
      <c r="VRD70" s="34"/>
      <c r="VRE70" s="34"/>
      <c r="VRF70" s="34"/>
      <c r="VRG70" s="34"/>
      <c r="VRH70" s="34"/>
      <c r="VRI70" s="34"/>
      <c r="VRJ70" s="34"/>
      <c r="VRK70" s="34"/>
      <c r="VRL70" s="34"/>
      <c r="VRM70" s="34"/>
      <c r="VRN70" s="34"/>
      <c r="VRO70" s="34"/>
      <c r="VRP70" s="34"/>
      <c r="VRQ70" s="34"/>
      <c r="VRR70" s="34"/>
      <c r="VRS70" s="34"/>
      <c r="VRT70" s="34"/>
      <c r="VRU70" s="34"/>
      <c r="VRV70" s="34"/>
      <c r="VRW70" s="34"/>
      <c r="VRX70" s="34"/>
      <c r="VRY70" s="34"/>
      <c r="VRZ70" s="34"/>
      <c r="VSA70" s="34"/>
      <c r="VSB70" s="34"/>
      <c r="VSC70" s="34"/>
      <c r="VSD70" s="34"/>
      <c r="VSE70" s="34"/>
      <c r="VSF70" s="34"/>
      <c r="VSG70" s="34"/>
      <c r="VSH70" s="34"/>
      <c r="VSI70" s="34"/>
      <c r="VSJ70" s="34"/>
      <c r="VSK70" s="34"/>
      <c r="VSL70" s="34"/>
      <c r="VSM70" s="34"/>
      <c r="VSN70" s="34"/>
      <c r="VSO70" s="34"/>
      <c r="VSP70" s="34"/>
      <c r="VSQ70" s="34"/>
      <c r="VSR70" s="34"/>
      <c r="VSS70" s="34"/>
      <c r="VST70" s="34"/>
      <c r="VSU70" s="34"/>
      <c r="VSV70" s="34"/>
      <c r="VSW70" s="34"/>
      <c r="VSX70" s="34"/>
      <c r="VSY70" s="34"/>
      <c r="VSZ70" s="34"/>
      <c r="VTA70" s="34"/>
      <c r="VTB70" s="34"/>
      <c r="VTC70" s="34"/>
      <c r="VTD70" s="34"/>
      <c r="VTE70" s="34"/>
      <c r="VTF70" s="34"/>
      <c r="VTG70" s="34"/>
      <c r="VTH70" s="34"/>
      <c r="VTI70" s="34"/>
      <c r="VTJ70" s="34"/>
      <c r="VTK70" s="34"/>
      <c r="VTL70" s="34"/>
      <c r="VTM70" s="34"/>
      <c r="VTN70" s="34"/>
      <c r="VTO70" s="34"/>
      <c r="VTP70" s="34"/>
      <c r="VTQ70" s="34"/>
      <c r="VTR70" s="34"/>
      <c r="VTS70" s="34"/>
      <c r="VTT70" s="34"/>
      <c r="VTU70" s="34"/>
      <c r="VTV70" s="34"/>
      <c r="VTW70" s="34"/>
      <c r="VTX70" s="34"/>
      <c r="VTY70" s="34"/>
      <c r="VTZ70" s="34"/>
      <c r="VUA70" s="34"/>
      <c r="VUB70" s="34"/>
      <c r="VUC70" s="34"/>
      <c r="VUD70" s="34"/>
      <c r="VUE70" s="34"/>
      <c r="VUF70" s="34"/>
      <c r="VUG70" s="34"/>
      <c r="VUH70" s="34"/>
      <c r="VUI70" s="34"/>
      <c r="VUJ70" s="34"/>
      <c r="VUK70" s="34"/>
      <c r="VUL70" s="34"/>
      <c r="VUM70" s="34"/>
      <c r="VUN70" s="34"/>
      <c r="VUO70" s="34"/>
      <c r="VUP70" s="34"/>
      <c r="VUQ70" s="34"/>
      <c r="VUR70" s="34"/>
      <c r="VUS70" s="34"/>
      <c r="VUT70" s="34"/>
      <c r="VUU70" s="34"/>
      <c r="VUV70" s="34"/>
      <c r="VUW70" s="34"/>
      <c r="VUX70" s="34"/>
      <c r="VUY70" s="34"/>
      <c r="VUZ70" s="34"/>
      <c r="VVA70" s="34"/>
      <c r="VVB70" s="34"/>
      <c r="VVC70" s="34"/>
      <c r="VVD70" s="34"/>
      <c r="VVE70" s="34"/>
      <c r="VVF70" s="34"/>
      <c r="VVG70" s="34"/>
      <c r="VVH70" s="34"/>
      <c r="VVI70" s="34"/>
      <c r="VVJ70" s="34"/>
      <c r="VVK70" s="34"/>
      <c r="VVL70" s="34"/>
      <c r="VVM70" s="34"/>
      <c r="VVN70" s="34"/>
      <c r="VVO70" s="34"/>
      <c r="VVP70" s="34"/>
      <c r="VVQ70" s="34"/>
      <c r="VVR70" s="34"/>
      <c r="VVS70" s="34"/>
      <c r="VVT70" s="34"/>
      <c r="VVU70" s="34"/>
      <c r="VVV70" s="34"/>
      <c r="VVW70" s="34"/>
      <c r="VVX70" s="34"/>
      <c r="VVY70" s="34"/>
      <c r="VVZ70" s="34"/>
      <c r="VWA70" s="34"/>
      <c r="VWB70" s="34"/>
      <c r="VWC70" s="34"/>
      <c r="VWD70" s="34"/>
      <c r="VWE70" s="34"/>
      <c r="VWF70" s="34"/>
      <c r="VWG70" s="34"/>
      <c r="VWH70" s="34"/>
      <c r="VWI70" s="34"/>
      <c r="VWJ70" s="34"/>
      <c r="VWK70" s="34"/>
      <c r="VWL70" s="34"/>
      <c r="VWM70" s="34"/>
      <c r="VWN70" s="34"/>
      <c r="VWO70" s="34"/>
      <c r="VWP70" s="34"/>
      <c r="VWQ70" s="34"/>
      <c r="VWR70" s="34"/>
      <c r="VWS70" s="34"/>
      <c r="VWT70" s="34"/>
      <c r="VWU70" s="34"/>
      <c r="VWV70" s="34"/>
      <c r="VWW70" s="34"/>
      <c r="VWX70" s="34"/>
      <c r="VWY70" s="34"/>
      <c r="VWZ70" s="34"/>
      <c r="VXA70" s="34"/>
      <c r="VXB70" s="34"/>
      <c r="VXC70" s="34"/>
      <c r="VXD70" s="34"/>
      <c r="VXE70" s="34"/>
      <c r="VXF70" s="34"/>
      <c r="VXG70" s="34"/>
      <c r="VXH70" s="34"/>
      <c r="VXI70" s="34"/>
      <c r="VXJ70" s="34"/>
      <c r="VXK70" s="34"/>
      <c r="VXL70" s="34"/>
      <c r="VXM70" s="34"/>
      <c r="VXN70" s="34"/>
      <c r="VXO70" s="34"/>
      <c r="VXP70" s="34"/>
      <c r="VXQ70" s="34"/>
      <c r="VXR70" s="34"/>
      <c r="VXS70" s="34"/>
      <c r="VXT70" s="34"/>
      <c r="VXU70" s="34"/>
      <c r="VXV70" s="34"/>
      <c r="VXW70" s="34"/>
      <c r="VXX70" s="34"/>
      <c r="VXY70" s="34"/>
      <c r="VXZ70" s="34"/>
      <c r="VYA70" s="34"/>
      <c r="VYB70" s="34"/>
      <c r="VYC70" s="34"/>
      <c r="VYD70" s="34"/>
      <c r="VYE70" s="34"/>
      <c r="VYF70" s="34"/>
      <c r="VYG70" s="34"/>
      <c r="VYH70" s="34"/>
      <c r="VYI70" s="34"/>
      <c r="VYJ70" s="34"/>
      <c r="VYK70" s="34"/>
      <c r="VYL70" s="34"/>
      <c r="VYM70" s="34"/>
      <c r="VYN70" s="34"/>
      <c r="VYO70" s="34"/>
      <c r="VYP70" s="34"/>
      <c r="VYQ70" s="34"/>
      <c r="VYR70" s="34"/>
      <c r="VYS70" s="34"/>
      <c r="VYT70" s="34"/>
      <c r="VYU70" s="34"/>
      <c r="VYV70" s="34"/>
      <c r="VYW70" s="34"/>
      <c r="VYX70" s="34"/>
      <c r="VYY70" s="34"/>
      <c r="VYZ70" s="34"/>
      <c r="VZA70" s="34"/>
      <c r="VZB70" s="34"/>
      <c r="VZC70" s="34"/>
      <c r="VZD70" s="34"/>
      <c r="VZE70" s="34"/>
      <c r="VZF70" s="34"/>
      <c r="VZG70" s="34"/>
      <c r="VZH70" s="34"/>
      <c r="VZI70" s="34"/>
      <c r="VZJ70" s="34"/>
      <c r="VZK70" s="34"/>
      <c r="VZL70" s="34"/>
      <c r="VZM70" s="34"/>
      <c r="VZN70" s="34"/>
      <c r="VZO70" s="34"/>
      <c r="VZP70" s="34"/>
      <c r="VZQ70" s="34"/>
      <c r="VZR70" s="34"/>
      <c r="VZS70" s="34"/>
      <c r="VZT70" s="34"/>
      <c r="VZU70" s="34"/>
      <c r="VZV70" s="34"/>
      <c r="VZW70" s="34"/>
      <c r="VZX70" s="34"/>
      <c r="VZY70" s="34"/>
      <c r="VZZ70" s="34"/>
      <c r="WAA70" s="34"/>
      <c r="WAB70" s="34"/>
      <c r="WAC70" s="34"/>
      <c r="WAD70" s="34"/>
      <c r="WAE70" s="34"/>
      <c r="WAF70" s="34"/>
      <c r="WAG70" s="34"/>
      <c r="WAH70" s="34"/>
      <c r="WAI70" s="34"/>
      <c r="WAJ70" s="34"/>
      <c r="WAK70" s="34"/>
      <c r="WAL70" s="34"/>
      <c r="WAM70" s="34"/>
      <c r="WAN70" s="34"/>
      <c r="WAO70" s="34"/>
      <c r="WAP70" s="34"/>
      <c r="WAQ70" s="34"/>
      <c r="WAR70" s="34"/>
      <c r="WAS70" s="34"/>
      <c r="WAT70" s="34"/>
      <c r="WAU70" s="34"/>
      <c r="WAV70" s="34"/>
      <c r="WAW70" s="34"/>
      <c r="WAX70" s="34"/>
      <c r="WAY70" s="34"/>
      <c r="WAZ70" s="34"/>
      <c r="WBA70" s="34"/>
      <c r="WBB70" s="34"/>
      <c r="WBC70" s="34"/>
      <c r="WBD70" s="34"/>
      <c r="WBE70" s="34"/>
      <c r="WBF70" s="34"/>
      <c r="WBG70" s="34"/>
      <c r="WBH70" s="34"/>
      <c r="WBI70" s="34"/>
      <c r="WBJ70" s="34"/>
      <c r="WBK70" s="34"/>
      <c r="WBL70" s="34"/>
      <c r="WBM70" s="34"/>
      <c r="WBN70" s="34"/>
      <c r="WBO70" s="34"/>
      <c r="WBP70" s="34"/>
      <c r="WBQ70" s="34"/>
      <c r="WBR70" s="34"/>
      <c r="WBS70" s="34"/>
      <c r="WBT70" s="34"/>
      <c r="WBU70" s="34"/>
      <c r="WBV70" s="34"/>
      <c r="WBW70" s="34"/>
      <c r="WBX70" s="34"/>
      <c r="WBY70" s="34"/>
      <c r="WBZ70" s="34"/>
      <c r="WCA70" s="34"/>
      <c r="WCB70" s="34"/>
      <c r="WCC70" s="34"/>
      <c r="WCD70" s="34"/>
      <c r="WCE70" s="34"/>
      <c r="WCF70" s="34"/>
      <c r="WCG70" s="34"/>
      <c r="WCH70" s="34"/>
      <c r="WCI70" s="34"/>
      <c r="WCJ70" s="34"/>
      <c r="WCK70" s="34"/>
      <c r="WCL70" s="34"/>
      <c r="WCM70" s="34"/>
      <c r="WCN70" s="34"/>
      <c r="WCO70" s="34"/>
      <c r="WCP70" s="34"/>
      <c r="WCQ70" s="34"/>
      <c r="WCR70" s="34"/>
      <c r="WCS70" s="34"/>
      <c r="WCT70" s="34"/>
      <c r="WCU70" s="34"/>
      <c r="WCV70" s="34"/>
      <c r="WCW70" s="34"/>
      <c r="WCX70" s="34"/>
      <c r="WCY70" s="34"/>
      <c r="WCZ70" s="34"/>
      <c r="WDA70" s="34"/>
      <c r="WDB70" s="34"/>
      <c r="WDC70" s="34"/>
      <c r="WDD70" s="34"/>
      <c r="WDE70" s="34"/>
      <c r="WDF70" s="34"/>
      <c r="WDG70" s="34"/>
      <c r="WDH70" s="34"/>
      <c r="WDI70" s="34"/>
      <c r="WDJ70" s="34"/>
      <c r="WDK70" s="34"/>
      <c r="WDL70" s="34"/>
      <c r="WDM70" s="34"/>
      <c r="WDN70" s="34"/>
      <c r="WDO70" s="34"/>
      <c r="WDP70" s="34"/>
      <c r="WDQ70" s="34"/>
      <c r="WDR70" s="34"/>
      <c r="WDS70" s="34"/>
      <c r="WDT70" s="34"/>
      <c r="WDU70" s="34"/>
      <c r="WDV70" s="34"/>
      <c r="WDW70" s="34"/>
      <c r="WDX70" s="34"/>
      <c r="WDY70" s="34"/>
      <c r="WDZ70" s="34"/>
      <c r="WEA70" s="34"/>
      <c r="WEB70" s="34"/>
      <c r="WEC70" s="34"/>
      <c r="WED70" s="34"/>
      <c r="WEE70" s="34"/>
      <c r="WEF70" s="34"/>
      <c r="WEG70" s="34"/>
      <c r="WEH70" s="34"/>
      <c r="WEI70" s="34"/>
      <c r="WEJ70" s="34"/>
      <c r="WEK70" s="34"/>
      <c r="WEL70" s="34"/>
      <c r="WEM70" s="34"/>
      <c r="WEN70" s="34"/>
      <c r="WEO70" s="34"/>
      <c r="WEP70" s="34"/>
      <c r="WEQ70" s="34"/>
      <c r="WER70" s="34"/>
      <c r="WES70" s="34"/>
      <c r="WET70" s="34"/>
      <c r="WEU70" s="34"/>
      <c r="WEV70" s="34"/>
      <c r="WEW70" s="34"/>
      <c r="WEX70" s="34"/>
      <c r="WEY70" s="34"/>
      <c r="WEZ70" s="34"/>
      <c r="WFA70" s="34"/>
      <c r="WFB70" s="34"/>
      <c r="WFC70" s="34"/>
      <c r="WFD70" s="34"/>
      <c r="WFE70" s="34"/>
      <c r="WFF70" s="34"/>
      <c r="WFG70" s="34"/>
      <c r="WFH70" s="34"/>
      <c r="WFI70" s="34"/>
      <c r="WFJ70" s="34"/>
      <c r="WFK70" s="34"/>
      <c r="WFL70" s="34"/>
      <c r="WFM70" s="34"/>
      <c r="WFN70" s="34"/>
      <c r="WFO70" s="34"/>
      <c r="WFP70" s="34"/>
      <c r="WFQ70" s="34"/>
      <c r="WFR70" s="34"/>
      <c r="WFS70" s="34"/>
      <c r="WFT70" s="34"/>
      <c r="WFU70" s="34"/>
      <c r="WFV70" s="34"/>
      <c r="WFW70" s="34"/>
      <c r="WFX70" s="34"/>
      <c r="WFY70" s="34"/>
      <c r="WFZ70" s="34"/>
      <c r="WGA70" s="34"/>
      <c r="WGB70" s="34"/>
      <c r="WGC70" s="34"/>
      <c r="WGD70" s="34"/>
      <c r="WGE70" s="34"/>
      <c r="WGF70" s="34"/>
      <c r="WGG70" s="34"/>
      <c r="WGH70" s="34"/>
      <c r="WGI70" s="34"/>
      <c r="WGJ70" s="34"/>
      <c r="WGK70" s="34"/>
      <c r="WGL70" s="34"/>
      <c r="WGM70" s="34"/>
      <c r="WGN70" s="34"/>
      <c r="WGO70" s="34"/>
      <c r="WGP70" s="34"/>
      <c r="WGQ70" s="34"/>
      <c r="WGR70" s="34"/>
      <c r="WGS70" s="34"/>
      <c r="WGT70" s="34"/>
      <c r="WGU70" s="34"/>
      <c r="WGV70" s="34"/>
      <c r="WGW70" s="34"/>
      <c r="WGX70" s="34"/>
      <c r="WGY70" s="34"/>
      <c r="WGZ70" s="34"/>
      <c r="WHA70" s="34"/>
      <c r="WHB70" s="34"/>
      <c r="WHC70" s="34"/>
      <c r="WHD70" s="34"/>
      <c r="WHE70" s="34"/>
      <c r="WHF70" s="34"/>
      <c r="WHG70" s="34"/>
      <c r="WHH70" s="34"/>
      <c r="WHI70" s="34"/>
      <c r="WHJ70" s="34"/>
      <c r="WHK70" s="34"/>
      <c r="WHL70" s="34"/>
      <c r="WHM70" s="34"/>
      <c r="WHN70" s="34"/>
      <c r="WHO70" s="34"/>
      <c r="WHP70" s="34"/>
      <c r="WHQ70" s="34"/>
      <c r="WHR70" s="34"/>
      <c r="WHS70" s="34"/>
      <c r="WHT70" s="34"/>
      <c r="WHU70" s="34"/>
      <c r="WHV70" s="34"/>
      <c r="WHW70" s="34"/>
      <c r="WHX70" s="34"/>
      <c r="WHY70" s="34"/>
      <c r="WHZ70" s="34"/>
      <c r="WIA70" s="34"/>
      <c r="WIB70" s="34"/>
      <c r="WIC70" s="34"/>
      <c r="WID70" s="34"/>
      <c r="WIE70" s="34"/>
      <c r="WIF70" s="34"/>
      <c r="WIG70" s="34"/>
      <c r="WIH70" s="34"/>
      <c r="WII70" s="34"/>
      <c r="WIJ70" s="34"/>
      <c r="WIK70" s="34"/>
      <c r="WIL70" s="34"/>
      <c r="WIM70" s="34"/>
      <c r="WIN70" s="34"/>
      <c r="WIO70" s="34"/>
      <c r="WIP70" s="34"/>
      <c r="WIQ70" s="34"/>
      <c r="WIR70" s="34"/>
      <c r="WIS70" s="34"/>
      <c r="WIT70" s="34"/>
      <c r="WIU70" s="34"/>
      <c r="WIV70" s="34"/>
      <c r="WIW70" s="34"/>
      <c r="WIX70" s="34"/>
      <c r="WIY70" s="34"/>
      <c r="WIZ70" s="34"/>
      <c r="WJA70" s="34"/>
      <c r="WJB70" s="34"/>
      <c r="WJC70" s="34"/>
      <c r="WJD70" s="34"/>
      <c r="WJE70" s="34"/>
      <c r="WJF70" s="34"/>
      <c r="WJG70" s="34"/>
      <c r="WJH70" s="34"/>
      <c r="WJI70" s="34"/>
      <c r="WJJ70" s="34"/>
      <c r="WJK70" s="34"/>
      <c r="WJL70" s="34"/>
      <c r="WJM70" s="34"/>
      <c r="WJN70" s="34"/>
      <c r="WJO70" s="34"/>
      <c r="WJP70" s="34"/>
      <c r="WJQ70" s="34"/>
      <c r="WJR70" s="34"/>
      <c r="WJS70" s="34"/>
      <c r="WJT70" s="34"/>
      <c r="WJU70" s="34"/>
      <c r="WJV70" s="34"/>
      <c r="WJW70" s="34"/>
      <c r="WJX70" s="34"/>
      <c r="WJY70" s="34"/>
      <c r="WJZ70" s="34"/>
      <c r="WKA70" s="34"/>
      <c r="WKB70" s="34"/>
      <c r="WKC70" s="34"/>
      <c r="WKD70" s="34"/>
      <c r="WKE70" s="34"/>
      <c r="WKF70" s="34"/>
      <c r="WKG70" s="34"/>
      <c r="WKH70" s="34"/>
      <c r="WKI70" s="34"/>
      <c r="WKJ70" s="34"/>
      <c r="WKK70" s="34"/>
      <c r="WKL70" s="34"/>
      <c r="WKM70" s="34"/>
      <c r="WKN70" s="34"/>
      <c r="WKO70" s="34"/>
      <c r="WKP70" s="34"/>
      <c r="WKQ70" s="34"/>
      <c r="WKR70" s="34"/>
      <c r="WKS70" s="34"/>
      <c r="WKT70" s="34"/>
      <c r="WKU70" s="34"/>
      <c r="WKV70" s="34"/>
      <c r="WKW70" s="34"/>
      <c r="WKX70" s="34"/>
      <c r="WKY70" s="34"/>
      <c r="WKZ70" s="34"/>
      <c r="WLA70" s="34"/>
      <c r="WLB70" s="34"/>
      <c r="WLC70" s="34"/>
      <c r="WLD70" s="34"/>
      <c r="WLE70" s="34"/>
      <c r="WLF70" s="34"/>
      <c r="WLG70" s="34"/>
      <c r="WLH70" s="34"/>
      <c r="WLI70" s="34"/>
      <c r="WLJ70" s="34"/>
      <c r="WLK70" s="34"/>
      <c r="WLL70" s="34"/>
      <c r="WLM70" s="34"/>
      <c r="WLN70" s="34"/>
      <c r="WLO70" s="34"/>
      <c r="WLP70" s="34"/>
      <c r="WLQ70" s="34"/>
      <c r="WLR70" s="34"/>
      <c r="WLS70" s="34"/>
      <c r="WLT70" s="34"/>
      <c r="WLU70" s="34"/>
      <c r="WLV70" s="34"/>
      <c r="WLW70" s="34"/>
      <c r="WLX70" s="34"/>
      <c r="WLY70" s="34"/>
      <c r="WLZ70" s="34"/>
      <c r="WMA70" s="34"/>
      <c r="WMB70" s="34"/>
      <c r="WMC70" s="34"/>
      <c r="WMD70" s="34"/>
      <c r="WME70" s="34"/>
      <c r="WMF70" s="34"/>
      <c r="WMG70" s="34"/>
      <c r="WMH70" s="34"/>
      <c r="WMI70" s="34"/>
      <c r="WMJ70" s="34"/>
      <c r="WMK70" s="34"/>
      <c r="WML70" s="34"/>
      <c r="WMM70" s="34"/>
      <c r="WMN70" s="34"/>
      <c r="WMO70" s="34"/>
      <c r="WMP70" s="34"/>
      <c r="WMQ70" s="34"/>
      <c r="WMR70" s="34"/>
      <c r="WMS70" s="34"/>
      <c r="WMT70" s="34"/>
      <c r="WMU70" s="34"/>
      <c r="WMV70" s="34"/>
      <c r="WMW70" s="34"/>
      <c r="WMX70" s="34"/>
      <c r="WMY70" s="34"/>
      <c r="WMZ70" s="34"/>
      <c r="WNA70" s="34"/>
      <c r="WNB70" s="34"/>
      <c r="WNC70" s="34"/>
      <c r="WND70" s="34"/>
      <c r="WNE70" s="34"/>
      <c r="WNF70" s="34"/>
      <c r="WNG70" s="34"/>
      <c r="WNH70" s="34"/>
      <c r="WNI70" s="34"/>
      <c r="WNJ70" s="34"/>
      <c r="WNK70" s="34"/>
      <c r="WNL70" s="34"/>
      <c r="WNM70" s="34"/>
      <c r="WNN70" s="34"/>
      <c r="WNO70" s="34"/>
      <c r="WNP70" s="34"/>
      <c r="WNQ70" s="34"/>
      <c r="WNR70" s="34"/>
      <c r="WNS70" s="34"/>
      <c r="WNT70" s="34"/>
      <c r="WNU70" s="34"/>
      <c r="WNV70" s="34"/>
      <c r="WNW70" s="34"/>
      <c r="WNX70" s="34"/>
      <c r="WNY70" s="34"/>
      <c r="WNZ70" s="34"/>
      <c r="WOA70" s="34"/>
      <c r="WOB70" s="34"/>
      <c r="WOC70" s="34"/>
      <c r="WOD70" s="34"/>
      <c r="WOE70" s="34"/>
      <c r="WOF70" s="34"/>
      <c r="WOG70" s="34"/>
      <c r="WOH70" s="34"/>
      <c r="WOI70" s="34"/>
      <c r="WOJ70" s="34"/>
      <c r="WOK70" s="34"/>
      <c r="WOL70" s="34"/>
      <c r="WOM70" s="34"/>
      <c r="WON70" s="34"/>
      <c r="WOO70" s="34"/>
      <c r="WOP70" s="34"/>
      <c r="WOQ70" s="34"/>
      <c r="WOR70" s="34"/>
      <c r="WOS70" s="34"/>
      <c r="WOT70" s="34"/>
      <c r="WOU70" s="34"/>
      <c r="WOV70" s="34"/>
      <c r="WOW70" s="34"/>
      <c r="WOX70" s="34"/>
      <c r="WOY70" s="34"/>
      <c r="WOZ70" s="34"/>
      <c r="WPA70" s="34"/>
      <c r="WPB70" s="34"/>
      <c r="WPC70" s="34"/>
      <c r="WPD70" s="34"/>
      <c r="WPE70" s="34"/>
      <c r="WPF70" s="34"/>
      <c r="WPG70" s="34"/>
      <c r="WPH70" s="34"/>
      <c r="WPI70" s="34"/>
      <c r="WPJ70" s="34"/>
      <c r="WPK70" s="34"/>
      <c r="WPL70" s="34"/>
      <c r="WPM70" s="34"/>
      <c r="WPN70" s="34"/>
      <c r="WPO70" s="34"/>
      <c r="WPP70" s="34"/>
      <c r="WPQ70" s="34"/>
      <c r="WPR70" s="34"/>
      <c r="WPS70" s="34"/>
      <c r="WPT70" s="34"/>
      <c r="WPU70" s="34"/>
      <c r="WPV70" s="34"/>
      <c r="WPW70" s="34"/>
      <c r="WPX70" s="34"/>
      <c r="WPY70" s="34"/>
      <c r="WPZ70" s="34"/>
      <c r="WQA70" s="34"/>
      <c r="WQB70" s="34"/>
      <c r="WQC70" s="34"/>
      <c r="WQD70" s="34"/>
      <c r="WQE70" s="34"/>
      <c r="WQF70" s="34"/>
      <c r="WQG70" s="34"/>
      <c r="WQH70" s="34"/>
      <c r="WQI70" s="34"/>
      <c r="WQJ70" s="34"/>
      <c r="WQK70" s="34"/>
      <c r="WQL70" s="34"/>
      <c r="WQM70" s="34"/>
      <c r="WQN70" s="34"/>
      <c r="WQO70" s="34"/>
      <c r="WQP70" s="34"/>
      <c r="WQQ70" s="34"/>
      <c r="WQR70" s="34"/>
      <c r="WQS70" s="34"/>
      <c r="WQT70" s="34"/>
      <c r="WQU70" s="34"/>
      <c r="WQV70" s="34"/>
      <c r="WQW70" s="34"/>
      <c r="WQX70" s="34"/>
      <c r="WQY70" s="34"/>
      <c r="WQZ70" s="34"/>
      <c r="WRA70" s="34"/>
      <c r="WRB70" s="34"/>
      <c r="WRC70" s="34"/>
      <c r="WRD70" s="34"/>
      <c r="WRE70" s="34"/>
      <c r="WRF70" s="34"/>
      <c r="WRG70" s="34"/>
      <c r="WRH70" s="34"/>
      <c r="WRI70" s="34"/>
      <c r="WRJ70" s="34"/>
      <c r="WRK70" s="34"/>
      <c r="WRL70" s="34"/>
      <c r="WRM70" s="34"/>
      <c r="WRN70" s="34"/>
      <c r="WRO70" s="34"/>
      <c r="WRP70" s="34"/>
      <c r="WRQ70" s="34"/>
      <c r="WRR70" s="34"/>
      <c r="WRS70" s="34"/>
      <c r="WRT70" s="34"/>
      <c r="WRU70" s="34"/>
      <c r="WRV70" s="34"/>
      <c r="WRW70" s="34"/>
      <c r="WRX70" s="34"/>
      <c r="WRY70" s="34"/>
      <c r="WRZ70" s="34"/>
      <c r="WSA70" s="34"/>
      <c r="WSB70" s="34"/>
      <c r="WSC70" s="34"/>
      <c r="WSD70" s="34"/>
      <c r="WSE70" s="34"/>
      <c r="WSF70" s="34"/>
      <c r="WSG70" s="34"/>
      <c r="WSH70" s="34"/>
      <c r="WSI70" s="34"/>
      <c r="WSJ70" s="34"/>
      <c r="WSK70" s="34"/>
      <c r="WSL70" s="34"/>
      <c r="WSM70" s="34"/>
      <c r="WSN70" s="34"/>
      <c r="WSO70" s="34"/>
      <c r="WSP70" s="34"/>
      <c r="WSQ70" s="34"/>
      <c r="WSR70" s="34"/>
      <c r="WSS70" s="34"/>
      <c r="WST70" s="34"/>
      <c r="WSU70" s="34"/>
      <c r="WSV70" s="34"/>
      <c r="WSW70" s="34"/>
      <c r="WSX70" s="34"/>
      <c r="WSY70" s="34"/>
      <c r="WSZ70" s="34"/>
      <c r="WTA70" s="34"/>
      <c r="WTB70" s="34"/>
      <c r="WTC70" s="34"/>
      <c r="WTD70" s="34"/>
      <c r="WTE70" s="34"/>
      <c r="WTF70" s="34"/>
      <c r="WTG70" s="34"/>
      <c r="WTH70" s="34"/>
      <c r="WTI70" s="34"/>
      <c r="WTJ70" s="34"/>
      <c r="WTK70" s="34"/>
      <c r="WTL70" s="34"/>
      <c r="WTM70" s="34"/>
      <c r="WTN70" s="34"/>
      <c r="WTO70" s="34"/>
      <c r="WTP70" s="34"/>
      <c r="WTQ70" s="34"/>
      <c r="WTR70" s="34"/>
      <c r="WTS70" s="34"/>
      <c r="WTT70" s="34"/>
      <c r="WTU70" s="34"/>
      <c r="WTV70" s="34"/>
      <c r="WTW70" s="34"/>
      <c r="WTX70" s="34"/>
      <c r="WTY70" s="34"/>
      <c r="WTZ70" s="34"/>
      <c r="WUA70" s="34"/>
      <c r="WUB70" s="34"/>
      <c r="WUC70" s="34"/>
      <c r="WUD70" s="34"/>
      <c r="WUE70" s="34"/>
      <c r="WUF70" s="34"/>
      <c r="WUG70" s="34"/>
      <c r="WUH70" s="34"/>
      <c r="WUI70" s="34"/>
      <c r="WUJ70" s="34"/>
      <c r="WUK70" s="34"/>
      <c r="WUL70" s="34"/>
      <c r="WUM70" s="34"/>
      <c r="WUN70" s="34"/>
      <c r="WUO70" s="34"/>
      <c r="WUP70" s="34"/>
      <c r="WUQ70" s="34"/>
      <c r="WUR70" s="34"/>
      <c r="WUS70" s="34"/>
      <c r="WUT70" s="34"/>
      <c r="WUU70" s="34"/>
      <c r="WUV70" s="34"/>
      <c r="WUW70" s="34"/>
      <c r="WUX70" s="34"/>
      <c r="WUY70" s="34"/>
      <c r="WUZ70" s="34"/>
      <c r="WVA70" s="34"/>
      <c r="WVB70" s="34"/>
      <c r="WVC70" s="34"/>
      <c r="WVD70" s="34"/>
      <c r="WVE70" s="34"/>
      <c r="WVF70" s="34"/>
      <c r="WVG70" s="34"/>
      <c r="WVH70" s="34"/>
      <c r="WVI70" s="34"/>
      <c r="WVJ70" s="34"/>
      <c r="WVK70" s="34"/>
      <c r="WVL70" s="34"/>
      <c r="WVM70" s="34"/>
      <c r="WVN70" s="34"/>
      <c r="WVO70" s="34"/>
      <c r="WVP70" s="34"/>
      <c r="WVQ70" s="34"/>
      <c r="WVR70" s="34"/>
      <c r="WVS70" s="34"/>
      <c r="WVT70" s="34"/>
      <c r="WVU70" s="34"/>
      <c r="WVV70" s="34"/>
      <c r="WVW70" s="34"/>
      <c r="WVX70" s="34"/>
      <c r="WVY70" s="34"/>
      <c r="WVZ70" s="34"/>
      <c r="WWA70" s="34"/>
      <c r="WWB70" s="34"/>
      <c r="WWC70" s="34"/>
      <c r="WWD70" s="34"/>
      <c r="WWE70" s="34"/>
      <c r="WWF70" s="34"/>
      <c r="WWG70" s="34"/>
      <c r="WWH70" s="34"/>
      <c r="WWI70" s="34"/>
      <c r="WWJ70" s="34"/>
      <c r="WWK70" s="34"/>
      <c r="WWL70" s="34"/>
      <c r="WWM70" s="34"/>
      <c r="WWN70" s="34"/>
      <c r="WWO70" s="34"/>
      <c r="WWP70" s="34"/>
      <c r="WWQ70" s="34"/>
      <c r="WWR70" s="34"/>
      <c r="WWS70" s="34"/>
      <c r="WWT70" s="34"/>
      <c r="WWU70" s="34"/>
      <c r="WWV70" s="34"/>
      <c r="WWW70" s="34"/>
      <c r="WWX70" s="34"/>
      <c r="WWY70" s="34"/>
      <c r="WWZ70" s="34"/>
      <c r="WXA70" s="34"/>
      <c r="WXB70" s="34"/>
      <c r="WXC70" s="34"/>
      <c r="WXD70" s="34"/>
      <c r="WXE70" s="34"/>
      <c r="WXF70" s="34"/>
      <c r="WXG70" s="34"/>
      <c r="WXH70" s="34"/>
      <c r="WXI70" s="34"/>
      <c r="WXJ70" s="34"/>
      <c r="WXK70" s="34"/>
      <c r="WXL70" s="34"/>
      <c r="WXM70" s="34"/>
      <c r="WXN70" s="34"/>
      <c r="WXO70" s="34"/>
      <c r="WXP70" s="34"/>
      <c r="WXQ70" s="34"/>
      <c r="WXR70" s="34"/>
      <c r="WXS70" s="34"/>
      <c r="WXT70" s="34"/>
      <c r="WXU70" s="34"/>
      <c r="WXV70" s="34"/>
      <c r="WXW70" s="34"/>
      <c r="WXX70" s="34"/>
      <c r="WXY70" s="34"/>
      <c r="WXZ70" s="34"/>
      <c r="WYA70" s="34"/>
      <c r="WYB70" s="34"/>
      <c r="WYC70" s="34"/>
      <c r="WYD70" s="34"/>
      <c r="WYE70" s="34"/>
      <c r="WYF70" s="34"/>
      <c r="WYG70" s="34"/>
      <c r="WYH70" s="34"/>
      <c r="WYI70" s="34"/>
      <c r="WYJ70" s="34"/>
      <c r="WYK70" s="34"/>
      <c r="WYL70" s="34"/>
      <c r="WYM70" s="34"/>
      <c r="WYN70" s="34"/>
      <c r="WYO70" s="34"/>
      <c r="WYP70" s="34"/>
      <c r="WYQ70" s="34"/>
      <c r="WYR70" s="34"/>
      <c r="WYS70" s="34"/>
      <c r="WYT70" s="34"/>
      <c r="WYU70" s="34"/>
      <c r="WYV70" s="34"/>
      <c r="WYW70" s="34"/>
      <c r="WYX70" s="34"/>
      <c r="WYY70" s="34"/>
      <c r="WYZ70" s="34"/>
      <c r="WZA70" s="34"/>
      <c r="WZB70" s="34"/>
      <c r="WZC70" s="34"/>
      <c r="WZD70" s="34"/>
      <c r="WZE70" s="34"/>
      <c r="WZF70" s="34"/>
      <c r="WZG70" s="34"/>
      <c r="WZH70" s="34"/>
      <c r="WZI70" s="34"/>
      <c r="WZJ70" s="34"/>
      <c r="WZK70" s="34"/>
      <c r="WZL70" s="34"/>
      <c r="WZM70" s="34"/>
      <c r="WZN70" s="34"/>
      <c r="WZO70" s="34"/>
      <c r="WZP70" s="34"/>
      <c r="WZQ70" s="34"/>
      <c r="WZR70" s="34"/>
      <c r="WZS70" s="34"/>
      <c r="WZT70" s="34"/>
      <c r="WZU70" s="34"/>
      <c r="WZV70" s="34"/>
      <c r="WZW70" s="34"/>
      <c r="WZX70" s="34"/>
      <c r="WZY70" s="34"/>
      <c r="WZZ70" s="34"/>
      <c r="XAA70" s="34"/>
      <c r="XAB70" s="34"/>
      <c r="XAC70" s="34"/>
      <c r="XAD70" s="34"/>
      <c r="XAE70" s="34"/>
      <c r="XAF70" s="34"/>
      <c r="XAG70" s="34"/>
      <c r="XAH70" s="34"/>
      <c r="XAI70" s="34"/>
      <c r="XAJ70" s="34"/>
      <c r="XAK70" s="34"/>
      <c r="XAL70" s="34"/>
      <c r="XAM70" s="34"/>
      <c r="XAN70" s="34"/>
      <c r="XAO70" s="34"/>
      <c r="XAP70" s="34"/>
      <c r="XAQ70" s="34"/>
      <c r="XAR70" s="34"/>
      <c r="XAS70" s="34"/>
      <c r="XAT70" s="34"/>
      <c r="XAU70" s="34"/>
      <c r="XAV70" s="34"/>
      <c r="XAW70" s="34"/>
      <c r="XAX70" s="34"/>
      <c r="XAY70" s="34"/>
      <c r="XAZ70" s="34"/>
      <c r="XBA70" s="34"/>
      <c r="XBB70" s="34"/>
      <c r="XBC70" s="34"/>
      <c r="XBD70" s="34"/>
      <c r="XBE70" s="34"/>
      <c r="XBF70" s="34"/>
      <c r="XBG70" s="34"/>
      <c r="XBH70" s="34"/>
      <c r="XBI70" s="34"/>
      <c r="XBJ70" s="34"/>
      <c r="XBK70" s="34"/>
      <c r="XBL70" s="34"/>
      <c r="XBM70" s="34"/>
      <c r="XBN70" s="34"/>
      <c r="XBO70" s="34"/>
      <c r="XBP70" s="34"/>
      <c r="XBQ70" s="34"/>
      <c r="XBR70" s="34"/>
      <c r="XBS70" s="34"/>
      <c r="XBT70" s="34"/>
      <c r="XBU70" s="34"/>
      <c r="XBV70" s="34"/>
      <c r="XBW70" s="34"/>
      <c r="XBX70" s="34"/>
      <c r="XBY70" s="34"/>
      <c r="XBZ70" s="34"/>
      <c r="XCA70" s="34"/>
      <c r="XCB70" s="34"/>
      <c r="XCC70" s="34"/>
      <c r="XCD70" s="34"/>
      <c r="XCE70" s="34"/>
      <c r="XCF70" s="34"/>
      <c r="XCG70" s="34"/>
      <c r="XCH70" s="34"/>
      <c r="XCI70" s="34"/>
      <c r="XCJ70" s="34"/>
      <c r="XCK70" s="34"/>
      <c r="XCL70" s="34"/>
      <c r="XCM70" s="34"/>
      <c r="XCN70" s="34"/>
      <c r="XCO70" s="34"/>
      <c r="XCP70" s="34"/>
      <c r="XCQ70" s="34"/>
      <c r="XCR70" s="34"/>
      <c r="XCS70" s="34"/>
      <c r="XCT70" s="34"/>
      <c r="XCU70" s="34"/>
      <c r="XCV70" s="34"/>
      <c r="XCW70" s="34"/>
      <c r="XCX70" s="34"/>
      <c r="XCY70" s="34"/>
      <c r="XCZ70" s="34"/>
      <c r="XDA70" s="34"/>
      <c r="XDB70" s="34"/>
      <c r="XDC70" s="34"/>
      <c r="XDD70" s="34"/>
      <c r="XDE70" s="34"/>
      <c r="XDF70" s="34"/>
      <c r="XDG70" s="34"/>
      <c r="XDH70" s="34"/>
      <c r="XDI70" s="34"/>
      <c r="XDJ70" s="34"/>
      <c r="XDK70" s="34"/>
      <c r="XDL70" s="34"/>
      <c r="XDM70" s="34"/>
      <c r="XDN70" s="34"/>
      <c r="XDO70" s="34"/>
      <c r="XDP70" s="34"/>
      <c r="XDQ70" s="34"/>
      <c r="XDR70" s="34"/>
      <c r="XDS70" s="34"/>
      <c r="XDT70" s="34"/>
      <c r="XDU70" s="34"/>
      <c r="XDV70" s="34"/>
      <c r="XDW70" s="34"/>
      <c r="XDX70" s="34"/>
      <c r="XDY70" s="34"/>
      <c r="XDZ70" s="34"/>
      <c r="XEA70" s="34"/>
      <c r="XEB70" s="34"/>
      <c r="XEC70" s="34"/>
      <c r="XED70" s="34"/>
      <c r="XEE70" s="34"/>
      <c r="XEF70" s="34"/>
      <c r="XEG70" s="34"/>
      <c r="XEH70" s="34"/>
      <c r="XEI70" s="34"/>
      <c r="XEJ70" s="34"/>
      <c r="XEK70" s="34"/>
      <c r="XEL70" s="34"/>
      <c r="XEM70" s="34"/>
      <c r="XEN70" s="34"/>
      <c r="XEO70" s="34"/>
      <c r="XEP70" s="34"/>
      <c r="XEQ70" s="34"/>
      <c r="XER70" s="34"/>
      <c r="XES70" s="34"/>
      <c r="XET70" s="34"/>
      <c r="XEU70" s="34"/>
      <c r="XEV70" s="34"/>
      <c r="XEW70" s="34"/>
      <c r="XEX70" s="34"/>
      <c r="XEY70" s="34"/>
      <c r="XEZ70" s="34"/>
      <c r="XFA70" s="34"/>
      <c r="XFB70" s="34"/>
      <c r="XFC70" s="34"/>
      <c r="XFD70" s="34"/>
    </row>
    <row r="71" spans="1:16384" ht="35.1" customHeight="1" x14ac:dyDescent="0.3">
      <c r="A71" s="24">
        <v>42</v>
      </c>
      <c r="B71" s="36" t="str">
        <f t="shared" ref="B71:B87" ca="1" si="8">INDIRECT("'Living Dex'!" &amp; "B" &amp; A71+4)</f>
        <v>N</v>
      </c>
      <c r="C71" s="37" t="str">
        <f t="shared" ref="C71:C87" ca="1" si="9">INDIRECT("'Living Dex'!" &amp; "C" &amp;A71+4)</f>
        <v>N</v>
      </c>
      <c r="D71" s="38" t="s">
        <v>64</v>
      </c>
      <c r="E71" s="40" t="s">
        <v>853</v>
      </c>
      <c r="F71" s="39">
        <v>169</v>
      </c>
      <c r="G71" s="36" t="str">
        <f t="shared" ref="G71:G87" ca="1" si="10">INDIRECT("'Living Dex'!" &amp; "B" &amp; F71+4)</f>
        <v>N</v>
      </c>
      <c r="H71" s="37" t="str">
        <f t="shared" ref="H71:H87" ca="1" si="11">INDIRECT("'Living Dex'!" &amp; "C" &amp; F71+4)</f>
        <v>N</v>
      </c>
      <c r="I71" s="38" t="s">
        <v>221</v>
      </c>
      <c r="J71" s="25" t="s">
        <v>852</v>
      </c>
    </row>
    <row r="72" spans="1:16384" ht="35.1" customHeight="1" x14ac:dyDescent="0.3">
      <c r="A72" s="24">
        <v>113</v>
      </c>
      <c r="B72" s="36" t="str">
        <f t="shared" ca="1" si="8"/>
        <v>N</v>
      </c>
      <c r="C72" s="37" t="str">
        <f t="shared" ca="1" si="9"/>
        <v>N</v>
      </c>
      <c r="D72" s="38" t="s">
        <v>159</v>
      </c>
      <c r="E72" s="40" t="s">
        <v>853</v>
      </c>
      <c r="F72" s="39">
        <v>242</v>
      </c>
      <c r="G72" s="36" t="str">
        <f t="shared" ca="1" si="10"/>
        <v>N</v>
      </c>
      <c r="H72" s="37" t="str">
        <f t="shared" ca="1" si="11"/>
        <v>N</v>
      </c>
      <c r="I72" s="38" t="s">
        <v>306</v>
      </c>
      <c r="J72" s="25" t="s">
        <v>852</v>
      </c>
    </row>
    <row r="73" spans="1:16384" ht="35.1" customHeight="1" x14ac:dyDescent="0.3">
      <c r="A73" s="24">
        <v>133</v>
      </c>
      <c r="B73" s="36" t="str">
        <f t="shared" ca="1" si="8"/>
        <v>N</v>
      </c>
      <c r="C73" s="37" t="str">
        <f t="shared" ca="1" si="9"/>
        <v>N</v>
      </c>
      <c r="D73" s="38" t="s">
        <v>181</v>
      </c>
      <c r="E73" s="40" t="s">
        <v>853</v>
      </c>
      <c r="F73" s="39">
        <v>196</v>
      </c>
      <c r="G73" s="36" t="str">
        <f t="shared" ca="1" si="10"/>
        <v>N</v>
      </c>
      <c r="H73" s="37" t="str">
        <f t="shared" ca="1" si="11"/>
        <v>N</v>
      </c>
      <c r="I73" s="38" t="s">
        <v>251</v>
      </c>
      <c r="J73" s="25" t="s">
        <v>879</v>
      </c>
    </row>
    <row r="74" spans="1:16384" ht="35.1" customHeight="1" x14ac:dyDescent="0.3">
      <c r="A74" s="24">
        <v>133</v>
      </c>
      <c r="B74" s="36" t="str">
        <f t="shared" ca="1" si="8"/>
        <v>N</v>
      </c>
      <c r="C74" s="37" t="str">
        <f t="shared" ca="1" si="9"/>
        <v>N</v>
      </c>
      <c r="D74" s="38" t="s">
        <v>181</v>
      </c>
      <c r="E74" s="40" t="s">
        <v>853</v>
      </c>
      <c r="F74" s="39">
        <v>197</v>
      </c>
      <c r="G74" s="36" t="str">
        <f t="shared" ca="1" si="10"/>
        <v>N</v>
      </c>
      <c r="H74" s="37" t="str">
        <f t="shared" ca="1" si="11"/>
        <v>N</v>
      </c>
      <c r="I74" s="38" t="s">
        <v>253</v>
      </c>
      <c r="J74" s="25" t="s">
        <v>880</v>
      </c>
    </row>
    <row r="75" spans="1:16384" ht="35.1" customHeight="1" x14ac:dyDescent="0.3">
      <c r="A75" s="24">
        <v>172</v>
      </c>
      <c r="B75" s="36" t="str">
        <f t="shared" ca="1" si="8"/>
        <v>N</v>
      </c>
      <c r="C75" s="37" t="str">
        <f t="shared" ca="1" si="9"/>
        <v>N</v>
      </c>
      <c r="D75" s="38" t="s">
        <v>225</v>
      </c>
      <c r="E75" s="40" t="s">
        <v>853</v>
      </c>
      <c r="F75" s="39">
        <v>25</v>
      </c>
      <c r="G75" s="36" t="str">
        <f t="shared" ca="1" si="10"/>
        <v>N</v>
      </c>
      <c r="H75" s="37" t="str">
        <f t="shared" ca="1" si="11"/>
        <v>N</v>
      </c>
      <c r="I75" s="38" t="s">
        <v>40</v>
      </c>
      <c r="J75" s="25" t="s">
        <v>852</v>
      </c>
    </row>
    <row r="76" spans="1:16384" ht="35.1" customHeight="1" x14ac:dyDescent="0.3">
      <c r="A76" s="24">
        <v>173</v>
      </c>
      <c r="B76" s="36" t="str">
        <f t="shared" ca="1" si="8"/>
        <v>N</v>
      </c>
      <c r="C76" s="37" t="str">
        <f t="shared" ca="1" si="9"/>
        <v>N</v>
      </c>
      <c r="D76" s="38" t="s">
        <v>226</v>
      </c>
      <c r="E76" s="40" t="s">
        <v>853</v>
      </c>
      <c r="F76" s="39">
        <v>35</v>
      </c>
      <c r="G76" s="36" t="str">
        <f t="shared" ca="1" si="10"/>
        <v>N</v>
      </c>
      <c r="H76" s="37" t="str">
        <f t="shared" ca="1" si="11"/>
        <v>N</v>
      </c>
      <c r="I76" s="38" t="s">
        <v>55</v>
      </c>
      <c r="J76" s="25" t="s">
        <v>852</v>
      </c>
    </row>
    <row r="77" spans="1:16384" ht="35.1" customHeight="1" x14ac:dyDescent="0.3">
      <c r="A77" s="24">
        <v>174</v>
      </c>
      <c r="B77" s="36" t="str">
        <f t="shared" ca="1" si="8"/>
        <v>N</v>
      </c>
      <c r="C77" s="37" t="str">
        <f t="shared" ca="1" si="9"/>
        <v>N</v>
      </c>
      <c r="D77" s="38" t="s">
        <v>227</v>
      </c>
      <c r="E77" s="40" t="s">
        <v>853</v>
      </c>
      <c r="F77" s="39">
        <v>39</v>
      </c>
      <c r="G77" s="36" t="str">
        <f t="shared" ca="1" si="10"/>
        <v>N</v>
      </c>
      <c r="H77" s="37" t="str">
        <f t="shared" ca="1" si="11"/>
        <v>N</v>
      </c>
      <c r="I77" s="38" t="s">
        <v>61</v>
      </c>
      <c r="J77" s="25" t="s">
        <v>852</v>
      </c>
    </row>
    <row r="78" spans="1:16384" ht="35.1" customHeight="1" x14ac:dyDescent="0.3">
      <c r="A78" s="24">
        <v>175</v>
      </c>
      <c r="B78" s="36" t="str">
        <f t="shared" ca="1" si="8"/>
        <v>N</v>
      </c>
      <c r="C78" s="37" t="str">
        <f t="shared" ca="1" si="9"/>
        <v>N</v>
      </c>
      <c r="D78" s="38" t="s">
        <v>228</v>
      </c>
      <c r="E78" s="40" t="s">
        <v>853</v>
      </c>
      <c r="F78" s="39">
        <v>176</v>
      </c>
      <c r="G78" s="36" t="str">
        <f t="shared" ca="1" si="10"/>
        <v>N</v>
      </c>
      <c r="H78" s="37" t="str">
        <f t="shared" ca="1" si="11"/>
        <v>N</v>
      </c>
      <c r="I78" s="38" t="s">
        <v>229</v>
      </c>
      <c r="J78" s="25" t="s">
        <v>852</v>
      </c>
    </row>
    <row r="79" spans="1:16384" ht="35.1" customHeight="1" x14ac:dyDescent="0.3">
      <c r="A79" s="24">
        <v>298</v>
      </c>
      <c r="B79" s="36" t="str">
        <f t="shared" ca="1" si="8"/>
        <v>N</v>
      </c>
      <c r="C79" s="37" t="str">
        <f t="shared" ca="1" si="9"/>
        <v>N</v>
      </c>
      <c r="D79" s="38" t="s">
        <v>363</v>
      </c>
      <c r="E79" s="40" t="s">
        <v>853</v>
      </c>
      <c r="F79" s="39">
        <v>183</v>
      </c>
      <c r="G79" s="36" t="str">
        <f t="shared" ca="1" si="10"/>
        <v>N</v>
      </c>
      <c r="H79" s="37" t="str">
        <f t="shared" ca="1" si="11"/>
        <v>N</v>
      </c>
      <c r="I79" s="38" t="s">
        <v>237</v>
      </c>
      <c r="J79" s="25" t="s">
        <v>852</v>
      </c>
    </row>
    <row r="80" spans="1:16384" ht="35.1" customHeight="1" x14ac:dyDescent="0.3">
      <c r="A80" s="24">
        <v>406</v>
      </c>
      <c r="B80" s="36" t="str">
        <f t="shared" ca="1" si="8"/>
        <v>N</v>
      </c>
      <c r="C80" s="37" t="str">
        <f t="shared" ca="1" si="9"/>
        <v>N</v>
      </c>
      <c r="D80" s="38" t="s">
        <v>477</v>
      </c>
      <c r="E80" s="40" t="s">
        <v>853</v>
      </c>
      <c r="F80" s="39">
        <v>315</v>
      </c>
      <c r="G80" s="36" t="str">
        <f t="shared" ca="1" si="10"/>
        <v>N</v>
      </c>
      <c r="H80" s="37" t="str">
        <f t="shared" ca="1" si="11"/>
        <v>N</v>
      </c>
      <c r="I80" s="38" t="s">
        <v>380</v>
      </c>
      <c r="J80" s="25" t="s">
        <v>879</v>
      </c>
    </row>
    <row r="81" spans="1:16384" ht="35.1" customHeight="1" x14ac:dyDescent="0.3">
      <c r="A81" s="24">
        <v>427</v>
      </c>
      <c r="B81" s="36" t="str">
        <f t="shared" ca="1" si="8"/>
        <v>N</v>
      </c>
      <c r="C81" s="37" t="str">
        <f t="shared" ca="1" si="9"/>
        <v>N</v>
      </c>
      <c r="D81" s="38" t="s">
        <v>503</v>
      </c>
      <c r="E81" s="40" t="s">
        <v>853</v>
      </c>
      <c r="F81" s="39">
        <v>428</v>
      </c>
      <c r="G81" s="36" t="str">
        <f t="shared" ca="1" si="10"/>
        <v>N</v>
      </c>
      <c r="H81" s="37" t="str">
        <f t="shared" ca="1" si="11"/>
        <v>N</v>
      </c>
      <c r="I81" s="38" t="s">
        <v>504</v>
      </c>
      <c r="J81" s="25" t="s">
        <v>852</v>
      </c>
    </row>
    <row r="82" spans="1:16384" ht="35.1" customHeight="1" x14ac:dyDescent="0.3">
      <c r="A82" s="24">
        <v>433</v>
      </c>
      <c r="B82" s="36" t="str">
        <f t="shared" ca="1" si="8"/>
        <v>N</v>
      </c>
      <c r="C82" s="37" t="str">
        <f t="shared" ca="1" si="9"/>
        <v>N</v>
      </c>
      <c r="D82" s="38" t="s">
        <v>510</v>
      </c>
      <c r="E82" s="40" t="s">
        <v>853</v>
      </c>
      <c r="F82" s="39">
        <v>358</v>
      </c>
      <c r="G82" s="36" t="str">
        <f t="shared" ca="1" si="10"/>
        <v>N</v>
      </c>
      <c r="H82" s="37" t="str">
        <f t="shared" ca="1" si="11"/>
        <v>N</v>
      </c>
      <c r="I82" s="38" t="s">
        <v>425</v>
      </c>
      <c r="J82" s="25" t="s">
        <v>880</v>
      </c>
    </row>
    <row r="83" spans="1:16384" ht="35.1" customHeight="1" x14ac:dyDescent="0.3">
      <c r="A83" s="24">
        <v>446</v>
      </c>
      <c r="B83" s="36" t="str">
        <f t="shared" ca="1" si="8"/>
        <v>N</v>
      </c>
      <c r="C83" s="37" t="str">
        <f t="shared" ca="1" si="9"/>
        <v>N</v>
      </c>
      <c r="D83" s="38" t="s">
        <v>524</v>
      </c>
      <c r="E83" s="40" t="s">
        <v>853</v>
      </c>
      <c r="F83" s="39">
        <v>143</v>
      </c>
      <c r="G83" s="36" t="str">
        <f t="shared" ca="1" si="10"/>
        <v>N</v>
      </c>
      <c r="H83" s="37" t="str">
        <f t="shared" ca="1" si="11"/>
        <v>N</v>
      </c>
      <c r="I83" s="38" t="s">
        <v>191</v>
      </c>
      <c r="J83" s="25" t="s">
        <v>852</v>
      </c>
    </row>
    <row r="84" spans="1:16384" ht="35.1" customHeight="1" x14ac:dyDescent="0.3">
      <c r="A84" s="24">
        <v>447</v>
      </c>
      <c r="B84" s="36" t="str">
        <f t="shared" ca="1" si="8"/>
        <v>N</v>
      </c>
      <c r="C84" s="37" t="str">
        <f t="shared" ca="1" si="9"/>
        <v>N</v>
      </c>
      <c r="D84" s="38" t="s">
        <v>525</v>
      </c>
      <c r="E84" s="40" t="s">
        <v>853</v>
      </c>
      <c r="F84" s="39">
        <v>448</v>
      </c>
      <c r="G84" s="36" t="str">
        <f t="shared" ca="1" si="10"/>
        <v>N</v>
      </c>
      <c r="H84" s="37" t="str">
        <f t="shared" ca="1" si="11"/>
        <v>N</v>
      </c>
      <c r="I84" s="38" t="s">
        <v>526</v>
      </c>
      <c r="J84" s="25" t="s">
        <v>879</v>
      </c>
    </row>
    <row r="85" spans="1:16384" ht="35.1" customHeight="1" x14ac:dyDescent="0.3">
      <c r="A85" s="24">
        <v>527</v>
      </c>
      <c r="B85" s="36" t="str">
        <f t="shared" ca="1" si="8"/>
        <v>N</v>
      </c>
      <c r="C85" s="37" t="str">
        <f t="shared" ca="1" si="9"/>
        <v>N</v>
      </c>
      <c r="D85" s="38" t="s">
        <v>620</v>
      </c>
      <c r="E85" s="40" t="s">
        <v>853</v>
      </c>
      <c r="F85" s="39">
        <v>528</v>
      </c>
      <c r="G85" s="36" t="str">
        <f t="shared" ca="1" si="10"/>
        <v>N</v>
      </c>
      <c r="H85" s="37" t="str">
        <f t="shared" ca="1" si="11"/>
        <v>N</v>
      </c>
      <c r="I85" s="38" t="s">
        <v>621</v>
      </c>
      <c r="J85" s="25" t="s">
        <v>852</v>
      </c>
    </row>
    <row r="86" spans="1:16384" ht="35.1" customHeight="1" x14ac:dyDescent="0.3">
      <c r="A86" s="24">
        <v>541</v>
      </c>
      <c r="B86" s="36" t="str">
        <f t="shared" ref="B86" ca="1" si="12">INDIRECT("'Living Dex'!" &amp; "B" &amp; A86+4)</f>
        <v>N</v>
      </c>
      <c r="C86" s="37" t="str">
        <f t="shared" ref="C86" ca="1" si="13">INDIRECT("'Living Dex'!" &amp; "C" &amp;A86+4)</f>
        <v>N</v>
      </c>
      <c r="D86" s="38" t="s">
        <v>634</v>
      </c>
      <c r="E86" s="40" t="s">
        <v>853</v>
      </c>
      <c r="F86" s="39">
        <v>542</v>
      </c>
      <c r="G86" s="36" t="str">
        <f t="shared" ref="G86" ca="1" si="14">INDIRECT("'Living Dex'!" &amp; "B" &amp; F86+4)</f>
        <v>N</v>
      </c>
      <c r="H86" s="37" t="str">
        <f t="shared" ref="H86" ca="1" si="15">INDIRECT("'Living Dex'!" &amp; "C" &amp; F86+4)</f>
        <v>N</v>
      </c>
      <c r="I86" s="38" t="s">
        <v>635</v>
      </c>
      <c r="J86" s="25" t="s">
        <v>852</v>
      </c>
    </row>
    <row r="87" spans="1:16384" ht="35.1" customHeight="1" thickBot="1" x14ac:dyDescent="0.35">
      <c r="A87" s="24">
        <v>772</v>
      </c>
      <c r="B87" s="36" t="str">
        <f t="shared" ca="1" si="8"/>
        <v>N</v>
      </c>
      <c r="C87" s="37" t="str">
        <f t="shared" ca="1" si="9"/>
        <v>N</v>
      </c>
      <c r="D87" s="38" t="s">
        <v>952</v>
      </c>
      <c r="E87" s="40" t="s">
        <v>853</v>
      </c>
      <c r="F87" s="39">
        <v>773</v>
      </c>
      <c r="G87" s="36" t="str">
        <f t="shared" ca="1" si="10"/>
        <v>N</v>
      </c>
      <c r="H87" s="37" t="str">
        <f t="shared" ca="1" si="11"/>
        <v>N</v>
      </c>
      <c r="I87" s="38" t="s">
        <v>953</v>
      </c>
      <c r="J87" s="25" t="s">
        <v>852</v>
      </c>
    </row>
    <row r="88" spans="1:16384" s="33" customFormat="1" ht="35.1" customHeight="1" thickBot="1" x14ac:dyDescent="0.3">
      <c r="A88" s="159" t="s">
        <v>882</v>
      </c>
      <c r="B88" s="160"/>
      <c r="C88" s="160"/>
      <c r="D88" s="160"/>
      <c r="E88" s="160"/>
      <c r="F88" s="160"/>
      <c r="G88" s="160"/>
      <c r="H88" s="160"/>
      <c r="I88" s="160"/>
      <c r="J88" s="161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  <c r="IV88" s="34"/>
      <c r="IW88" s="34"/>
      <c r="IX88" s="34"/>
      <c r="IY88" s="34"/>
      <c r="IZ88" s="34"/>
      <c r="JA88" s="34"/>
      <c r="JB88" s="34"/>
      <c r="JC88" s="34"/>
      <c r="JD88" s="34"/>
      <c r="JE88" s="34"/>
      <c r="JF88" s="34"/>
      <c r="JG88" s="34"/>
      <c r="JH88" s="34"/>
      <c r="JI88" s="34"/>
      <c r="JJ88" s="34"/>
      <c r="JK88" s="34"/>
      <c r="JL88" s="34"/>
      <c r="JM88" s="34"/>
      <c r="JN88" s="34"/>
      <c r="JO88" s="34"/>
      <c r="JP88" s="34"/>
      <c r="JQ88" s="34"/>
      <c r="JR88" s="34"/>
      <c r="JS88" s="34"/>
      <c r="JT88" s="34"/>
      <c r="JU88" s="34"/>
      <c r="JV88" s="34"/>
      <c r="JW88" s="34"/>
      <c r="JX88" s="34"/>
      <c r="JY88" s="34"/>
      <c r="JZ88" s="34"/>
      <c r="KA88" s="34"/>
      <c r="KB88" s="34"/>
      <c r="KC88" s="34"/>
      <c r="KD88" s="34"/>
      <c r="KE88" s="34"/>
      <c r="KF88" s="34"/>
      <c r="KG88" s="34"/>
      <c r="KH88" s="34"/>
      <c r="KI88" s="34"/>
      <c r="KJ88" s="34"/>
      <c r="KK88" s="34"/>
      <c r="KL88" s="34"/>
      <c r="KM88" s="34"/>
      <c r="KN88" s="34"/>
      <c r="KO88" s="34"/>
      <c r="KP88" s="34"/>
      <c r="KQ88" s="34"/>
      <c r="KR88" s="34"/>
      <c r="KS88" s="34"/>
      <c r="KT88" s="34"/>
      <c r="KU88" s="34"/>
      <c r="KV88" s="34"/>
      <c r="KW88" s="34"/>
      <c r="KX88" s="34"/>
      <c r="KY88" s="34"/>
      <c r="KZ88" s="34"/>
      <c r="LA88" s="34"/>
      <c r="LB88" s="34"/>
      <c r="LC88" s="34"/>
      <c r="LD88" s="34"/>
      <c r="LE88" s="34"/>
      <c r="LF88" s="34"/>
      <c r="LG88" s="34"/>
      <c r="LH88" s="34"/>
      <c r="LI88" s="34"/>
      <c r="LJ88" s="34"/>
      <c r="LK88" s="34"/>
      <c r="LL88" s="34"/>
      <c r="LM88" s="34"/>
      <c r="LN88" s="34"/>
      <c r="LO88" s="34"/>
      <c r="LP88" s="34"/>
      <c r="LQ88" s="34"/>
      <c r="LR88" s="34"/>
      <c r="LS88" s="34"/>
      <c r="LT88" s="34"/>
      <c r="LU88" s="34"/>
      <c r="LV88" s="34"/>
      <c r="LW88" s="34"/>
      <c r="LX88" s="34"/>
      <c r="LY88" s="34"/>
      <c r="LZ88" s="34"/>
      <c r="MA88" s="34"/>
      <c r="MB88" s="34"/>
      <c r="MC88" s="34"/>
      <c r="MD88" s="34"/>
      <c r="ME88" s="34"/>
      <c r="MF88" s="34"/>
      <c r="MG88" s="34"/>
      <c r="MH88" s="34"/>
      <c r="MI88" s="34"/>
      <c r="MJ88" s="34"/>
      <c r="MK88" s="34"/>
      <c r="ML88" s="34"/>
      <c r="MM88" s="34"/>
      <c r="MN88" s="34"/>
      <c r="MO88" s="34"/>
      <c r="MP88" s="34"/>
      <c r="MQ88" s="34"/>
      <c r="MR88" s="34"/>
      <c r="MS88" s="34"/>
      <c r="MT88" s="34"/>
      <c r="MU88" s="34"/>
      <c r="MV88" s="34"/>
      <c r="MW88" s="34"/>
      <c r="MX88" s="34"/>
      <c r="MY88" s="34"/>
      <c r="MZ88" s="34"/>
      <c r="NA88" s="34"/>
      <c r="NB88" s="34"/>
      <c r="NC88" s="34"/>
      <c r="ND88" s="34"/>
      <c r="NE88" s="34"/>
      <c r="NF88" s="34"/>
      <c r="NG88" s="34"/>
      <c r="NH88" s="34"/>
      <c r="NI88" s="34"/>
      <c r="NJ88" s="34"/>
      <c r="NK88" s="34"/>
      <c r="NL88" s="34"/>
      <c r="NM88" s="34"/>
      <c r="NN88" s="34"/>
      <c r="NO88" s="34"/>
      <c r="NP88" s="34"/>
      <c r="NQ88" s="34"/>
      <c r="NR88" s="34"/>
      <c r="NS88" s="34"/>
      <c r="NT88" s="34"/>
      <c r="NU88" s="34"/>
      <c r="NV88" s="34"/>
      <c r="NW88" s="34"/>
      <c r="NX88" s="34"/>
      <c r="NY88" s="34"/>
      <c r="NZ88" s="34"/>
      <c r="OA88" s="34"/>
      <c r="OB88" s="34"/>
      <c r="OC88" s="34"/>
      <c r="OD88" s="34"/>
      <c r="OE88" s="34"/>
      <c r="OF88" s="34"/>
      <c r="OG88" s="34"/>
      <c r="OH88" s="34"/>
      <c r="OI88" s="34"/>
      <c r="OJ88" s="34"/>
      <c r="OK88" s="34"/>
      <c r="OL88" s="34"/>
      <c r="OM88" s="34"/>
      <c r="ON88" s="34"/>
      <c r="OO88" s="34"/>
      <c r="OP88" s="34"/>
      <c r="OQ88" s="34"/>
      <c r="OR88" s="34"/>
      <c r="OS88" s="34"/>
      <c r="OT88" s="34"/>
      <c r="OU88" s="34"/>
      <c r="OV88" s="34"/>
      <c r="OW88" s="34"/>
      <c r="OX88" s="34"/>
      <c r="OY88" s="34"/>
      <c r="OZ88" s="34"/>
      <c r="PA88" s="34"/>
      <c r="PB88" s="34"/>
      <c r="PC88" s="34"/>
      <c r="PD88" s="34"/>
      <c r="PE88" s="34"/>
      <c r="PF88" s="34"/>
      <c r="PG88" s="34"/>
      <c r="PH88" s="34"/>
      <c r="PI88" s="34"/>
      <c r="PJ88" s="34"/>
      <c r="PK88" s="34"/>
      <c r="PL88" s="34"/>
      <c r="PM88" s="34"/>
      <c r="PN88" s="34"/>
      <c r="PO88" s="34"/>
      <c r="PP88" s="34"/>
      <c r="PQ88" s="34"/>
      <c r="PR88" s="34"/>
      <c r="PS88" s="34"/>
      <c r="PT88" s="34"/>
      <c r="PU88" s="34"/>
      <c r="PV88" s="34"/>
      <c r="PW88" s="34"/>
      <c r="PX88" s="34"/>
      <c r="PY88" s="34"/>
      <c r="PZ88" s="34"/>
      <c r="QA88" s="34"/>
      <c r="QB88" s="34"/>
      <c r="QC88" s="34"/>
      <c r="QD88" s="34"/>
      <c r="QE88" s="34"/>
      <c r="QF88" s="34"/>
      <c r="QG88" s="34"/>
      <c r="QH88" s="34"/>
      <c r="QI88" s="34"/>
      <c r="QJ88" s="34"/>
      <c r="QK88" s="34"/>
      <c r="QL88" s="34"/>
      <c r="QM88" s="34"/>
      <c r="QN88" s="34"/>
      <c r="QO88" s="34"/>
      <c r="QP88" s="34"/>
      <c r="QQ88" s="34"/>
      <c r="QR88" s="34"/>
      <c r="QS88" s="34"/>
      <c r="QT88" s="34"/>
      <c r="QU88" s="34"/>
      <c r="QV88" s="34"/>
      <c r="QW88" s="34"/>
      <c r="QX88" s="34"/>
      <c r="QY88" s="34"/>
      <c r="QZ88" s="34"/>
      <c r="RA88" s="34"/>
      <c r="RB88" s="34"/>
      <c r="RC88" s="34"/>
      <c r="RD88" s="34"/>
      <c r="RE88" s="34"/>
      <c r="RF88" s="34"/>
      <c r="RG88" s="34"/>
      <c r="RH88" s="34"/>
      <c r="RI88" s="34"/>
      <c r="RJ88" s="34"/>
      <c r="RK88" s="34"/>
      <c r="RL88" s="34"/>
      <c r="RM88" s="34"/>
      <c r="RN88" s="34"/>
      <c r="RO88" s="34"/>
      <c r="RP88" s="34"/>
      <c r="RQ88" s="34"/>
      <c r="RR88" s="34"/>
      <c r="RS88" s="34"/>
      <c r="RT88" s="34"/>
      <c r="RU88" s="34"/>
      <c r="RV88" s="34"/>
      <c r="RW88" s="34"/>
      <c r="RX88" s="34"/>
      <c r="RY88" s="34"/>
      <c r="RZ88" s="34"/>
      <c r="SA88" s="34"/>
      <c r="SB88" s="34"/>
      <c r="SC88" s="34"/>
      <c r="SD88" s="34"/>
      <c r="SE88" s="34"/>
      <c r="SF88" s="34"/>
      <c r="SG88" s="34"/>
      <c r="SH88" s="34"/>
      <c r="SI88" s="34"/>
      <c r="SJ88" s="34"/>
      <c r="SK88" s="34"/>
      <c r="SL88" s="34"/>
      <c r="SM88" s="34"/>
      <c r="SN88" s="34"/>
      <c r="SO88" s="34"/>
      <c r="SP88" s="34"/>
      <c r="SQ88" s="34"/>
      <c r="SR88" s="34"/>
      <c r="SS88" s="34"/>
      <c r="ST88" s="34"/>
      <c r="SU88" s="34"/>
      <c r="SV88" s="34"/>
      <c r="SW88" s="34"/>
      <c r="SX88" s="34"/>
      <c r="SY88" s="34"/>
      <c r="SZ88" s="34"/>
      <c r="TA88" s="34"/>
      <c r="TB88" s="34"/>
      <c r="TC88" s="34"/>
      <c r="TD88" s="34"/>
      <c r="TE88" s="34"/>
      <c r="TF88" s="34"/>
      <c r="TG88" s="34"/>
      <c r="TH88" s="34"/>
      <c r="TI88" s="34"/>
      <c r="TJ88" s="34"/>
      <c r="TK88" s="34"/>
      <c r="TL88" s="34"/>
      <c r="TM88" s="34"/>
      <c r="TN88" s="34"/>
      <c r="TO88" s="34"/>
      <c r="TP88" s="34"/>
      <c r="TQ88" s="34"/>
      <c r="TR88" s="34"/>
      <c r="TS88" s="34"/>
      <c r="TT88" s="34"/>
      <c r="TU88" s="34"/>
      <c r="TV88" s="34"/>
      <c r="TW88" s="34"/>
      <c r="TX88" s="34"/>
      <c r="TY88" s="34"/>
      <c r="TZ88" s="34"/>
      <c r="UA88" s="34"/>
      <c r="UB88" s="34"/>
      <c r="UC88" s="34"/>
      <c r="UD88" s="34"/>
      <c r="UE88" s="34"/>
      <c r="UF88" s="34"/>
      <c r="UG88" s="34"/>
      <c r="UH88" s="34"/>
      <c r="UI88" s="34"/>
      <c r="UJ88" s="34"/>
      <c r="UK88" s="34"/>
      <c r="UL88" s="34"/>
      <c r="UM88" s="34"/>
      <c r="UN88" s="34"/>
      <c r="UO88" s="34"/>
      <c r="UP88" s="34"/>
      <c r="UQ88" s="34"/>
      <c r="UR88" s="34"/>
      <c r="US88" s="34"/>
      <c r="UT88" s="34"/>
      <c r="UU88" s="34"/>
      <c r="UV88" s="34"/>
      <c r="UW88" s="34"/>
      <c r="UX88" s="34"/>
      <c r="UY88" s="34"/>
      <c r="UZ88" s="34"/>
      <c r="VA88" s="34"/>
      <c r="VB88" s="34"/>
      <c r="VC88" s="34"/>
      <c r="VD88" s="34"/>
      <c r="VE88" s="34"/>
      <c r="VF88" s="34"/>
      <c r="VG88" s="34"/>
      <c r="VH88" s="34"/>
      <c r="VI88" s="34"/>
      <c r="VJ88" s="34"/>
      <c r="VK88" s="34"/>
      <c r="VL88" s="34"/>
      <c r="VM88" s="34"/>
      <c r="VN88" s="34"/>
      <c r="VO88" s="34"/>
      <c r="VP88" s="34"/>
      <c r="VQ88" s="34"/>
      <c r="VR88" s="34"/>
      <c r="VS88" s="34"/>
      <c r="VT88" s="34"/>
      <c r="VU88" s="34"/>
      <c r="VV88" s="34"/>
      <c r="VW88" s="34"/>
      <c r="VX88" s="34"/>
      <c r="VY88" s="34"/>
      <c r="VZ88" s="34"/>
      <c r="WA88" s="34"/>
      <c r="WB88" s="34"/>
      <c r="WC88" s="34"/>
      <c r="WD88" s="34"/>
      <c r="WE88" s="34"/>
      <c r="WF88" s="34"/>
      <c r="WG88" s="34"/>
      <c r="WH88" s="34"/>
      <c r="WI88" s="34"/>
      <c r="WJ88" s="34"/>
      <c r="WK88" s="34"/>
      <c r="WL88" s="34"/>
      <c r="WM88" s="34"/>
      <c r="WN88" s="34"/>
      <c r="WO88" s="34"/>
      <c r="WP88" s="34"/>
      <c r="WQ88" s="34"/>
      <c r="WR88" s="34"/>
      <c r="WS88" s="34"/>
      <c r="WT88" s="34"/>
      <c r="WU88" s="34"/>
      <c r="WV88" s="34"/>
      <c r="WW88" s="34"/>
      <c r="WX88" s="34"/>
      <c r="WY88" s="34"/>
      <c r="WZ88" s="34"/>
      <c r="XA88" s="34"/>
      <c r="XB88" s="34"/>
      <c r="XC88" s="34"/>
      <c r="XD88" s="34"/>
      <c r="XE88" s="34"/>
      <c r="XF88" s="34"/>
      <c r="XG88" s="34"/>
      <c r="XH88" s="34"/>
      <c r="XI88" s="34"/>
      <c r="XJ88" s="34"/>
      <c r="XK88" s="34"/>
      <c r="XL88" s="34"/>
      <c r="XM88" s="34"/>
      <c r="XN88" s="34"/>
      <c r="XO88" s="34"/>
      <c r="XP88" s="34"/>
      <c r="XQ88" s="34"/>
      <c r="XR88" s="34"/>
      <c r="XS88" s="34"/>
      <c r="XT88" s="34"/>
      <c r="XU88" s="34"/>
      <c r="XV88" s="34"/>
      <c r="XW88" s="34"/>
      <c r="XX88" s="34"/>
      <c r="XY88" s="34"/>
      <c r="XZ88" s="34"/>
      <c r="YA88" s="34"/>
      <c r="YB88" s="34"/>
      <c r="YC88" s="34"/>
      <c r="YD88" s="34"/>
      <c r="YE88" s="34"/>
      <c r="YF88" s="34"/>
      <c r="YG88" s="34"/>
      <c r="YH88" s="34"/>
      <c r="YI88" s="34"/>
      <c r="YJ88" s="34"/>
      <c r="YK88" s="34"/>
      <c r="YL88" s="34"/>
      <c r="YM88" s="34"/>
      <c r="YN88" s="34"/>
      <c r="YO88" s="34"/>
      <c r="YP88" s="34"/>
      <c r="YQ88" s="34"/>
      <c r="YR88" s="34"/>
      <c r="YS88" s="34"/>
      <c r="YT88" s="34"/>
      <c r="YU88" s="34"/>
      <c r="YV88" s="34"/>
      <c r="YW88" s="34"/>
      <c r="YX88" s="34"/>
      <c r="YY88" s="34"/>
      <c r="YZ88" s="34"/>
      <c r="ZA88" s="34"/>
      <c r="ZB88" s="34"/>
      <c r="ZC88" s="34"/>
      <c r="ZD88" s="34"/>
      <c r="ZE88" s="34"/>
      <c r="ZF88" s="34"/>
      <c r="ZG88" s="34"/>
      <c r="ZH88" s="34"/>
      <c r="ZI88" s="34"/>
      <c r="ZJ88" s="34"/>
      <c r="ZK88" s="34"/>
      <c r="ZL88" s="34"/>
      <c r="ZM88" s="34"/>
      <c r="ZN88" s="34"/>
      <c r="ZO88" s="34"/>
      <c r="ZP88" s="34"/>
      <c r="ZQ88" s="34"/>
      <c r="ZR88" s="34"/>
      <c r="ZS88" s="34"/>
      <c r="ZT88" s="34"/>
      <c r="ZU88" s="34"/>
      <c r="ZV88" s="34"/>
      <c r="ZW88" s="34"/>
      <c r="ZX88" s="34"/>
      <c r="ZY88" s="34"/>
      <c r="ZZ88" s="34"/>
      <c r="AAA88" s="34"/>
      <c r="AAB88" s="34"/>
      <c r="AAC88" s="34"/>
      <c r="AAD88" s="34"/>
      <c r="AAE88" s="34"/>
      <c r="AAF88" s="34"/>
      <c r="AAG88" s="34"/>
      <c r="AAH88" s="34"/>
      <c r="AAI88" s="34"/>
      <c r="AAJ88" s="34"/>
      <c r="AAK88" s="34"/>
      <c r="AAL88" s="34"/>
      <c r="AAM88" s="34"/>
      <c r="AAN88" s="34"/>
      <c r="AAO88" s="34"/>
      <c r="AAP88" s="34"/>
      <c r="AAQ88" s="34"/>
      <c r="AAR88" s="34"/>
      <c r="AAS88" s="34"/>
      <c r="AAT88" s="34"/>
      <c r="AAU88" s="34"/>
      <c r="AAV88" s="34"/>
      <c r="AAW88" s="34"/>
      <c r="AAX88" s="34"/>
      <c r="AAY88" s="34"/>
      <c r="AAZ88" s="34"/>
      <c r="ABA88" s="34"/>
      <c r="ABB88" s="34"/>
      <c r="ABC88" s="34"/>
      <c r="ABD88" s="34"/>
      <c r="ABE88" s="34"/>
      <c r="ABF88" s="34"/>
      <c r="ABG88" s="34"/>
      <c r="ABH88" s="34"/>
      <c r="ABI88" s="34"/>
      <c r="ABJ88" s="34"/>
      <c r="ABK88" s="34"/>
      <c r="ABL88" s="34"/>
      <c r="ABM88" s="34"/>
      <c r="ABN88" s="34"/>
      <c r="ABO88" s="34"/>
      <c r="ABP88" s="34"/>
      <c r="ABQ88" s="34"/>
      <c r="ABR88" s="34"/>
      <c r="ABS88" s="34"/>
      <c r="ABT88" s="34"/>
      <c r="ABU88" s="34"/>
      <c r="ABV88" s="34"/>
      <c r="ABW88" s="34"/>
      <c r="ABX88" s="34"/>
      <c r="ABY88" s="34"/>
      <c r="ABZ88" s="34"/>
      <c r="ACA88" s="34"/>
      <c r="ACB88" s="34"/>
      <c r="ACC88" s="34"/>
      <c r="ACD88" s="34"/>
      <c r="ACE88" s="34"/>
      <c r="ACF88" s="34"/>
      <c r="ACG88" s="34"/>
      <c r="ACH88" s="34"/>
      <c r="ACI88" s="34"/>
      <c r="ACJ88" s="34"/>
      <c r="ACK88" s="34"/>
      <c r="ACL88" s="34"/>
      <c r="ACM88" s="34"/>
      <c r="ACN88" s="34"/>
      <c r="ACO88" s="34"/>
      <c r="ACP88" s="34"/>
      <c r="ACQ88" s="34"/>
      <c r="ACR88" s="34"/>
      <c r="ACS88" s="34"/>
      <c r="ACT88" s="34"/>
      <c r="ACU88" s="34"/>
      <c r="ACV88" s="34"/>
      <c r="ACW88" s="34"/>
      <c r="ACX88" s="34"/>
      <c r="ACY88" s="34"/>
      <c r="ACZ88" s="34"/>
      <c r="ADA88" s="34"/>
      <c r="ADB88" s="34"/>
      <c r="ADC88" s="34"/>
      <c r="ADD88" s="34"/>
      <c r="ADE88" s="34"/>
      <c r="ADF88" s="34"/>
      <c r="ADG88" s="34"/>
      <c r="ADH88" s="34"/>
      <c r="ADI88" s="34"/>
      <c r="ADJ88" s="34"/>
      <c r="ADK88" s="34"/>
      <c r="ADL88" s="34"/>
      <c r="ADM88" s="34"/>
      <c r="ADN88" s="34"/>
      <c r="ADO88" s="34"/>
      <c r="ADP88" s="34"/>
      <c r="ADQ88" s="34"/>
      <c r="ADR88" s="34"/>
      <c r="ADS88" s="34"/>
      <c r="ADT88" s="34"/>
      <c r="ADU88" s="34"/>
      <c r="ADV88" s="34"/>
      <c r="ADW88" s="34"/>
      <c r="ADX88" s="34"/>
      <c r="ADY88" s="34"/>
      <c r="ADZ88" s="34"/>
      <c r="AEA88" s="34"/>
      <c r="AEB88" s="34"/>
      <c r="AEC88" s="34"/>
      <c r="AED88" s="34"/>
      <c r="AEE88" s="34"/>
      <c r="AEF88" s="34"/>
      <c r="AEG88" s="34"/>
      <c r="AEH88" s="34"/>
      <c r="AEI88" s="34"/>
      <c r="AEJ88" s="34"/>
      <c r="AEK88" s="34"/>
      <c r="AEL88" s="34"/>
      <c r="AEM88" s="34"/>
      <c r="AEN88" s="34"/>
      <c r="AEO88" s="34"/>
      <c r="AEP88" s="34"/>
      <c r="AEQ88" s="34"/>
      <c r="AER88" s="34"/>
      <c r="AES88" s="34"/>
      <c r="AET88" s="34"/>
      <c r="AEU88" s="34"/>
      <c r="AEV88" s="34"/>
      <c r="AEW88" s="34"/>
      <c r="AEX88" s="34"/>
      <c r="AEY88" s="34"/>
      <c r="AEZ88" s="34"/>
      <c r="AFA88" s="34"/>
      <c r="AFB88" s="34"/>
      <c r="AFC88" s="34"/>
      <c r="AFD88" s="34"/>
      <c r="AFE88" s="34"/>
      <c r="AFF88" s="34"/>
      <c r="AFG88" s="34"/>
      <c r="AFH88" s="34"/>
      <c r="AFI88" s="34"/>
      <c r="AFJ88" s="34"/>
      <c r="AFK88" s="34"/>
      <c r="AFL88" s="34"/>
      <c r="AFM88" s="34"/>
      <c r="AFN88" s="34"/>
      <c r="AFO88" s="34"/>
      <c r="AFP88" s="34"/>
      <c r="AFQ88" s="34"/>
      <c r="AFR88" s="34"/>
      <c r="AFS88" s="34"/>
      <c r="AFT88" s="34"/>
      <c r="AFU88" s="34"/>
      <c r="AFV88" s="34"/>
      <c r="AFW88" s="34"/>
      <c r="AFX88" s="34"/>
      <c r="AFY88" s="34"/>
      <c r="AFZ88" s="34"/>
      <c r="AGA88" s="34"/>
      <c r="AGB88" s="34"/>
      <c r="AGC88" s="34"/>
      <c r="AGD88" s="34"/>
      <c r="AGE88" s="34"/>
      <c r="AGF88" s="34"/>
      <c r="AGG88" s="34"/>
      <c r="AGH88" s="34"/>
      <c r="AGI88" s="34"/>
      <c r="AGJ88" s="34"/>
      <c r="AGK88" s="34"/>
      <c r="AGL88" s="34"/>
      <c r="AGM88" s="34"/>
      <c r="AGN88" s="34"/>
      <c r="AGO88" s="34"/>
      <c r="AGP88" s="34"/>
      <c r="AGQ88" s="34"/>
      <c r="AGR88" s="34"/>
      <c r="AGS88" s="34"/>
      <c r="AGT88" s="34"/>
      <c r="AGU88" s="34"/>
      <c r="AGV88" s="34"/>
      <c r="AGW88" s="34"/>
      <c r="AGX88" s="34"/>
      <c r="AGY88" s="34"/>
      <c r="AGZ88" s="34"/>
      <c r="AHA88" s="34"/>
      <c r="AHB88" s="34"/>
      <c r="AHC88" s="34"/>
      <c r="AHD88" s="34"/>
      <c r="AHE88" s="34"/>
      <c r="AHF88" s="34"/>
      <c r="AHG88" s="34"/>
      <c r="AHH88" s="34"/>
      <c r="AHI88" s="34"/>
      <c r="AHJ88" s="34"/>
      <c r="AHK88" s="34"/>
      <c r="AHL88" s="34"/>
      <c r="AHM88" s="34"/>
      <c r="AHN88" s="34"/>
      <c r="AHO88" s="34"/>
      <c r="AHP88" s="34"/>
      <c r="AHQ88" s="34"/>
      <c r="AHR88" s="34"/>
      <c r="AHS88" s="34"/>
      <c r="AHT88" s="34"/>
      <c r="AHU88" s="34"/>
      <c r="AHV88" s="34"/>
      <c r="AHW88" s="34"/>
      <c r="AHX88" s="34"/>
      <c r="AHY88" s="34"/>
      <c r="AHZ88" s="34"/>
      <c r="AIA88" s="34"/>
      <c r="AIB88" s="34"/>
      <c r="AIC88" s="34"/>
      <c r="AID88" s="34"/>
      <c r="AIE88" s="34"/>
      <c r="AIF88" s="34"/>
      <c r="AIG88" s="34"/>
      <c r="AIH88" s="34"/>
      <c r="AII88" s="34"/>
      <c r="AIJ88" s="34"/>
      <c r="AIK88" s="34"/>
      <c r="AIL88" s="34"/>
      <c r="AIM88" s="34"/>
      <c r="AIN88" s="34"/>
      <c r="AIO88" s="34"/>
      <c r="AIP88" s="34"/>
      <c r="AIQ88" s="34"/>
      <c r="AIR88" s="34"/>
      <c r="AIS88" s="34"/>
      <c r="AIT88" s="34"/>
      <c r="AIU88" s="34"/>
      <c r="AIV88" s="34"/>
      <c r="AIW88" s="34"/>
      <c r="AIX88" s="34"/>
      <c r="AIY88" s="34"/>
      <c r="AIZ88" s="34"/>
      <c r="AJA88" s="34"/>
      <c r="AJB88" s="34"/>
      <c r="AJC88" s="34"/>
      <c r="AJD88" s="34"/>
      <c r="AJE88" s="34"/>
      <c r="AJF88" s="34"/>
      <c r="AJG88" s="34"/>
      <c r="AJH88" s="34"/>
      <c r="AJI88" s="34"/>
      <c r="AJJ88" s="34"/>
      <c r="AJK88" s="34"/>
      <c r="AJL88" s="34"/>
      <c r="AJM88" s="34"/>
      <c r="AJN88" s="34"/>
      <c r="AJO88" s="34"/>
      <c r="AJP88" s="34"/>
      <c r="AJQ88" s="34"/>
      <c r="AJR88" s="34"/>
      <c r="AJS88" s="34"/>
      <c r="AJT88" s="34"/>
      <c r="AJU88" s="34"/>
      <c r="AJV88" s="34"/>
      <c r="AJW88" s="34"/>
      <c r="AJX88" s="34"/>
      <c r="AJY88" s="34"/>
      <c r="AJZ88" s="34"/>
      <c r="AKA88" s="34"/>
      <c r="AKB88" s="34"/>
      <c r="AKC88" s="34"/>
      <c r="AKD88" s="34"/>
      <c r="AKE88" s="34"/>
      <c r="AKF88" s="34"/>
      <c r="AKG88" s="34"/>
      <c r="AKH88" s="34"/>
      <c r="AKI88" s="34"/>
      <c r="AKJ88" s="34"/>
      <c r="AKK88" s="34"/>
      <c r="AKL88" s="34"/>
      <c r="AKM88" s="34"/>
      <c r="AKN88" s="34"/>
      <c r="AKO88" s="34"/>
      <c r="AKP88" s="34"/>
      <c r="AKQ88" s="34"/>
      <c r="AKR88" s="34"/>
      <c r="AKS88" s="34"/>
      <c r="AKT88" s="34"/>
      <c r="AKU88" s="34"/>
      <c r="AKV88" s="34"/>
      <c r="AKW88" s="34"/>
      <c r="AKX88" s="34"/>
      <c r="AKY88" s="34"/>
      <c r="AKZ88" s="34"/>
      <c r="ALA88" s="34"/>
      <c r="ALB88" s="34"/>
      <c r="ALC88" s="34"/>
      <c r="ALD88" s="34"/>
      <c r="ALE88" s="34"/>
      <c r="ALF88" s="34"/>
      <c r="ALG88" s="34"/>
      <c r="ALH88" s="34"/>
      <c r="ALI88" s="34"/>
      <c r="ALJ88" s="34"/>
      <c r="ALK88" s="34"/>
      <c r="ALL88" s="34"/>
      <c r="ALM88" s="34"/>
      <c r="ALN88" s="34"/>
      <c r="ALO88" s="34"/>
      <c r="ALP88" s="34"/>
      <c r="ALQ88" s="34"/>
      <c r="ALR88" s="34"/>
      <c r="ALS88" s="34"/>
      <c r="ALT88" s="34"/>
      <c r="ALU88" s="34"/>
      <c r="ALV88" s="34"/>
      <c r="ALW88" s="34"/>
      <c r="ALX88" s="34"/>
      <c r="ALY88" s="34"/>
      <c r="ALZ88" s="34"/>
      <c r="AMA88" s="34"/>
      <c r="AMB88" s="34"/>
      <c r="AMC88" s="34"/>
      <c r="AMD88" s="34"/>
      <c r="AME88" s="34"/>
      <c r="AMF88" s="34"/>
      <c r="AMG88" s="34"/>
      <c r="AMH88" s="34"/>
      <c r="AMI88" s="34"/>
      <c r="AMJ88" s="34"/>
      <c r="AMK88" s="34"/>
      <c r="AML88" s="34"/>
      <c r="AMM88" s="34"/>
      <c r="AMN88" s="34"/>
      <c r="AMO88" s="34"/>
      <c r="AMP88" s="34"/>
      <c r="AMQ88" s="34"/>
      <c r="AMR88" s="34"/>
      <c r="AMS88" s="34"/>
      <c r="AMT88" s="34"/>
      <c r="AMU88" s="34"/>
      <c r="AMV88" s="34"/>
      <c r="AMW88" s="34"/>
      <c r="AMX88" s="34"/>
      <c r="AMY88" s="34"/>
      <c r="AMZ88" s="34"/>
      <c r="ANA88" s="34"/>
      <c r="ANB88" s="34"/>
      <c r="ANC88" s="34"/>
      <c r="AND88" s="34"/>
      <c r="ANE88" s="34"/>
      <c r="ANF88" s="34"/>
      <c r="ANG88" s="34"/>
      <c r="ANH88" s="34"/>
      <c r="ANI88" s="34"/>
      <c r="ANJ88" s="34"/>
      <c r="ANK88" s="34"/>
      <c r="ANL88" s="34"/>
      <c r="ANM88" s="34"/>
      <c r="ANN88" s="34"/>
      <c r="ANO88" s="34"/>
      <c r="ANP88" s="34"/>
      <c r="ANQ88" s="34"/>
      <c r="ANR88" s="34"/>
      <c r="ANS88" s="34"/>
      <c r="ANT88" s="34"/>
      <c r="ANU88" s="34"/>
      <c r="ANV88" s="34"/>
      <c r="ANW88" s="34"/>
      <c r="ANX88" s="34"/>
      <c r="ANY88" s="34"/>
      <c r="ANZ88" s="34"/>
      <c r="AOA88" s="34"/>
      <c r="AOB88" s="34"/>
      <c r="AOC88" s="34"/>
      <c r="AOD88" s="34"/>
      <c r="AOE88" s="34"/>
      <c r="AOF88" s="34"/>
      <c r="AOG88" s="34"/>
      <c r="AOH88" s="34"/>
      <c r="AOI88" s="34"/>
      <c r="AOJ88" s="34"/>
      <c r="AOK88" s="34"/>
      <c r="AOL88" s="34"/>
      <c r="AOM88" s="34"/>
      <c r="AON88" s="34"/>
      <c r="AOO88" s="34"/>
      <c r="AOP88" s="34"/>
      <c r="AOQ88" s="34"/>
      <c r="AOR88" s="34"/>
      <c r="AOS88" s="34"/>
      <c r="AOT88" s="34"/>
      <c r="AOU88" s="34"/>
      <c r="AOV88" s="34"/>
      <c r="AOW88" s="34"/>
      <c r="AOX88" s="34"/>
      <c r="AOY88" s="34"/>
      <c r="AOZ88" s="34"/>
      <c r="APA88" s="34"/>
      <c r="APB88" s="34"/>
      <c r="APC88" s="34"/>
      <c r="APD88" s="34"/>
      <c r="APE88" s="34"/>
      <c r="APF88" s="34"/>
      <c r="APG88" s="34"/>
      <c r="APH88" s="34"/>
      <c r="API88" s="34"/>
      <c r="APJ88" s="34"/>
      <c r="APK88" s="34"/>
      <c r="APL88" s="34"/>
      <c r="APM88" s="34"/>
      <c r="APN88" s="34"/>
      <c r="APO88" s="34"/>
      <c r="APP88" s="34"/>
      <c r="APQ88" s="34"/>
      <c r="APR88" s="34"/>
      <c r="APS88" s="34"/>
      <c r="APT88" s="34"/>
      <c r="APU88" s="34"/>
      <c r="APV88" s="34"/>
      <c r="APW88" s="34"/>
      <c r="APX88" s="34"/>
      <c r="APY88" s="34"/>
      <c r="APZ88" s="34"/>
      <c r="AQA88" s="34"/>
      <c r="AQB88" s="34"/>
      <c r="AQC88" s="34"/>
      <c r="AQD88" s="34"/>
      <c r="AQE88" s="34"/>
      <c r="AQF88" s="34"/>
      <c r="AQG88" s="34"/>
      <c r="AQH88" s="34"/>
      <c r="AQI88" s="34"/>
      <c r="AQJ88" s="34"/>
      <c r="AQK88" s="34"/>
      <c r="AQL88" s="34"/>
      <c r="AQM88" s="34"/>
      <c r="AQN88" s="34"/>
      <c r="AQO88" s="34"/>
      <c r="AQP88" s="34"/>
      <c r="AQQ88" s="34"/>
      <c r="AQR88" s="34"/>
      <c r="AQS88" s="34"/>
      <c r="AQT88" s="34"/>
      <c r="AQU88" s="34"/>
      <c r="AQV88" s="34"/>
      <c r="AQW88" s="34"/>
      <c r="AQX88" s="34"/>
      <c r="AQY88" s="34"/>
      <c r="AQZ88" s="34"/>
      <c r="ARA88" s="34"/>
      <c r="ARB88" s="34"/>
      <c r="ARC88" s="34"/>
      <c r="ARD88" s="34"/>
      <c r="ARE88" s="34"/>
      <c r="ARF88" s="34"/>
      <c r="ARG88" s="34"/>
      <c r="ARH88" s="34"/>
      <c r="ARI88" s="34"/>
      <c r="ARJ88" s="34"/>
      <c r="ARK88" s="34"/>
      <c r="ARL88" s="34"/>
      <c r="ARM88" s="34"/>
      <c r="ARN88" s="34"/>
      <c r="ARO88" s="34"/>
      <c r="ARP88" s="34"/>
      <c r="ARQ88" s="34"/>
      <c r="ARR88" s="34"/>
      <c r="ARS88" s="34"/>
      <c r="ART88" s="34"/>
      <c r="ARU88" s="34"/>
      <c r="ARV88" s="34"/>
      <c r="ARW88" s="34"/>
      <c r="ARX88" s="34"/>
      <c r="ARY88" s="34"/>
      <c r="ARZ88" s="34"/>
      <c r="ASA88" s="34"/>
      <c r="ASB88" s="34"/>
      <c r="ASC88" s="34"/>
      <c r="ASD88" s="34"/>
      <c r="ASE88" s="34"/>
      <c r="ASF88" s="34"/>
      <c r="ASG88" s="34"/>
      <c r="ASH88" s="34"/>
      <c r="ASI88" s="34"/>
      <c r="ASJ88" s="34"/>
      <c r="ASK88" s="34"/>
      <c r="ASL88" s="34"/>
      <c r="ASM88" s="34"/>
      <c r="ASN88" s="34"/>
      <c r="ASO88" s="34"/>
      <c r="ASP88" s="34"/>
      <c r="ASQ88" s="34"/>
      <c r="ASR88" s="34"/>
      <c r="ASS88" s="34"/>
      <c r="AST88" s="34"/>
      <c r="ASU88" s="34"/>
      <c r="ASV88" s="34"/>
      <c r="ASW88" s="34"/>
      <c r="ASX88" s="34"/>
      <c r="ASY88" s="34"/>
      <c r="ASZ88" s="34"/>
      <c r="ATA88" s="34"/>
      <c r="ATB88" s="34"/>
      <c r="ATC88" s="34"/>
      <c r="ATD88" s="34"/>
      <c r="ATE88" s="34"/>
      <c r="ATF88" s="34"/>
      <c r="ATG88" s="34"/>
      <c r="ATH88" s="34"/>
      <c r="ATI88" s="34"/>
      <c r="ATJ88" s="34"/>
      <c r="ATK88" s="34"/>
      <c r="ATL88" s="34"/>
      <c r="ATM88" s="34"/>
      <c r="ATN88" s="34"/>
      <c r="ATO88" s="34"/>
      <c r="ATP88" s="34"/>
      <c r="ATQ88" s="34"/>
      <c r="ATR88" s="34"/>
      <c r="ATS88" s="34"/>
      <c r="ATT88" s="34"/>
      <c r="ATU88" s="34"/>
      <c r="ATV88" s="34"/>
      <c r="ATW88" s="34"/>
      <c r="ATX88" s="34"/>
      <c r="ATY88" s="34"/>
      <c r="ATZ88" s="34"/>
      <c r="AUA88" s="34"/>
      <c r="AUB88" s="34"/>
      <c r="AUC88" s="34"/>
      <c r="AUD88" s="34"/>
      <c r="AUE88" s="34"/>
      <c r="AUF88" s="34"/>
      <c r="AUG88" s="34"/>
      <c r="AUH88" s="34"/>
      <c r="AUI88" s="34"/>
      <c r="AUJ88" s="34"/>
      <c r="AUK88" s="34"/>
      <c r="AUL88" s="34"/>
      <c r="AUM88" s="34"/>
      <c r="AUN88" s="34"/>
      <c r="AUO88" s="34"/>
      <c r="AUP88" s="34"/>
      <c r="AUQ88" s="34"/>
      <c r="AUR88" s="34"/>
      <c r="AUS88" s="34"/>
      <c r="AUT88" s="34"/>
      <c r="AUU88" s="34"/>
      <c r="AUV88" s="34"/>
      <c r="AUW88" s="34"/>
      <c r="AUX88" s="34"/>
      <c r="AUY88" s="34"/>
      <c r="AUZ88" s="34"/>
      <c r="AVA88" s="34"/>
      <c r="AVB88" s="34"/>
      <c r="AVC88" s="34"/>
      <c r="AVD88" s="34"/>
      <c r="AVE88" s="34"/>
      <c r="AVF88" s="34"/>
      <c r="AVG88" s="34"/>
      <c r="AVH88" s="34"/>
      <c r="AVI88" s="34"/>
      <c r="AVJ88" s="34"/>
      <c r="AVK88" s="34"/>
      <c r="AVL88" s="34"/>
      <c r="AVM88" s="34"/>
      <c r="AVN88" s="34"/>
      <c r="AVO88" s="34"/>
      <c r="AVP88" s="34"/>
      <c r="AVQ88" s="34"/>
      <c r="AVR88" s="34"/>
      <c r="AVS88" s="34"/>
      <c r="AVT88" s="34"/>
      <c r="AVU88" s="34"/>
      <c r="AVV88" s="34"/>
      <c r="AVW88" s="34"/>
      <c r="AVX88" s="34"/>
      <c r="AVY88" s="34"/>
      <c r="AVZ88" s="34"/>
      <c r="AWA88" s="34"/>
      <c r="AWB88" s="34"/>
      <c r="AWC88" s="34"/>
      <c r="AWD88" s="34"/>
      <c r="AWE88" s="34"/>
      <c r="AWF88" s="34"/>
      <c r="AWG88" s="34"/>
      <c r="AWH88" s="34"/>
      <c r="AWI88" s="34"/>
      <c r="AWJ88" s="34"/>
      <c r="AWK88" s="34"/>
      <c r="AWL88" s="34"/>
      <c r="AWM88" s="34"/>
      <c r="AWN88" s="34"/>
      <c r="AWO88" s="34"/>
      <c r="AWP88" s="34"/>
      <c r="AWQ88" s="34"/>
      <c r="AWR88" s="34"/>
      <c r="AWS88" s="34"/>
      <c r="AWT88" s="34"/>
      <c r="AWU88" s="34"/>
      <c r="AWV88" s="34"/>
      <c r="AWW88" s="34"/>
      <c r="AWX88" s="34"/>
      <c r="AWY88" s="34"/>
      <c r="AWZ88" s="34"/>
      <c r="AXA88" s="34"/>
      <c r="AXB88" s="34"/>
      <c r="AXC88" s="34"/>
      <c r="AXD88" s="34"/>
      <c r="AXE88" s="34"/>
      <c r="AXF88" s="34"/>
      <c r="AXG88" s="34"/>
      <c r="AXH88" s="34"/>
      <c r="AXI88" s="34"/>
      <c r="AXJ88" s="34"/>
      <c r="AXK88" s="34"/>
      <c r="AXL88" s="34"/>
      <c r="AXM88" s="34"/>
      <c r="AXN88" s="34"/>
      <c r="AXO88" s="34"/>
      <c r="AXP88" s="34"/>
      <c r="AXQ88" s="34"/>
      <c r="AXR88" s="34"/>
      <c r="AXS88" s="34"/>
      <c r="AXT88" s="34"/>
      <c r="AXU88" s="34"/>
      <c r="AXV88" s="34"/>
      <c r="AXW88" s="34"/>
      <c r="AXX88" s="34"/>
      <c r="AXY88" s="34"/>
      <c r="AXZ88" s="34"/>
      <c r="AYA88" s="34"/>
      <c r="AYB88" s="34"/>
      <c r="AYC88" s="34"/>
      <c r="AYD88" s="34"/>
      <c r="AYE88" s="34"/>
      <c r="AYF88" s="34"/>
      <c r="AYG88" s="34"/>
      <c r="AYH88" s="34"/>
      <c r="AYI88" s="34"/>
      <c r="AYJ88" s="34"/>
      <c r="AYK88" s="34"/>
      <c r="AYL88" s="34"/>
      <c r="AYM88" s="34"/>
      <c r="AYN88" s="34"/>
      <c r="AYO88" s="34"/>
      <c r="AYP88" s="34"/>
      <c r="AYQ88" s="34"/>
      <c r="AYR88" s="34"/>
      <c r="AYS88" s="34"/>
      <c r="AYT88" s="34"/>
      <c r="AYU88" s="34"/>
      <c r="AYV88" s="34"/>
      <c r="AYW88" s="34"/>
      <c r="AYX88" s="34"/>
      <c r="AYY88" s="34"/>
      <c r="AYZ88" s="34"/>
      <c r="AZA88" s="34"/>
      <c r="AZB88" s="34"/>
      <c r="AZC88" s="34"/>
      <c r="AZD88" s="34"/>
      <c r="AZE88" s="34"/>
      <c r="AZF88" s="34"/>
      <c r="AZG88" s="34"/>
      <c r="AZH88" s="34"/>
      <c r="AZI88" s="34"/>
      <c r="AZJ88" s="34"/>
      <c r="AZK88" s="34"/>
      <c r="AZL88" s="34"/>
      <c r="AZM88" s="34"/>
      <c r="AZN88" s="34"/>
      <c r="AZO88" s="34"/>
      <c r="AZP88" s="34"/>
      <c r="AZQ88" s="34"/>
      <c r="AZR88" s="34"/>
      <c r="AZS88" s="34"/>
      <c r="AZT88" s="34"/>
      <c r="AZU88" s="34"/>
      <c r="AZV88" s="34"/>
      <c r="AZW88" s="34"/>
      <c r="AZX88" s="34"/>
      <c r="AZY88" s="34"/>
      <c r="AZZ88" s="34"/>
      <c r="BAA88" s="34"/>
      <c r="BAB88" s="34"/>
      <c r="BAC88" s="34"/>
      <c r="BAD88" s="34"/>
      <c r="BAE88" s="34"/>
      <c r="BAF88" s="34"/>
      <c r="BAG88" s="34"/>
      <c r="BAH88" s="34"/>
      <c r="BAI88" s="34"/>
      <c r="BAJ88" s="34"/>
      <c r="BAK88" s="34"/>
      <c r="BAL88" s="34"/>
      <c r="BAM88" s="34"/>
      <c r="BAN88" s="34"/>
      <c r="BAO88" s="34"/>
      <c r="BAP88" s="34"/>
      <c r="BAQ88" s="34"/>
      <c r="BAR88" s="34"/>
      <c r="BAS88" s="34"/>
      <c r="BAT88" s="34"/>
      <c r="BAU88" s="34"/>
      <c r="BAV88" s="34"/>
      <c r="BAW88" s="34"/>
      <c r="BAX88" s="34"/>
      <c r="BAY88" s="34"/>
      <c r="BAZ88" s="34"/>
      <c r="BBA88" s="34"/>
      <c r="BBB88" s="34"/>
      <c r="BBC88" s="34"/>
      <c r="BBD88" s="34"/>
      <c r="BBE88" s="34"/>
      <c r="BBF88" s="34"/>
      <c r="BBG88" s="34"/>
      <c r="BBH88" s="34"/>
      <c r="BBI88" s="34"/>
      <c r="BBJ88" s="34"/>
      <c r="BBK88" s="34"/>
      <c r="BBL88" s="34"/>
      <c r="BBM88" s="34"/>
      <c r="BBN88" s="34"/>
      <c r="BBO88" s="34"/>
      <c r="BBP88" s="34"/>
      <c r="BBQ88" s="34"/>
      <c r="BBR88" s="34"/>
      <c r="BBS88" s="34"/>
      <c r="BBT88" s="34"/>
      <c r="BBU88" s="34"/>
      <c r="BBV88" s="34"/>
      <c r="BBW88" s="34"/>
      <c r="BBX88" s="34"/>
      <c r="BBY88" s="34"/>
      <c r="BBZ88" s="34"/>
      <c r="BCA88" s="34"/>
      <c r="BCB88" s="34"/>
      <c r="BCC88" s="34"/>
      <c r="BCD88" s="34"/>
      <c r="BCE88" s="34"/>
      <c r="BCF88" s="34"/>
      <c r="BCG88" s="34"/>
      <c r="BCH88" s="34"/>
      <c r="BCI88" s="34"/>
      <c r="BCJ88" s="34"/>
      <c r="BCK88" s="34"/>
      <c r="BCL88" s="34"/>
      <c r="BCM88" s="34"/>
      <c r="BCN88" s="34"/>
      <c r="BCO88" s="34"/>
      <c r="BCP88" s="34"/>
      <c r="BCQ88" s="34"/>
      <c r="BCR88" s="34"/>
      <c r="BCS88" s="34"/>
      <c r="BCT88" s="34"/>
      <c r="BCU88" s="34"/>
      <c r="BCV88" s="34"/>
      <c r="BCW88" s="34"/>
      <c r="BCX88" s="34"/>
      <c r="BCY88" s="34"/>
      <c r="BCZ88" s="34"/>
      <c r="BDA88" s="34"/>
      <c r="BDB88" s="34"/>
      <c r="BDC88" s="34"/>
      <c r="BDD88" s="34"/>
      <c r="BDE88" s="34"/>
      <c r="BDF88" s="34"/>
      <c r="BDG88" s="34"/>
      <c r="BDH88" s="34"/>
      <c r="BDI88" s="34"/>
      <c r="BDJ88" s="34"/>
      <c r="BDK88" s="34"/>
      <c r="BDL88" s="34"/>
      <c r="BDM88" s="34"/>
      <c r="BDN88" s="34"/>
      <c r="BDO88" s="34"/>
      <c r="BDP88" s="34"/>
      <c r="BDQ88" s="34"/>
      <c r="BDR88" s="34"/>
      <c r="BDS88" s="34"/>
      <c r="BDT88" s="34"/>
      <c r="BDU88" s="34"/>
      <c r="BDV88" s="34"/>
      <c r="BDW88" s="34"/>
      <c r="BDX88" s="34"/>
      <c r="BDY88" s="34"/>
      <c r="BDZ88" s="34"/>
      <c r="BEA88" s="34"/>
      <c r="BEB88" s="34"/>
      <c r="BEC88" s="34"/>
      <c r="BED88" s="34"/>
      <c r="BEE88" s="34"/>
      <c r="BEF88" s="34"/>
      <c r="BEG88" s="34"/>
      <c r="BEH88" s="34"/>
      <c r="BEI88" s="34"/>
      <c r="BEJ88" s="34"/>
      <c r="BEK88" s="34"/>
      <c r="BEL88" s="34"/>
      <c r="BEM88" s="34"/>
      <c r="BEN88" s="34"/>
      <c r="BEO88" s="34"/>
      <c r="BEP88" s="34"/>
      <c r="BEQ88" s="34"/>
      <c r="BER88" s="34"/>
      <c r="BES88" s="34"/>
      <c r="BET88" s="34"/>
      <c r="BEU88" s="34"/>
      <c r="BEV88" s="34"/>
      <c r="BEW88" s="34"/>
      <c r="BEX88" s="34"/>
      <c r="BEY88" s="34"/>
      <c r="BEZ88" s="34"/>
      <c r="BFA88" s="34"/>
      <c r="BFB88" s="34"/>
      <c r="BFC88" s="34"/>
      <c r="BFD88" s="34"/>
      <c r="BFE88" s="34"/>
      <c r="BFF88" s="34"/>
      <c r="BFG88" s="34"/>
      <c r="BFH88" s="34"/>
      <c r="BFI88" s="34"/>
      <c r="BFJ88" s="34"/>
      <c r="BFK88" s="34"/>
      <c r="BFL88" s="34"/>
      <c r="BFM88" s="34"/>
      <c r="BFN88" s="34"/>
      <c r="BFO88" s="34"/>
      <c r="BFP88" s="34"/>
      <c r="BFQ88" s="34"/>
      <c r="BFR88" s="34"/>
      <c r="BFS88" s="34"/>
      <c r="BFT88" s="34"/>
      <c r="BFU88" s="34"/>
      <c r="BFV88" s="34"/>
      <c r="BFW88" s="34"/>
      <c r="BFX88" s="34"/>
      <c r="BFY88" s="34"/>
      <c r="BFZ88" s="34"/>
      <c r="BGA88" s="34"/>
      <c r="BGB88" s="34"/>
      <c r="BGC88" s="34"/>
      <c r="BGD88" s="34"/>
      <c r="BGE88" s="34"/>
      <c r="BGF88" s="34"/>
      <c r="BGG88" s="34"/>
      <c r="BGH88" s="34"/>
      <c r="BGI88" s="34"/>
      <c r="BGJ88" s="34"/>
      <c r="BGK88" s="34"/>
      <c r="BGL88" s="34"/>
      <c r="BGM88" s="34"/>
      <c r="BGN88" s="34"/>
      <c r="BGO88" s="34"/>
      <c r="BGP88" s="34"/>
      <c r="BGQ88" s="34"/>
      <c r="BGR88" s="34"/>
      <c r="BGS88" s="34"/>
      <c r="BGT88" s="34"/>
      <c r="BGU88" s="34"/>
      <c r="BGV88" s="34"/>
      <c r="BGW88" s="34"/>
      <c r="BGX88" s="34"/>
      <c r="BGY88" s="34"/>
      <c r="BGZ88" s="34"/>
      <c r="BHA88" s="34"/>
      <c r="BHB88" s="34"/>
      <c r="BHC88" s="34"/>
      <c r="BHD88" s="34"/>
      <c r="BHE88" s="34"/>
      <c r="BHF88" s="34"/>
      <c r="BHG88" s="34"/>
      <c r="BHH88" s="34"/>
      <c r="BHI88" s="34"/>
      <c r="BHJ88" s="34"/>
      <c r="BHK88" s="34"/>
      <c r="BHL88" s="34"/>
      <c r="BHM88" s="34"/>
      <c r="BHN88" s="34"/>
      <c r="BHO88" s="34"/>
      <c r="BHP88" s="34"/>
      <c r="BHQ88" s="34"/>
      <c r="BHR88" s="34"/>
      <c r="BHS88" s="34"/>
      <c r="BHT88" s="34"/>
      <c r="BHU88" s="34"/>
      <c r="BHV88" s="34"/>
      <c r="BHW88" s="34"/>
      <c r="BHX88" s="34"/>
      <c r="BHY88" s="34"/>
      <c r="BHZ88" s="34"/>
      <c r="BIA88" s="34"/>
      <c r="BIB88" s="34"/>
      <c r="BIC88" s="34"/>
      <c r="BID88" s="34"/>
      <c r="BIE88" s="34"/>
      <c r="BIF88" s="34"/>
      <c r="BIG88" s="34"/>
      <c r="BIH88" s="34"/>
      <c r="BII88" s="34"/>
      <c r="BIJ88" s="34"/>
      <c r="BIK88" s="34"/>
      <c r="BIL88" s="34"/>
      <c r="BIM88" s="34"/>
      <c r="BIN88" s="34"/>
      <c r="BIO88" s="34"/>
      <c r="BIP88" s="34"/>
      <c r="BIQ88" s="34"/>
      <c r="BIR88" s="34"/>
      <c r="BIS88" s="34"/>
      <c r="BIT88" s="34"/>
      <c r="BIU88" s="34"/>
      <c r="BIV88" s="34"/>
      <c r="BIW88" s="34"/>
      <c r="BIX88" s="34"/>
      <c r="BIY88" s="34"/>
      <c r="BIZ88" s="34"/>
      <c r="BJA88" s="34"/>
      <c r="BJB88" s="34"/>
      <c r="BJC88" s="34"/>
      <c r="BJD88" s="34"/>
      <c r="BJE88" s="34"/>
      <c r="BJF88" s="34"/>
      <c r="BJG88" s="34"/>
      <c r="BJH88" s="34"/>
      <c r="BJI88" s="34"/>
      <c r="BJJ88" s="34"/>
      <c r="BJK88" s="34"/>
      <c r="BJL88" s="34"/>
      <c r="BJM88" s="34"/>
      <c r="BJN88" s="34"/>
      <c r="BJO88" s="34"/>
      <c r="BJP88" s="34"/>
      <c r="BJQ88" s="34"/>
      <c r="BJR88" s="34"/>
      <c r="BJS88" s="34"/>
      <c r="BJT88" s="34"/>
      <c r="BJU88" s="34"/>
      <c r="BJV88" s="34"/>
      <c r="BJW88" s="34"/>
      <c r="BJX88" s="34"/>
      <c r="BJY88" s="34"/>
      <c r="BJZ88" s="34"/>
      <c r="BKA88" s="34"/>
      <c r="BKB88" s="34"/>
      <c r="BKC88" s="34"/>
      <c r="BKD88" s="34"/>
      <c r="BKE88" s="34"/>
      <c r="BKF88" s="34"/>
      <c r="BKG88" s="34"/>
      <c r="BKH88" s="34"/>
      <c r="BKI88" s="34"/>
      <c r="BKJ88" s="34"/>
      <c r="BKK88" s="34"/>
      <c r="BKL88" s="34"/>
      <c r="BKM88" s="34"/>
      <c r="BKN88" s="34"/>
      <c r="BKO88" s="34"/>
      <c r="BKP88" s="34"/>
      <c r="BKQ88" s="34"/>
      <c r="BKR88" s="34"/>
      <c r="BKS88" s="34"/>
      <c r="BKT88" s="34"/>
      <c r="BKU88" s="34"/>
      <c r="BKV88" s="34"/>
      <c r="BKW88" s="34"/>
      <c r="BKX88" s="34"/>
      <c r="BKY88" s="34"/>
      <c r="BKZ88" s="34"/>
      <c r="BLA88" s="34"/>
      <c r="BLB88" s="34"/>
      <c r="BLC88" s="34"/>
      <c r="BLD88" s="34"/>
      <c r="BLE88" s="34"/>
      <c r="BLF88" s="34"/>
      <c r="BLG88" s="34"/>
      <c r="BLH88" s="34"/>
      <c r="BLI88" s="34"/>
      <c r="BLJ88" s="34"/>
      <c r="BLK88" s="34"/>
      <c r="BLL88" s="34"/>
      <c r="BLM88" s="34"/>
      <c r="BLN88" s="34"/>
      <c r="BLO88" s="34"/>
      <c r="BLP88" s="34"/>
      <c r="BLQ88" s="34"/>
      <c r="BLR88" s="34"/>
      <c r="BLS88" s="34"/>
      <c r="BLT88" s="34"/>
      <c r="BLU88" s="34"/>
      <c r="BLV88" s="34"/>
      <c r="BLW88" s="34"/>
      <c r="BLX88" s="34"/>
      <c r="BLY88" s="34"/>
      <c r="BLZ88" s="34"/>
      <c r="BMA88" s="34"/>
      <c r="BMB88" s="34"/>
      <c r="BMC88" s="34"/>
      <c r="BMD88" s="34"/>
      <c r="BME88" s="34"/>
      <c r="BMF88" s="34"/>
      <c r="BMG88" s="34"/>
      <c r="BMH88" s="34"/>
      <c r="BMI88" s="34"/>
      <c r="BMJ88" s="34"/>
      <c r="BMK88" s="34"/>
      <c r="BML88" s="34"/>
      <c r="BMM88" s="34"/>
      <c r="BMN88" s="34"/>
      <c r="BMO88" s="34"/>
      <c r="BMP88" s="34"/>
      <c r="BMQ88" s="34"/>
      <c r="BMR88" s="34"/>
      <c r="BMS88" s="34"/>
      <c r="BMT88" s="34"/>
      <c r="BMU88" s="34"/>
      <c r="BMV88" s="34"/>
      <c r="BMW88" s="34"/>
      <c r="BMX88" s="34"/>
      <c r="BMY88" s="34"/>
      <c r="BMZ88" s="34"/>
      <c r="BNA88" s="34"/>
      <c r="BNB88" s="34"/>
      <c r="BNC88" s="34"/>
      <c r="BND88" s="34"/>
      <c r="BNE88" s="34"/>
      <c r="BNF88" s="34"/>
      <c r="BNG88" s="34"/>
      <c r="BNH88" s="34"/>
      <c r="BNI88" s="34"/>
      <c r="BNJ88" s="34"/>
      <c r="BNK88" s="34"/>
      <c r="BNL88" s="34"/>
      <c r="BNM88" s="34"/>
      <c r="BNN88" s="34"/>
      <c r="BNO88" s="34"/>
      <c r="BNP88" s="34"/>
      <c r="BNQ88" s="34"/>
      <c r="BNR88" s="34"/>
      <c r="BNS88" s="34"/>
      <c r="BNT88" s="34"/>
      <c r="BNU88" s="34"/>
      <c r="BNV88" s="34"/>
      <c r="BNW88" s="34"/>
      <c r="BNX88" s="34"/>
      <c r="BNY88" s="34"/>
      <c r="BNZ88" s="34"/>
      <c r="BOA88" s="34"/>
      <c r="BOB88" s="34"/>
      <c r="BOC88" s="34"/>
      <c r="BOD88" s="34"/>
      <c r="BOE88" s="34"/>
      <c r="BOF88" s="34"/>
      <c r="BOG88" s="34"/>
      <c r="BOH88" s="34"/>
      <c r="BOI88" s="34"/>
      <c r="BOJ88" s="34"/>
      <c r="BOK88" s="34"/>
      <c r="BOL88" s="34"/>
      <c r="BOM88" s="34"/>
      <c r="BON88" s="34"/>
      <c r="BOO88" s="34"/>
      <c r="BOP88" s="34"/>
      <c r="BOQ88" s="34"/>
      <c r="BOR88" s="34"/>
      <c r="BOS88" s="34"/>
      <c r="BOT88" s="34"/>
      <c r="BOU88" s="34"/>
      <c r="BOV88" s="34"/>
      <c r="BOW88" s="34"/>
      <c r="BOX88" s="34"/>
      <c r="BOY88" s="34"/>
      <c r="BOZ88" s="34"/>
      <c r="BPA88" s="34"/>
      <c r="BPB88" s="34"/>
      <c r="BPC88" s="34"/>
      <c r="BPD88" s="34"/>
      <c r="BPE88" s="34"/>
      <c r="BPF88" s="34"/>
      <c r="BPG88" s="34"/>
      <c r="BPH88" s="34"/>
      <c r="BPI88" s="34"/>
      <c r="BPJ88" s="34"/>
      <c r="BPK88" s="34"/>
      <c r="BPL88" s="34"/>
      <c r="BPM88" s="34"/>
      <c r="BPN88" s="34"/>
      <c r="BPO88" s="34"/>
      <c r="BPP88" s="34"/>
      <c r="BPQ88" s="34"/>
      <c r="BPR88" s="34"/>
      <c r="BPS88" s="34"/>
      <c r="BPT88" s="34"/>
      <c r="BPU88" s="34"/>
      <c r="BPV88" s="34"/>
      <c r="BPW88" s="34"/>
      <c r="BPX88" s="34"/>
      <c r="BPY88" s="34"/>
      <c r="BPZ88" s="34"/>
      <c r="BQA88" s="34"/>
      <c r="BQB88" s="34"/>
      <c r="BQC88" s="34"/>
      <c r="BQD88" s="34"/>
      <c r="BQE88" s="34"/>
      <c r="BQF88" s="34"/>
      <c r="BQG88" s="34"/>
      <c r="BQH88" s="34"/>
      <c r="BQI88" s="34"/>
      <c r="BQJ88" s="34"/>
      <c r="BQK88" s="34"/>
      <c r="BQL88" s="34"/>
      <c r="BQM88" s="34"/>
      <c r="BQN88" s="34"/>
      <c r="BQO88" s="34"/>
      <c r="BQP88" s="34"/>
      <c r="BQQ88" s="34"/>
      <c r="BQR88" s="34"/>
      <c r="BQS88" s="34"/>
      <c r="BQT88" s="34"/>
      <c r="BQU88" s="34"/>
      <c r="BQV88" s="34"/>
      <c r="BQW88" s="34"/>
      <c r="BQX88" s="34"/>
      <c r="BQY88" s="34"/>
      <c r="BQZ88" s="34"/>
      <c r="BRA88" s="34"/>
      <c r="BRB88" s="34"/>
      <c r="BRC88" s="34"/>
      <c r="BRD88" s="34"/>
      <c r="BRE88" s="34"/>
      <c r="BRF88" s="34"/>
      <c r="BRG88" s="34"/>
      <c r="BRH88" s="34"/>
      <c r="BRI88" s="34"/>
      <c r="BRJ88" s="34"/>
      <c r="BRK88" s="34"/>
      <c r="BRL88" s="34"/>
      <c r="BRM88" s="34"/>
      <c r="BRN88" s="34"/>
      <c r="BRO88" s="34"/>
      <c r="BRP88" s="34"/>
      <c r="BRQ88" s="34"/>
      <c r="BRR88" s="34"/>
      <c r="BRS88" s="34"/>
      <c r="BRT88" s="34"/>
      <c r="BRU88" s="34"/>
      <c r="BRV88" s="34"/>
      <c r="BRW88" s="34"/>
      <c r="BRX88" s="34"/>
      <c r="BRY88" s="34"/>
      <c r="BRZ88" s="34"/>
      <c r="BSA88" s="34"/>
      <c r="BSB88" s="34"/>
      <c r="BSC88" s="34"/>
      <c r="BSD88" s="34"/>
      <c r="BSE88" s="34"/>
      <c r="BSF88" s="34"/>
      <c r="BSG88" s="34"/>
      <c r="BSH88" s="34"/>
      <c r="BSI88" s="34"/>
      <c r="BSJ88" s="34"/>
      <c r="BSK88" s="34"/>
      <c r="BSL88" s="34"/>
      <c r="BSM88" s="34"/>
      <c r="BSN88" s="34"/>
      <c r="BSO88" s="34"/>
      <c r="BSP88" s="34"/>
      <c r="BSQ88" s="34"/>
      <c r="BSR88" s="34"/>
      <c r="BSS88" s="34"/>
      <c r="BST88" s="34"/>
      <c r="BSU88" s="34"/>
      <c r="BSV88" s="34"/>
      <c r="BSW88" s="34"/>
      <c r="BSX88" s="34"/>
      <c r="BSY88" s="34"/>
      <c r="BSZ88" s="34"/>
      <c r="BTA88" s="34"/>
      <c r="BTB88" s="34"/>
      <c r="BTC88" s="34"/>
      <c r="BTD88" s="34"/>
      <c r="BTE88" s="34"/>
      <c r="BTF88" s="34"/>
      <c r="BTG88" s="34"/>
      <c r="BTH88" s="34"/>
      <c r="BTI88" s="34"/>
      <c r="BTJ88" s="34"/>
      <c r="BTK88" s="34"/>
      <c r="BTL88" s="34"/>
      <c r="BTM88" s="34"/>
      <c r="BTN88" s="34"/>
      <c r="BTO88" s="34"/>
      <c r="BTP88" s="34"/>
      <c r="BTQ88" s="34"/>
      <c r="BTR88" s="34"/>
      <c r="BTS88" s="34"/>
      <c r="BTT88" s="34"/>
      <c r="BTU88" s="34"/>
      <c r="BTV88" s="34"/>
      <c r="BTW88" s="34"/>
      <c r="BTX88" s="34"/>
      <c r="BTY88" s="34"/>
      <c r="BTZ88" s="34"/>
      <c r="BUA88" s="34"/>
      <c r="BUB88" s="34"/>
      <c r="BUC88" s="34"/>
      <c r="BUD88" s="34"/>
      <c r="BUE88" s="34"/>
      <c r="BUF88" s="34"/>
      <c r="BUG88" s="34"/>
      <c r="BUH88" s="34"/>
      <c r="BUI88" s="34"/>
      <c r="BUJ88" s="34"/>
      <c r="BUK88" s="34"/>
      <c r="BUL88" s="34"/>
      <c r="BUM88" s="34"/>
      <c r="BUN88" s="34"/>
      <c r="BUO88" s="34"/>
      <c r="BUP88" s="34"/>
      <c r="BUQ88" s="34"/>
      <c r="BUR88" s="34"/>
      <c r="BUS88" s="34"/>
      <c r="BUT88" s="34"/>
      <c r="BUU88" s="34"/>
      <c r="BUV88" s="34"/>
      <c r="BUW88" s="34"/>
      <c r="BUX88" s="34"/>
      <c r="BUY88" s="34"/>
      <c r="BUZ88" s="34"/>
      <c r="BVA88" s="34"/>
      <c r="BVB88" s="34"/>
      <c r="BVC88" s="34"/>
      <c r="BVD88" s="34"/>
      <c r="BVE88" s="34"/>
      <c r="BVF88" s="34"/>
      <c r="BVG88" s="34"/>
      <c r="BVH88" s="34"/>
      <c r="BVI88" s="34"/>
      <c r="BVJ88" s="34"/>
      <c r="BVK88" s="34"/>
      <c r="BVL88" s="34"/>
      <c r="BVM88" s="34"/>
      <c r="BVN88" s="34"/>
      <c r="BVO88" s="34"/>
      <c r="BVP88" s="34"/>
      <c r="BVQ88" s="34"/>
      <c r="BVR88" s="34"/>
      <c r="BVS88" s="34"/>
      <c r="BVT88" s="34"/>
      <c r="BVU88" s="34"/>
      <c r="BVV88" s="34"/>
      <c r="BVW88" s="34"/>
      <c r="BVX88" s="34"/>
      <c r="BVY88" s="34"/>
      <c r="BVZ88" s="34"/>
      <c r="BWA88" s="34"/>
      <c r="BWB88" s="34"/>
      <c r="BWC88" s="34"/>
      <c r="BWD88" s="34"/>
      <c r="BWE88" s="34"/>
      <c r="BWF88" s="34"/>
      <c r="BWG88" s="34"/>
      <c r="BWH88" s="34"/>
      <c r="BWI88" s="34"/>
      <c r="BWJ88" s="34"/>
      <c r="BWK88" s="34"/>
      <c r="BWL88" s="34"/>
      <c r="BWM88" s="34"/>
      <c r="BWN88" s="34"/>
      <c r="BWO88" s="34"/>
      <c r="BWP88" s="34"/>
      <c r="BWQ88" s="34"/>
      <c r="BWR88" s="34"/>
      <c r="BWS88" s="34"/>
      <c r="BWT88" s="34"/>
      <c r="BWU88" s="34"/>
      <c r="BWV88" s="34"/>
      <c r="BWW88" s="34"/>
      <c r="BWX88" s="34"/>
      <c r="BWY88" s="34"/>
      <c r="BWZ88" s="34"/>
      <c r="BXA88" s="34"/>
      <c r="BXB88" s="34"/>
      <c r="BXC88" s="34"/>
      <c r="BXD88" s="34"/>
      <c r="BXE88" s="34"/>
      <c r="BXF88" s="34"/>
      <c r="BXG88" s="34"/>
      <c r="BXH88" s="34"/>
      <c r="BXI88" s="34"/>
      <c r="BXJ88" s="34"/>
      <c r="BXK88" s="34"/>
      <c r="BXL88" s="34"/>
      <c r="BXM88" s="34"/>
      <c r="BXN88" s="34"/>
      <c r="BXO88" s="34"/>
      <c r="BXP88" s="34"/>
      <c r="BXQ88" s="34"/>
      <c r="BXR88" s="34"/>
      <c r="BXS88" s="34"/>
      <c r="BXT88" s="34"/>
      <c r="BXU88" s="34"/>
      <c r="BXV88" s="34"/>
      <c r="BXW88" s="34"/>
      <c r="BXX88" s="34"/>
      <c r="BXY88" s="34"/>
      <c r="BXZ88" s="34"/>
      <c r="BYA88" s="34"/>
      <c r="BYB88" s="34"/>
      <c r="BYC88" s="34"/>
      <c r="BYD88" s="34"/>
      <c r="BYE88" s="34"/>
      <c r="BYF88" s="34"/>
      <c r="BYG88" s="34"/>
      <c r="BYH88" s="34"/>
      <c r="BYI88" s="34"/>
      <c r="BYJ88" s="34"/>
      <c r="BYK88" s="34"/>
      <c r="BYL88" s="34"/>
      <c r="BYM88" s="34"/>
      <c r="BYN88" s="34"/>
      <c r="BYO88" s="34"/>
      <c r="BYP88" s="34"/>
      <c r="BYQ88" s="34"/>
      <c r="BYR88" s="34"/>
      <c r="BYS88" s="34"/>
      <c r="BYT88" s="34"/>
      <c r="BYU88" s="34"/>
      <c r="BYV88" s="34"/>
      <c r="BYW88" s="34"/>
      <c r="BYX88" s="34"/>
      <c r="BYY88" s="34"/>
      <c r="BYZ88" s="34"/>
      <c r="BZA88" s="34"/>
      <c r="BZB88" s="34"/>
      <c r="BZC88" s="34"/>
      <c r="BZD88" s="34"/>
      <c r="BZE88" s="34"/>
      <c r="BZF88" s="34"/>
      <c r="BZG88" s="34"/>
      <c r="BZH88" s="34"/>
      <c r="BZI88" s="34"/>
      <c r="BZJ88" s="34"/>
      <c r="BZK88" s="34"/>
      <c r="BZL88" s="34"/>
      <c r="BZM88" s="34"/>
      <c r="BZN88" s="34"/>
      <c r="BZO88" s="34"/>
      <c r="BZP88" s="34"/>
      <c r="BZQ88" s="34"/>
      <c r="BZR88" s="34"/>
      <c r="BZS88" s="34"/>
      <c r="BZT88" s="34"/>
      <c r="BZU88" s="34"/>
      <c r="BZV88" s="34"/>
      <c r="BZW88" s="34"/>
      <c r="BZX88" s="34"/>
      <c r="BZY88" s="34"/>
      <c r="BZZ88" s="34"/>
      <c r="CAA88" s="34"/>
      <c r="CAB88" s="34"/>
      <c r="CAC88" s="34"/>
      <c r="CAD88" s="34"/>
      <c r="CAE88" s="34"/>
      <c r="CAF88" s="34"/>
      <c r="CAG88" s="34"/>
      <c r="CAH88" s="34"/>
      <c r="CAI88" s="34"/>
      <c r="CAJ88" s="34"/>
      <c r="CAK88" s="34"/>
      <c r="CAL88" s="34"/>
      <c r="CAM88" s="34"/>
      <c r="CAN88" s="34"/>
      <c r="CAO88" s="34"/>
      <c r="CAP88" s="34"/>
      <c r="CAQ88" s="34"/>
      <c r="CAR88" s="34"/>
      <c r="CAS88" s="34"/>
      <c r="CAT88" s="34"/>
      <c r="CAU88" s="34"/>
      <c r="CAV88" s="34"/>
      <c r="CAW88" s="34"/>
      <c r="CAX88" s="34"/>
      <c r="CAY88" s="34"/>
      <c r="CAZ88" s="34"/>
      <c r="CBA88" s="34"/>
      <c r="CBB88" s="34"/>
      <c r="CBC88" s="34"/>
      <c r="CBD88" s="34"/>
      <c r="CBE88" s="34"/>
      <c r="CBF88" s="34"/>
      <c r="CBG88" s="34"/>
      <c r="CBH88" s="34"/>
      <c r="CBI88" s="34"/>
      <c r="CBJ88" s="34"/>
      <c r="CBK88" s="34"/>
      <c r="CBL88" s="34"/>
      <c r="CBM88" s="34"/>
      <c r="CBN88" s="34"/>
      <c r="CBO88" s="34"/>
      <c r="CBP88" s="34"/>
      <c r="CBQ88" s="34"/>
      <c r="CBR88" s="34"/>
      <c r="CBS88" s="34"/>
      <c r="CBT88" s="34"/>
      <c r="CBU88" s="34"/>
      <c r="CBV88" s="34"/>
      <c r="CBW88" s="34"/>
      <c r="CBX88" s="34"/>
      <c r="CBY88" s="34"/>
      <c r="CBZ88" s="34"/>
      <c r="CCA88" s="34"/>
      <c r="CCB88" s="34"/>
      <c r="CCC88" s="34"/>
      <c r="CCD88" s="34"/>
      <c r="CCE88" s="34"/>
      <c r="CCF88" s="34"/>
      <c r="CCG88" s="34"/>
      <c r="CCH88" s="34"/>
      <c r="CCI88" s="34"/>
      <c r="CCJ88" s="34"/>
      <c r="CCK88" s="34"/>
      <c r="CCL88" s="34"/>
      <c r="CCM88" s="34"/>
      <c r="CCN88" s="34"/>
      <c r="CCO88" s="34"/>
      <c r="CCP88" s="34"/>
      <c r="CCQ88" s="34"/>
      <c r="CCR88" s="34"/>
      <c r="CCS88" s="34"/>
      <c r="CCT88" s="34"/>
      <c r="CCU88" s="34"/>
      <c r="CCV88" s="34"/>
      <c r="CCW88" s="34"/>
      <c r="CCX88" s="34"/>
      <c r="CCY88" s="34"/>
      <c r="CCZ88" s="34"/>
      <c r="CDA88" s="34"/>
      <c r="CDB88" s="34"/>
      <c r="CDC88" s="34"/>
      <c r="CDD88" s="34"/>
      <c r="CDE88" s="34"/>
      <c r="CDF88" s="34"/>
      <c r="CDG88" s="34"/>
      <c r="CDH88" s="34"/>
      <c r="CDI88" s="34"/>
      <c r="CDJ88" s="34"/>
      <c r="CDK88" s="34"/>
      <c r="CDL88" s="34"/>
      <c r="CDM88" s="34"/>
      <c r="CDN88" s="34"/>
      <c r="CDO88" s="34"/>
      <c r="CDP88" s="34"/>
      <c r="CDQ88" s="34"/>
      <c r="CDR88" s="34"/>
      <c r="CDS88" s="34"/>
      <c r="CDT88" s="34"/>
      <c r="CDU88" s="34"/>
      <c r="CDV88" s="34"/>
      <c r="CDW88" s="34"/>
      <c r="CDX88" s="34"/>
      <c r="CDY88" s="34"/>
      <c r="CDZ88" s="34"/>
      <c r="CEA88" s="34"/>
      <c r="CEB88" s="34"/>
      <c r="CEC88" s="34"/>
      <c r="CED88" s="34"/>
      <c r="CEE88" s="34"/>
      <c r="CEF88" s="34"/>
      <c r="CEG88" s="34"/>
      <c r="CEH88" s="34"/>
      <c r="CEI88" s="34"/>
      <c r="CEJ88" s="34"/>
      <c r="CEK88" s="34"/>
      <c r="CEL88" s="34"/>
      <c r="CEM88" s="34"/>
      <c r="CEN88" s="34"/>
      <c r="CEO88" s="34"/>
      <c r="CEP88" s="34"/>
      <c r="CEQ88" s="34"/>
      <c r="CER88" s="34"/>
      <c r="CES88" s="34"/>
      <c r="CET88" s="34"/>
      <c r="CEU88" s="34"/>
      <c r="CEV88" s="34"/>
      <c r="CEW88" s="34"/>
      <c r="CEX88" s="34"/>
      <c r="CEY88" s="34"/>
      <c r="CEZ88" s="34"/>
      <c r="CFA88" s="34"/>
      <c r="CFB88" s="34"/>
      <c r="CFC88" s="34"/>
      <c r="CFD88" s="34"/>
      <c r="CFE88" s="34"/>
      <c r="CFF88" s="34"/>
      <c r="CFG88" s="34"/>
      <c r="CFH88" s="34"/>
      <c r="CFI88" s="34"/>
      <c r="CFJ88" s="34"/>
      <c r="CFK88" s="34"/>
      <c r="CFL88" s="34"/>
      <c r="CFM88" s="34"/>
      <c r="CFN88" s="34"/>
      <c r="CFO88" s="34"/>
      <c r="CFP88" s="34"/>
      <c r="CFQ88" s="34"/>
      <c r="CFR88" s="34"/>
      <c r="CFS88" s="34"/>
      <c r="CFT88" s="34"/>
      <c r="CFU88" s="34"/>
      <c r="CFV88" s="34"/>
      <c r="CFW88" s="34"/>
      <c r="CFX88" s="34"/>
      <c r="CFY88" s="34"/>
      <c r="CFZ88" s="34"/>
      <c r="CGA88" s="34"/>
      <c r="CGB88" s="34"/>
      <c r="CGC88" s="34"/>
      <c r="CGD88" s="34"/>
      <c r="CGE88" s="34"/>
      <c r="CGF88" s="34"/>
      <c r="CGG88" s="34"/>
      <c r="CGH88" s="34"/>
      <c r="CGI88" s="34"/>
      <c r="CGJ88" s="34"/>
      <c r="CGK88" s="34"/>
      <c r="CGL88" s="34"/>
      <c r="CGM88" s="34"/>
      <c r="CGN88" s="34"/>
      <c r="CGO88" s="34"/>
      <c r="CGP88" s="34"/>
      <c r="CGQ88" s="34"/>
      <c r="CGR88" s="34"/>
      <c r="CGS88" s="34"/>
      <c r="CGT88" s="34"/>
      <c r="CGU88" s="34"/>
      <c r="CGV88" s="34"/>
      <c r="CGW88" s="34"/>
      <c r="CGX88" s="34"/>
      <c r="CGY88" s="34"/>
      <c r="CGZ88" s="34"/>
      <c r="CHA88" s="34"/>
      <c r="CHB88" s="34"/>
      <c r="CHC88" s="34"/>
      <c r="CHD88" s="34"/>
      <c r="CHE88" s="34"/>
      <c r="CHF88" s="34"/>
      <c r="CHG88" s="34"/>
      <c r="CHH88" s="34"/>
      <c r="CHI88" s="34"/>
      <c r="CHJ88" s="34"/>
      <c r="CHK88" s="34"/>
      <c r="CHL88" s="34"/>
      <c r="CHM88" s="34"/>
      <c r="CHN88" s="34"/>
      <c r="CHO88" s="34"/>
      <c r="CHP88" s="34"/>
      <c r="CHQ88" s="34"/>
      <c r="CHR88" s="34"/>
      <c r="CHS88" s="34"/>
      <c r="CHT88" s="34"/>
      <c r="CHU88" s="34"/>
      <c r="CHV88" s="34"/>
      <c r="CHW88" s="34"/>
      <c r="CHX88" s="34"/>
      <c r="CHY88" s="34"/>
      <c r="CHZ88" s="34"/>
      <c r="CIA88" s="34"/>
      <c r="CIB88" s="34"/>
      <c r="CIC88" s="34"/>
      <c r="CID88" s="34"/>
      <c r="CIE88" s="34"/>
      <c r="CIF88" s="34"/>
      <c r="CIG88" s="34"/>
      <c r="CIH88" s="34"/>
      <c r="CII88" s="34"/>
      <c r="CIJ88" s="34"/>
      <c r="CIK88" s="34"/>
      <c r="CIL88" s="34"/>
      <c r="CIM88" s="34"/>
      <c r="CIN88" s="34"/>
      <c r="CIO88" s="34"/>
      <c r="CIP88" s="34"/>
      <c r="CIQ88" s="34"/>
      <c r="CIR88" s="34"/>
      <c r="CIS88" s="34"/>
      <c r="CIT88" s="34"/>
      <c r="CIU88" s="34"/>
      <c r="CIV88" s="34"/>
      <c r="CIW88" s="34"/>
      <c r="CIX88" s="34"/>
      <c r="CIY88" s="34"/>
      <c r="CIZ88" s="34"/>
      <c r="CJA88" s="34"/>
      <c r="CJB88" s="34"/>
      <c r="CJC88" s="34"/>
      <c r="CJD88" s="34"/>
      <c r="CJE88" s="34"/>
      <c r="CJF88" s="34"/>
      <c r="CJG88" s="34"/>
      <c r="CJH88" s="34"/>
      <c r="CJI88" s="34"/>
      <c r="CJJ88" s="34"/>
      <c r="CJK88" s="34"/>
      <c r="CJL88" s="34"/>
      <c r="CJM88" s="34"/>
      <c r="CJN88" s="34"/>
      <c r="CJO88" s="34"/>
      <c r="CJP88" s="34"/>
      <c r="CJQ88" s="34"/>
      <c r="CJR88" s="34"/>
      <c r="CJS88" s="34"/>
      <c r="CJT88" s="34"/>
      <c r="CJU88" s="34"/>
      <c r="CJV88" s="34"/>
      <c r="CJW88" s="34"/>
      <c r="CJX88" s="34"/>
      <c r="CJY88" s="34"/>
      <c r="CJZ88" s="34"/>
      <c r="CKA88" s="34"/>
      <c r="CKB88" s="34"/>
      <c r="CKC88" s="34"/>
      <c r="CKD88" s="34"/>
      <c r="CKE88" s="34"/>
      <c r="CKF88" s="34"/>
      <c r="CKG88" s="34"/>
      <c r="CKH88" s="34"/>
      <c r="CKI88" s="34"/>
      <c r="CKJ88" s="34"/>
      <c r="CKK88" s="34"/>
      <c r="CKL88" s="34"/>
      <c r="CKM88" s="34"/>
      <c r="CKN88" s="34"/>
      <c r="CKO88" s="34"/>
      <c r="CKP88" s="34"/>
      <c r="CKQ88" s="34"/>
      <c r="CKR88" s="34"/>
      <c r="CKS88" s="34"/>
      <c r="CKT88" s="34"/>
      <c r="CKU88" s="34"/>
      <c r="CKV88" s="34"/>
      <c r="CKW88" s="34"/>
      <c r="CKX88" s="34"/>
      <c r="CKY88" s="34"/>
      <c r="CKZ88" s="34"/>
      <c r="CLA88" s="34"/>
      <c r="CLB88" s="34"/>
      <c r="CLC88" s="34"/>
      <c r="CLD88" s="34"/>
      <c r="CLE88" s="34"/>
      <c r="CLF88" s="34"/>
      <c r="CLG88" s="34"/>
      <c r="CLH88" s="34"/>
      <c r="CLI88" s="34"/>
      <c r="CLJ88" s="34"/>
      <c r="CLK88" s="34"/>
      <c r="CLL88" s="34"/>
      <c r="CLM88" s="34"/>
      <c r="CLN88" s="34"/>
      <c r="CLO88" s="34"/>
      <c r="CLP88" s="34"/>
      <c r="CLQ88" s="34"/>
      <c r="CLR88" s="34"/>
      <c r="CLS88" s="34"/>
      <c r="CLT88" s="34"/>
      <c r="CLU88" s="34"/>
      <c r="CLV88" s="34"/>
      <c r="CLW88" s="34"/>
      <c r="CLX88" s="34"/>
      <c r="CLY88" s="34"/>
      <c r="CLZ88" s="34"/>
      <c r="CMA88" s="34"/>
      <c r="CMB88" s="34"/>
      <c r="CMC88" s="34"/>
      <c r="CMD88" s="34"/>
      <c r="CME88" s="34"/>
      <c r="CMF88" s="34"/>
      <c r="CMG88" s="34"/>
      <c r="CMH88" s="34"/>
      <c r="CMI88" s="34"/>
      <c r="CMJ88" s="34"/>
      <c r="CMK88" s="34"/>
      <c r="CML88" s="34"/>
      <c r="CMM88" s="34"/>
      <c r="CMN88" s="34"/>
      <c r="CMO88" s="34"/>
      <c r="CMP88" s="34"/>
      <c r="CMQ88" s="34"/>
      <c r="CMR88" s="34"/>
      <c r="CMS88" s="34"/>
      <c r="CMT88" s="34"/>
      <c r="CMU88" s="34"/>
      <c r="CMV88" s="34"/>
      <c r="CMW88" s="34"/>
      <c r="CMX88" s="34"/>
      <c r="CMY88" s="34"/>
      <c r="CMZ88" s="34"/>
      <c r="CNA88" s="34"/>
      <c r="CNB88" s="34"/>
      <c r="CNC88" s="34"/>
      <c r="CND88" s="34"/>
      <c r="CNE88" s="34"/>
      <c r="CNF88" s="34"/>
      <c r="CNG88" s="34"/>
      <c r="CNH88" s="34"/>
      <c r="CNI88" s="34"/>
      <c r="CNJ88" s="34"/>
      <c r="CNK88" s="34"/>
      <c r="CNL88" s="34"/>
      <c r="CNM88" s="34"/>
      <c r="CNN88" s="34"/>
      <c r="CNO88" s="34"/>
      <c r="CNP88" s="34"/>
      <c r="CNQ88" s="34"/>
      <c r="CNR88" s="34"/>
      <c r="CNS88" s="34"/>
      <c r="CNT88" s="34"/>
      <c r="CNU88" s="34"/>
      <c r="CNV88" s="34"/>
      <c r="CNW88" s="34"/>
      <c r="CNX88" s="34"/>
      <c r="CNY88" s="34"/>
      <c r="CNZ88" s="34"/>
      <c r="COA88" s="34"/>
      <c r="COB88" s="34"/>
      <c r="COC88" s="34"/>
      <c r="COD88" s="34"/>
      <c r="COE88" s="34"/>
      <c r="COF88" s="34"/>
      <c r="COG88" s="34"/>
      <c r="COH88" s="34"/>
      <c r="COI88" s="34"/>
      <c r="COJ88" s="34"/>
      <c r="COK88" s="34"/>
      <c r="COL88" s="34"/>
      <c r="COM88" s="34"/>
      <c r="CON88" s="34"/>
      <c r="COO88" s="34"/>
      <c r="COP88" s="34"/>
      <c r="COQ88" s="34"/>
      <c r="COR88" s="34"/>
      <c r="COS88" s="34"/>
      <c r="COT88" s="34"/>
      <c r="COU88" s="34"/>
      <c r="COV88" s="34"/>
      <c r="COW88" s="34"/>
      <c r="COX88" s="34"/>
      <c r="COY88" s="34"/>
      <c r="COZ88" s="34"/>
      <c r="CPA88" s="34"/>
      <c r="CPB88" s="34"/>
      <c r="CPC88" s="34"/>
      <c r="CPD88" s="34"/>
      <c r="CPE88" s="34"/>
      <c r="CPF88" s="34"/>
      <c r="CPG88" s="34"/>
      <c r="CPH88" s="34"/>
      <c r="CPI88" s="34"/>
      <c r="CPJ88" s="34"/>
      <c r="CPK88" s="34"/>
      <c r="CPL88" s="34"/>
      <c r="CPM88" s="34"/>
      <c r="CPN88" s="34"/>
      <c r="CPO88" s="34"/>
      <c r="CPP88" s="34"/>
      <c r="CPQ88" s="34"/>
      <c r="CPR88" s="34"/>
      <c r="CPS88" s="34"/>
      <c r="CPT88" s="34"/>
      <c r="CPU88" s="34"/>
      <c r="CPV88" s="34"/>
      <c r="CPW88" s="34"/>
      <c r="CPX88" s="34"/>
      <c r="CPY88" s="34"/>
      <c r="CPZ88" s="34"/>
      <c r="CQA88" s="34"/>
      <c r="CQB88" s="34"/>
      <c r="CQC88" s="34"/>
      <c r="CQD88" s="34"/>
      <c r="CQE88" s="34"/>
      <c r="CQF88" s="34"/>
      <c r="CQG88" s="34"/>
      <c r="CQH88" s="34"/>
      <c r="CQI88" s="34"/>
      <c r="CQJ88" s="34"/>
      <c r="CQK88" s="34"/>
      <c r="CQL88" s="34"/>
      <c r="CQM88" s="34"/>
      <c r="CQN88" s="34"/>
      <c r="CQO88" s="34"/>
      <c r="CQP88" s="34"/>
      <c r="CQQ88" s="34"/>
      <c r="CQR88" s="34"/>
      <c r="CQS88" s="34"/>
      <c r="CQT88" s="34"/>
      <c r="CQU88" s="34"/>
      <c r="CQV88" s="34"/>
      <c r="CQW88" s="34"/>
      <c r="CQX88" s="34"/>
      <c r="CQY88" s="34"/>
      <c r="CQZ88" s="34"/>
      <c r="CRA88" s="34"/>
      <c r="CRB88" s="34"/>
      <c r="CRC88" s="34"/>
      <c r="CRD88" s="34"/>
      <c r="CRE88" s="34"/>
      <c r="CRF88" s="34"/>
      <c r="CRG88" s="34"/>
      <c r="CRH88" s="34"/>
      <c r="CRI88" s="34"/>
      <c r="CRJ88" s="34"/>
      <c r="CRK88" s="34"/>
      <c r="CRL88" s="34"/>
      <c r="CRM88" s="34"/>
      <c r="CRN88" s="34"/>
      <c r="CRO88" s="34"/>
      <c r="CRP88" s="34"/>
      <c r="CRQ88" s="34"/>
      <c r="CRR88" s="34"/>
      <c r="CRS88" s="34"/>
      <c r="CRT88" s="34"/>
      <c r="CRU88" s="34"/>
      <c r="CRV88" s="34"/>
      <c r="CRW88" s="34"/>
      <c r="CRX88" s="34"/>
      <c r="CRY88" s="34"/>
      <c r="CRZ88" s="34"/>
      <c r="CSA88" s="34"/>
      <c r="CSB88" s="34"/>
      <c r="CSC88" s="34"/>
      <c r="CSD88" s="34"/>
      <c r="CSE88" s="34"/>
      <c r="CSF88" s="34"/>
      <c r="CSG88" s="34"/>
      <c r="CSH88" s="34"/>
      <c r="CSI88" s="34"/>
      <c r="CSJ88" s="34"/>
      <c r="CSK88" s="34"/>
      <c r="CSL88" s="34"/>
      <c r="CSM88" s="34"/>
      <c r="CSN88" s="34"/>
      <c r="CSO88" s="34"/>
      <c r="CSP88" s="34"/>
      <c r="CSQ88" s="34"/>
      <c r="CSR88" s="34"/>
      <c r="CSS88" s="34"/>
      <c r="CST88" s="34"/>
      <c r="CSU88" s="34"/>
      <c r="CSV88" s="34"/>
      <c r="CSW88" s="34"/>
      <c r="CSX88" s="34"/>
      <c r="CSY88" s="34"/>
      <c r="CSZ88" s="34"/>
      <c r="CTA88" s="34"/>
      <c r="CTB88" s="34"/>
      <c r="CTC88" s="34"/>
      <c r="CTD88" s="34"/>
      <c r="CTE88" s="34"/>
      <c r="CTF88" s="34"/>
      <c r="CTG88" s="34"/>
      <c r="CTH88" s="34"/>
      <c r="CTI88" s="34"/>
      <c r="CTJ88" s="34"/>
      <c r="CTK88" s="34"/>
      <c r="CTL88" s="34"/>
      <c r="CTM88" s="34"/>
      <c r="CTN88" s="34"/>
      <c r="CTO88" s="34"/>
      <c r="CTP88" s="34"/>
      <c r="CTQ88" s="34"/>
      <c r="CTR88" s="34"/>
      <c r="CTS88" s="34"/>
      <c r="CTT88" s="34"/>
      <c r="CTU88" s="34"/>
      <c r="CTV88" s="34"/>
      <c r="CTW88" s="34"/>
      <c r="CTX88" s="34"/>
      <c r="CTY88" s="34"/>
      <c r="CTZ88" s="34"/>
      <c r="CUA88" s="34"/>
      <c r="CUB88" s="34"/>
      <c r="CUC88" s="34"/>
      <c r="CUD88" s="34"/>
      <c r="CUE88" s="34"/>
      <c r="CUF88" s="34"/>
      <c r="CUG88" s="34"/>
      <c r="CUH88" s="34"/>
      <c r="CUI88" s="34"/>
      <c r="CUJ88" s="34"/>
      <c r="CUK88" s="34"/>
      <c r="CUL88" s="34"/>
      <c r="CUM88" s="34"/>
      <c r="CUN88" s="34"/>
      <c r="CUO88" s="34"/>
      <c r="CUP88" s="34"/>
      <c r="CUQ88" s="34"/>
      <c r="CUR88" s="34"/>
      <c r="CUS88" s="34"/>
      <c r="CUT88" s="34"/>
      <c r="CUU88" s="34"/>
      <c r="CUV88" s="34"/>
      <c r="CUW88" s="34"/>
      <c r="CUX88" s="34"/>
      <c r="CUY88" s="34"/>
      <c r="CUZ88" s="34"/>
      <c r="CVA88" s="34"/>
      <c r="CVB88" s="34"/>
      <c r="CVC88" s="34"/>
      <c r="CVD88" s="34"/>
      <c r="CVE88" s="34"/>
      <c r="CVF88" s="34"/>
      <c r="CVG88" s="34"/>
      <c r="CVH88" s="34"/>
      <c r="CVI88" s="34"/>
      <c r="CVJ88" s="34"/>
      <c r="CVK88" s="34"/>
      <c r="CVL88" s="34"/>
      <c r="CVM88" s="34"/>
      <c r="CVN88" s="34"/>
      <c r="CVO88" s="34"/>
      <c r="CVP88" s="34"/>
      <c r="CVQ88" s="34"/>
      <c r="CVR88" s="34"/>
      <c r="CVS88" s="34"/>
      <c r="CVT88" s="34"/>
      <c r="CVU88" s="34"/>
      <c r="CVV88" s="34"/>
      <c r="CVW88" s="34"/>
      <c r="CVX88" s="34"/>
      <c r="CVY88" s="34"/>
      <c r="CVZ88" s="34"/>
      <c r="CWA88" s="34"/>
      <c r="CWB88" s="34"/>
      <c r="CWC88" s="34"/>
      <c r="CWD88" s="34"/>
      <c r="CWE88" s="34"/>
      <c r="CWF88" s="34"/>
      <c r="CWG88" s="34"/>
      <c r="CWH88" s="34"/>
      <c r="CWI88" s="34"/>
      <c r="CWJ88" s="34"/>
      <c r="CWK88" s="34"/>
      <c r="CWL88" s="34"/>
      <c r="CWM88" s="34"/>
      <c r="CWN88" s="34"/>
      <c r="CWO88" s="34"/>
      <c r="CWP88" s="34"/>
      <c r="CWQ88" s="34"/>
      <c r="CWR88" s="34"/>
      <c r="CWS88" s="34"/>
      <c r="CWT88" s="34"/>
      <c r="CWU88" s="34"/>
      <c r="CWV88" s="34"/>
      <c r="CWW88" s="34"/>
      <c r="CWX88" s="34"/>
      <c r="CWY88" s="34"/>
      <c r="CWZ88" s="34"/>
      <c r="CXA88" s="34"/>
      <c r="CXB88" s="34"/>
      <c r="CXC88" s="34"/>
      <c r="CXD88" s="34"/>
      <c r="CXE88" s="34"/>
      <c r="CXF88" s="34"/>
      <c r="CXG88" s="34"/>
      <c r="CXH88" s="34"/>
      <c r="CXI88" s="34"/>
      <c r="CXJ88" s="34"/>
      <c r="CXK88" s="34"/>
      <c r="CXL88" s="34"/>
      <c r="CXM88" s="34"/>
      <c r="CXN88" s="34"/>
      <c r="CXO88" s="34"/>
      <c r="CXP88" s="34"/>
      <c r="CXQ88" s="34"/>
      <c r="CXR88" s="34"/>
      <c r="CXS88" s="34"/>
      <c r="CXT88" s="34"/>
      <c r="CXU88" s="34"/>
      <c r="CXV88" s="34"/>
      <c r="CXW88" s="34"/>
      <c r="CXX88" s="34"/>
      <c r="CXY88" s="34"/>
      <c r="CXZ88" s="34"/>
      <c r="CYA88" s="34"/>
      <c r="CYB88" s="34"/>
      <c r="CYC88" s="34"/>
      <c r="CYD88" s="34"/>
      <c r="CYE88" s="34"/>
      <c r="CYF88" s="34"/>
      <c r="CYG88" s="34"/>
      <c r="CYH88" s="34"/>
      <c r="CYI88" s="34"/>
      <c r="CYJ88" s="34"/>
      <c r="CYK88" s="34"/>
      <c r="CYL88" s="34"/>
      <c r="CYM88" s="34"/>
      <c r="CYN88" s="34"/>
      <c r="CYO88" s="34"/>
      <c r="CYP88" s="34"/>
      <c r="CYQ88" s="34"/>
      <c r="CYR88" s="34"/>
      <c r="CYS88" s="34"/>
      <c r="CYT88" s="34"/>
      <c r="CYU88" s="34"/>
      <c r="CYV88" s="34"/>
      <c r="CYW88" s="34"/>
      <c r="CYX88" s="34"/>
      <c r="CYY88" s="34"/>
      <c r="CYZ88" s="34"/>
      <c r="CZA88" s="34"/>
      <c r="CZB88" s="34"/>
      <c r="CZC88" s="34"/>
      <c r="CZD88" s="34"/>
      <c r="CZE88" s="34"/>
      <c r="CZF88" s="34"/>
      <c r="CZG88" s="34"/>
      <c r="CZH88" s="34"/>
      <c r="CZI88" s="34"/>
      <c r="CZJ88" s="34"/>
      <c r="CZK88" s="34"/>
      <c r="CZL88" s="34"/>
      <c r="CZM88" s="34"/>
      <c r="CZN88" s="34"/>
      <c r="CZO88" s="34"/>
      <c r="CZP88" s="34"/>
      <c r="CZQ88" s="34"/>
      <c r="CZR88" s="34"/>
      <c r="CZS88" s="34"/>
      <c r="CZT88" s="34"/>
      <c r="CZU88" s="34"/>
      <c r="CZV88" s="34"/>
      <c r="CZW88" s="34"/>
      <c r="CZX88" s="34"/>
      <c r="CZY88" s="34"/>
      <c r="CZZ88" s="34"/>
      <c r="DAA88" s="34"/>
      <c r="DAB88" s="34"/>
      <c r="DAC88" s="34"/>
      <c r="DAD88" s="34"/>
      <c r="DAE88" s="34"/>
      <c r="DAF88" s="34"/>
      <c r="DAG88" s="34"/>
      <c r="DAH88" s="34"/>
      <c r="DAI88" s="34"/>
      <c r="DAJ88" s="34"/>
      <c r="DAK88" s="34"/>
      <c r="DAL88" s="34"/>
      <c r="DAM88" s="34"/>
      <c r="DAN88" s="34"/>
      <c r="DAO88" s="34"/>
      <c r="DAP88" s="34"/>
      <c r="DAQ88" s="34"/>
      <c r="DAR88" s="34"/>
      <c r="DAS88" s="34"/>
      <c r="DAT88" s="34"/>
      <c r="DAU88" s="34"/>
      <c r="DAV88" s="34"/>
      <c r="DAW88" s="34"/>
      <c r="DAX88" s="34"/>
      <c r="DAY88" s="34"/>
      <c r="DAZ88" s="34"/>
      <c r="DBA88" s="34"/>
      <c r="DBB88" s="34"/>
      <c r="DBC88" s="34"/>
      <c r="DBD88" s="34"/>
      <c r="DBE88" s="34"/>
      <c r="DBF88" s="34"/>
      <c r="DBG88" s="34"/>
      <c r="DBH88" s="34"/>
      <c r="DBI88" s="34"/>
      <c r="DBJ88" s="34"/>
      <c r="DBK88" s="34"/>
      <c r="DBL88" s="34"/>
      <c r="DBM88" s="34"/>
      <c r="DBN88" s="34"/>
      <c r="DBO88" s="34"/>
      <c r="DBP88" s="34"/>
      <c r="DBQ88" s="34"/>
      <c r="DBR88" s="34"/>
      <c r="DBS88" s="34"/>
      <c r="DBT88" s="34"/>
      <c r="DBU88" s="34"/>
      <c r="DBV88" s="34"/>
      <c r="DBW88" s="34"/>
      <c r="DBX88" s="34"/>
      <c r="DBY88" s="34"/>
      <c r="DBZ88" s="34"/>
      <c r="DCA88" s="34"/>
      <c r="DCB88" s="34"/>
      <c r="DCC88" s="34"/>
      <c r="DCD88" s="34"/>
      <c r="DCE88" s="34"/>
      <c r="DCF88" s="34"/>
      <c r="DCG88" s="34"/>
      <c r="DCH88" s="34"/>
      <c r="DCI88" s="34"/>
      <c r="DCJ88" s="34"/>
      <c r="DCK88" s="34"/>
      <c r="DCL88" s="34"/>
      <c r="DCM88" s="34"/>
      <c r="DCN88" s="34"/>
      <c r="DCO88" s="34"/>
      <c r="DCP88" s="34"/>
      <c r="DCQ88" s="34"/>
      <c r="DCR88" s="34"/>
      <c r="DCS88" s="34"/>
      <c r="DCT88" s="34"/>
      <c r="DCU88" s="34"/>
      <c r="DCV88" s="34"/>
      <c r="DCW88" s="34"/>
      <c r="DCX88" s="34"/>
      <c r="DCY88" s="34"/>
      <c r="DCZ88" s="34"/>
      <c r="DDA88" s="34"/>
      <c r="DDB88" s="34"/>
      <c r="DDC88" s="34"/>
      <c r="DDD88" s="34"/>
      <c r="DDE88" s="34"/>
      <c r="DDF88" s="34"/>
      <c r="DDG88" s="34"/>
      <c r="DDH88" s="34"/>
      <c r="DDI88" s="34"/>
      <c r="DDJ88" s="34"/>
      <c r="DDK88" s="34"/>
      <c r="DDL88" s="34"/>
      <c r="DDM88" s="34"/>
      <c r="DDN88" s="34"/>
      <c r="DDO88" s="34"/>
      <c r="DDP88" s="34"/>
      <c r="DDQ88" s="34"/>
      <c r="DDR88" s="34"/>
      <c r="DDS88" s="34"/>
      <c r="DDT88" s="34"/>
      <c r="DDU88" s="34"/>
      <c r="DDV88" s="34"/>
      <c r="DDW88" s="34"/>
      <c r="DDX88" s="34"/>
      <c r="DDY88" s="34"/>
      <c r="DDZ88" s="34"/>
      <c r="DEA88" s="34"/>
      <c r="DEB88" s="34"/>
      <c r="DEC88" s="34"/>
      <c r="DED88" s="34"/>
      <c r="DEE88" s="34"/>
      <c r="DEF88" s="34"/>
      <c r="DEG88" s="34"/>
      <c r="DEH88" s="34"/>
      <c r="DEI88" s="34"/>
      <c r="DEJ88" s="34"/>
      <c r="DEK88" s="34"/>
      <c r="DEL88" s="34"/>
      <c r="DEM88" s="34"/>
      <c r="DEN88" s="34"/>
      <c r="DEO88" s="34"/>
      <c r="DEP88" s="34"/>
      <c r="DEQ88" s="34"/>
      <c r="DER88" s="34"/>
      <c r="DES88" s="34"/>
      <c r="DET88" s="34"/>
      <c r="DEU88" s="34"/>
      <c r="DEV88" s="34"/>
      <c r="DEW88" s="34"/>
      <c r="DEX88" s="34"/>
      <c r="DEY88" s="34"/>
      <c r="DEZ88" s="34"/>
      <c r="DFA88" s="34"/>
      <c r="DFB88" s="34"/>
      <c r="DFC88" s="34"/>
      <c r="DFD88" s="34"/>
      <c r="DFE88" s="34"/>
      <c r="DFF88" s="34"/>
      <c r="DFG88" s="34"/>
      <c r="DFH88" s="34"/>
      <c r="DFI88" s="34"/>
      <c r="DFJ88" s="34"/>
      <c r="DFK88" s="34"/>
      <c r="DFL88" s="34"/>
      <c r="DFM88" s="34"/>
      <c r="DFN88" s="34"/>
      <c r="DFO88" s="34"/>
      <c r="DFP88" s="34"/>
      <c r="DFQ88" s="34"/>
      <c r="DFR88" s="34"/>
      <c r="DFS88" s="34"/>
      <c r="DFT88" s="34"/>
      <c r="DFU88" s="34"/>
      <c r="DFV88" s="34"/>
      <c r="DFW88" s="34"/>
      <c r="DFX88" s="34"/>
      <c r="DFY88" s="34"/>
      <c r="DFZ88" s="34"/>
      <c r="DGA88" s="34"/>
      <c r="DGB88" s="34"/>
      <c r="DGC88" s="34"/>
      <c r="DGD88" s="34"/>
      <c r="DGE88" s="34"/>
      <c r="DGF88" s="34"/>
      <c r="DGG88" s="34"/>
      <c r="DGH88" s="34"/>
      <c r="DGI88" s="34"/>
      <c r="DGJ88" s="34"/>
      <c r="DGK88" s="34"/>
      <c r="DGL88" s="34"/>
      <c r="DGM88" s="34"/>
      <c r="DGN88" s="34"/>
      <c r="DGO88" s="34"/>
      <c r="DGP88" s="34"/>
      <c r="DGQ88" s="34"/>
      <c r="DGR88" s="34"/>
      <c r="DGS88" s="34"/>
      <c r="DGT88" s="34"/>
      <c r="DGU88" s="34"/>
      <c r="DGV88" s="34"/>
      <c r="DGW88" s="34"/>
      <c r="DGX88" s="34"/>
      <c r="DGY88" s="34"/>
      <c r="DGZ88" s="34"/>
      <c r="DHA88" s="34"/>
      <c r="DHB88" s="34"/>
      <c r="DHC88" s="34"/>
      <c r="DHD88" s="34"/>
      <c r="DHE88" s="34"/>
      <c r="DHF88" s="34"/>
      <c r="DHG88" s="34"/>
      <c r="DHH88" s="34"/>
      <c r="DHI88" s="34"/>
      <c r="DHJ88" s="34"/>
      <c r="DHK88" s="34"/>
      <c r="DHL88" s="34"/>
      <c r="DHM88" s="34"/>
      <c r="DHN88" s="34"/>
      <c r="DHO88" s="34"/>
      <c r="DHP88" s="34"/>
      <c r="DHQ88" s="34"/>
      <c r="DHR88" s="34"/>
      <c r="DHS88" s="34"/>
      <c r="DHT88" s="34"/>
      <c r="DHU88" s="34"/>
      <c r="DHV88" s="34"/>
      <c r="DHW88" s="34"/>
      <c r="DHX88" s="34"/>
      <c r="DHY88" s="34"/>
      <c r="DHZ88" s="34"/>
      <c r="DIA88" s="34"/>
      <c r="DIB88" s="34"/>
      <c r="DIC88" s="34"/>
      <c r="DID88" s="34"/>
      <c r="DIE88" s="34"/>
      <c r="DIF88" s="34"/>
      <c r="DIG88" s="34"/>
      <c r="DIH88" s="34"/>
      <c r="DII88" s="34"/>
      <c r="DIJ88" s="34"/>
      <c r="DIK88" s="34"/>
      <c r="DIL88" s="34"/>
      <c r="DIM88" s="34"/>
      <c r="DIN88" s="34"/>
      <c r="DIO88" s="34"/>
      <c r="DIP88" s="34"/>
      <c r="DIQ88" s="34"/>
      <c r="DIR88" s="34"/>
      <c r="DIS88" s="34"/>
      <c r="DIT88" s="34"/>
      <c r="DIU88" s="34"/>
      <c r="DIV88" s="34"/>
      <c r="DIW88" s="34"/>
      <c r="DIX88" s="34"/>
      <c r="DIY88" s="34"/>
      <c r="DIZ88" s="34"/>
      <c r="DJA88" s="34"/>
      <c r="DJB88" s="34"/>
      <c r="DJC88" s="34"/>
      <c r="DJD88" s="34"/>
      <c r="DJE88" s="34"/>
      <c r="DJF88" s="34"/>
      <c r="DJG88" s="34"/>
      <c r="DJH88" s="34"/>
      <c r="DJI88" s="34"/>
      <c r="DJJ88" s="34"/>
      <c r="DJK88" s="34"/>
      <c r="DJL88" s="34"/>
      <c r="DJM88" s="34"/>
      <c r="DJN88" s="34"/>
      <c r="DJO88" s="34"/>
      <c r="DJP88" s="34"/>
      <c r="DJQ88" s="34"/>
      <c r="DJR88" s="34"/>
      <c r="DJS88" s="34"/>
      <c r="DJT88" s="34"/>
      <c r="DJU88" s="34"/>
      <c r="DJV88" s="34"/>
      <c r="DJW88" s="34"/>
      <c r="DJX88" s="34"/>
      <c r="DJY88" s="34"/>
      <c r="DJZ88" s="34"/>
      <c r="DKA88" s="34"/>
      <c r="DKB88" s="34"/>
      <c r="DKC88" s="34"/>
      <c r="DKD88" s="34"/>
      <c r="DKE88" s="34"/>
      <c r="DKF88" s="34"/>
      <c r="DKG88" s="34"/>
      <c r="DKH88" s="34"/>
      <c r="DKI88" s="34"/>
      <c r="DKJ88" s="34"/>
      <c r="DKK88" s="34"/>
      <c r="DKL88" s="34"/>
      <c r="DKM88" s="34"/>
      <c r="DKN88" s="34"/>
      <c r="DKO88" s="34"/>
      <c r="DKP88" s="34"/>
      <c r="DKQ88" s="34"/>
      <c r="DKR88" s="34"/>
      <c r="DKS88" s="34"/>
      <c r="DKT88" s="34"/>
      <c r="DKU88" s="34"/>
      <c r="DKV88" s="34"/>
      <c r="DKW88" s="34"/>
      <c r="DKX88" s="34"/>
      <c r="DKY88" s="34"/>
      <c r="DKZ88" s="34"/>
      <c r="DLA88" s="34"/>
      <c r="DLB88" s="34"/>
      <c r="DLC88" s="34"/>
      <c r="DLD88" s="34"/>
      <c r="DLE88" s="34"/>
      <c r="DLF88" s="34"/>
      <c r="DLG88" s="34"/>
      <c r="DLH88" s="34"/>
      <c r="DLI88" s="34"/>
      <c r="DLJ88" s="34"/>
      <c r="DLK88" s="34"/>
      <c r="DLL88" s="34"/>
      <c r="DLM88" s="34"/>
      <c r="DLN88" s="34"/>
      <c r="DLO88" s="34"/>
      <c r="DLP88" s="34"/>
      <c r="DLQ88" s="34"/>
      <c r="DLR88" s="34"/>
      <c r="DLS88" s="34"/>
      <c r="DLT88" s="34"/>
      <c r="DLU88" s="34"/>
      <c r="DLV88" s="34"/>
      <c r="DLW88" s="34"/>
      <c r="DLX88" s="34"/>
      <c r="DLY88" s="34"/>
      <c r="DLZ88" s="34"/>
      <c r="DMA88" s="34"/>
      <c r="DMB88" s="34"/>
      <c r="DMC88" s="34"/>
      <c r="DMD88" s="34"/>
      <c r="DME88" s="34"/>
      <c r="DMF88" s="34"/>
      <c r="DMG88" s="34"/>
      <c r="DMH88" s="34"/>
      <c r="DMI88" s="34"/>
      <c r="DMJ88" s="34"/>
      <c r="DMK88" s="34"/>
      <c r="DML88" s="34"/>
      <c r="DMM88" s="34"/>
      <c r="DMN88" s="34"/>
      <c r="DMO88" s="34"/>
      <c r="DMP88" s="34"/>
      <c r="DMQ88" s="34"/>
      <c r="DMR88" s="34"/>
      <c r="DMS88" s="34"/>
      <c r="DMT88" s="34"/>
      <c r="DMU88" s="34"/>
      <c r="DMV88" s="34"/>
      <c r="DMW88" s="34"/>
      <c r="DMX88" s="34"/>
      <c r="DMY88" s="34"/>
      <c r="DMZ88" s="34"/>
      <c r="DNA88" s="34"/>
      <c r="DNB88" s="34"/>
      <c r="DNC88" s="34"/>
      <c r="DND88" s="34"/>
      <c r="DNE88" s="34"/>
      <c r="DNF88" s="34"/>
      <c r="DNG88" s="34"/>
      <c r="DNH88" s="34"/>
      <c r="DNI88" s="34"/>
      <c r="DNJ88" s="34"/>
      <c r="DNK88" s="34"/>
      <c r="DNL88" s="34"/>
      <c r="DNM88" s="34"/>
      <c r="DNN88" s="34"/>
      <c r="DNO88" s="34"/>
      <c r="DNP88" s="34"/>
      <c r="DNQ88" s="34"/>
      <c r="DNR88" s="34"/>
      <c r="DNS88" s="34"/>
      <c r="DNT88" s="34"/>
      <c r="DNU88" s="34"/>
      <c r="DNV88" s="34"/>
      <c r="DNW88" s="34"/>
      <c r="DNX88" s="34"/>
      <c r="DNY88" s="34"/>
      <c r="DNZ88" s="34"/>
      <c r="DOA88" s="34"/>
      <c r="DOB88" s="34"/>
      <c r="DOC88" s="34"/>
      <c r="DOD88" s="34"/>
      <c r="DOE88" s="34"/>
      <c r="DOF88" s="34"/>
      <c r="DOG88" s="34"/>
      <c r="DOH88" s="34"/>
      <c r="DOI88" s="34"/>
      <c r="DOJ88" s="34"/>
      <c r="DOK88" s="34"/>
      <c r="DOL88" s="34"/>
      <c r="DOM88" s="34"/>
      <c r="DON88" s="34"/>
      <c r="DOO88" s="34"/>
      <c r="DOP88" s="34"/>
      <c r="DOQ88" s="34"/>
      <c r="DOR88" s="34"/>
      <c r="DOS88" s="34"/>
      <c r="DOT88" s="34"/>
      <c r="DOU88" s="34"/>
      <c r="DOV88" s="34"/>
      <c r="DOW88" s="34"/>
      <c r="DOX88" s="34"/>
      <c r="DOY88" s="34"/>
      <c r="DOZ88" s="34"/>
      <c r="DPA88" s="34"/>
      <c r="DPB88" s="34"/>
      <c r="DPC88" s="34"/>
      <c r="DPD88" s="34"/>
      <c r="DPE88" s="34"/>
      <c r="DPF88" s="34"/>
      <c r="DPG88" s="34"/>
      <c r="DPH88" s="34"/>
      <c r="DPI88" s="34"/>
      <c r="DPJ88" s="34"/>
      <c r="DPK88" s="34"/>
      <c r="DPL88" s="34"/>
      <c r="DPM88" s="34"/>
      <c r="DPN88" s="34"/>
      <c r="DPO88" s="34"/>
      <c r="DPP88" s="34"/>
      <c r="DPQ88" s="34"/>
      <c r="DPR88" s="34"/>
      <c r="DPS88" s="34"/>
      <c r="DPT88" s="34"/>
      <c r="DPU88" s="34"/>
      <c r="DPV88" s="34"/>
      <c r="DPW88" s="34"/>
      <c r="DPX88" s="34"/>
      <c r="DPY88" s="34"/>
      <c r="DPZ88" s="34"/>
      <c r="DQA88" s="34"/>
      <c r="DQB88" s="34"/>
      <c r="DQC88" s="34"/>
      <c r="DQD88" s="34"/>
      <c r="DQE88" s="34"/>
      <c r="DQF88" s="34"/>
      <c r="DQG88" s="34"/>
      <c r="DQH88" s="34"/>
      <c r="DQI88" s="34"/>
      <c r="DQJ88" s="34"/>
      <c r="DQK88" s="34"/>
      <c r="DQL88" s="34"/>
      <c r="DQM88" s="34"/>
      <c r="DQN88" s="34"/>
      <c r="DQO88" s="34"/>
      <c r="DQP88" s="34"/>
      <c r="DQQ88" s="34"/>
      <c r="DQR88" s="34"/>
      <c r="DQS88" s="34"/>
      <c r="DQT88" s="34"/>
      <c r="DQU88" s="34"/>
      <c r="DQV88" s="34"/>
      <c r="DQW88" s="34"/>
      <c r="DQX88" s="34"/>
      <c r="DQY88" s="34"/>
      <c r="DQZ88" s="34"/>
      <c r="DRA88" s="34"/>
      <c r="DRB88" s="34"/>
      <c r="DRC88" s="34"/>
      <c r="DRD88" s="34"/>
      <c r="DRE88" s="34"/>
      <c r="DRF88" s="34"/>
      <c r="DRG88" s="34"/>
      <c r="DRH88" s="34"/>
      <c r="DRI88" s="34"/>
      <c r="DRJ88" s="34"/>
      <c r="DRK88" s="34"/>
      <c r="DRL88" s="34"/>
      <c r="DRM88" s="34"/>
      <c r="DRN88" s="34"/>
      <c r="DRO88" s="34"/>
      <c r="DRP88" s="34"/>
      <c r="DRQ88" s="34"/>
      <c r="DRR88" s="34"/>
      <c r="DRS88" s="34"/>
      <c r="DRT88" s="34"/>
      <c r="DRU88" s="34"/>
      <c r="DRV88" s="34"/>
      <c r="DRW88" s="34"/>
      <c r="DRX88" s="34"/>
      <c r="DRY88" s="34"/>
      <c r="DRZ88" s="34"/>
      <c r="DSA88" s="34"/>
      <c r="DSB88" s="34"/>
      <c r="DSC88" s="34"/>
      <c r="DSD88" s="34"/>
      <c r="DSE88" s="34"/>
      <c r="DSF88" s="34"/>
      <c r="DSG88" s="34"/>
      <c r="DSH88" s="34"/>
      <c r="DSI88" s="34"/>
      <c r="DSJ88" s="34"/>
      <c r="DSK88" s="34"/>
      <c r="DSL88" s="34"/>
      <c r="DSM88" s="34"/>
      <c r="DSN88" s="34"/>
      <c r="DSO88" s="34"/>
      <c r="DSP88" s="34"/>
      <c r="DSQ88" s="34"/>
      <c r="DSR88" s="34"/>
      <c r="DSS88" s="34"/>
      <c r="DST88" s="34"/>
      <c r="DSU88" s="34"/>
      <c r="DSV88" s="34"/>
      <c r="DSW88" s="34"/>
      <c r="DSX88" s="34"/>
      <c r="DSY88" s="34"/>
      <c r="DSZ88" s="34"/>
      <c r="DTA88" s="34"/>
      <c r="DTB88" s="34"/>
      <c r="DTC88" s="34"/>
      <c r="DTD88" s="34"/>
      <c r="DTE88" s="34"/>
      <c r="DTF88" s="34"/>
      <c r="DTG88" s="34"/>
      <c r="DTH88" s="34"/>
      <c r="DTI88" s="34"/>
      <c r="DTJ88" s="34"/>
      <c r="DTK88" s="34"/>
      <c r="DTL88" s="34"/>
      <c r="DTM88" s="34"/>
      <c r="DTN88" s="34"/>
      <c r="DTO88" s="34"/>
      <c r="DTP88" s="34"/>
      <c r="DTQ88" s="34"/>
      <c r="DTR88" s="34"/>
      <c r="DTS88" s="34"/>
      <c r="DTT88" s="34"/>
      <c r="DTU88" s="34"/>
      <c r="DTV88" s="34"/>
      <c r="DTW88" s="34"/>
      <c r="DTX88" s="34"/>
      <c r="DTY88" s="34"/>
      <c r="DTZ88" s="34"/>
      <c r="DUA88" s="34"/>
      <c r="DUB88" s="34"/>
      <c r="DUC88" s="34"/>
      <c r="DUD88" s="34"/>
      <c r="DUE88" s="34"/>
      <c r="DUF88" s="34"/>
      <c r="DUG88" s="34"/>
      <c r="DUH88" s="34"/>
      <c r="DUI88" s="34"/>
      <c r="DUJ88" s="34"/>
      <c r="DUK88" s="34"/>
      <c r="DUL88" s="34"/>
      <c r="DUM88" s="34"/>
      <c r="DUN88" s="34"/>
      <c r="DUO88" s="34"/>
      <c r="DUP88" s="34"/>
      <c r="DUQ88" s="34"/>
      <c r="DUR88" s="34"/>
      <c r="DUS88" s="34"/>
      <c r="DUT88" s="34"/>
      <c r="DUU88" s="34"/>
      <c r="DUV88" s="34"/>
      <c r="DUW88" s="34"/>
      <c r="DUX88" s="34"/>
      <c r="DUY88" s="34"/>
      <c r="DUZ88" s="34"/>
      <c r="DVA88" s="34"/>
      <c r="DVB88" s="34"/>
      <c r="DVC88" s="34"/>
      <c r="DVD88" s="34"/>
      <c r="DVE88" s="34"/>
      <c r="DVF88" s="34"/>
      <c r="DVG88" s="34"/>
      <c r="DVH88" s="34"/>
      <c r="DVI88" s="34"/>
      <c r="DVJ88" s="34"/>
      <c r="DVK88" s="34"/>
      <c r="DVL88" s="34"/>
      <c r="DVM88" s="34"/>
      <c r="DVN88" s="34"/>
      <c r="DVO88" s="34"/>
      <c r="DVP88" s="34"/>
      <c r="DVQ88" s="34"/>
      <c r="DVR88" s="34"/>
      <c r="DVS88" s="34"/>
      <c r="DVT88" s="34"/>
      <c r="DVU88" s="34"/>
      <c r="DVV88" s="34"/>
      <c r="DVW88" s="34"/>
      <c r="DVX88" s="34"/>
      <c r="DVY88" s="34"/>
      <c r="DVZ88" s="34"/>
      <c r="DWA88" s="34"/>
      <c r="DWB88" s="34"/>
      <c r="DWC88" s="34"/>
      <c r="DWD88" s="34"/>
      <c r="DWE88" s="34"/>
      <c r="DWF88" s="34"/>
      <c r="DWG88" s="34"/>
      <c r="DWH88" s="34"/>
      <c r="DWI88" s="34"/>
      <c r="DWJ88" s="34"/>
      <c r="DWK88" s="34"/>
      <c r="DWL88" s="34"/>
      <c r="DWM88" s="34"/>
      <c r="DWN88" s="34"/>
      <c r="DWO88" s="34"/>
      <c r="DWP88" s="34"/>
      <c r="DWQ88" s="34"/>
      <c r="DWR88" s="34"/>
      <c r="DWS88" s="34"/>
      <c r="DWT88" s="34"/>
      <c r="DWU88" s="34"/>
      <c r="DWV88" s="34"/>
      <c r="DWW88" s="34"/>
      <c r="DWX88" s="34"/>
      <c r="DWY88" s="34"/>
      <c r="DWZ88" s="34"/>
      <c r="DXA88" s="34"/>
      <c r="DXB88" s="34"/>
      <c r="DXC88" s="34"/>
      <c r="DXD88" s="34"/>
      <c r="DXE88" s="34"/>
      <c r="DXF88" s="34"/>
      <c r="DXG88" s="34"/>
      <c r="DXH88" s="34"/>
      <c r="DXI88" s="34"/>
      <c r="DXJ88" s="34"/>
      <c r="DXK88" s="34"/>
      <c r="DXL88" s="34"/>
      <c r="DXM88" s="34"/>
      <c r="DXN88" s="34"/>
      <c r="DXO88" s="34"/>
      <c r="DXP88" s="34"/>
      <c r="DXQ88" s="34"/>
      <c r="DXR88" s="34"/>
      <c r="DXS88" s="34"/>
      <c r="DXT88" s="34"/>
      <c r="DXU88" s="34"/>
      <c r="DXV88" s="34"/>
      <c r="DXW88" s="34"/>
      <c r="DXX88" s="34"/>
      <c r="DXY88" s="34"/>
      <c r="DXZ88" s="34"/>
      <c r="DYA88" s="34"/>
      <c r="DYB88" s="34"/>
      <c r="DYC88" s="34"/>
      <c r="DYD88" s="34"/>
      <c r="DYE88" s="34"/>
      <c r="DYF88" s="34"/>
      <c r="DYG88" s="34"/>
      <c r="DYH88" s="34"/>
      <c r="DYI88" s="34"/>
      <c r="DYJ88" s="34"/>
      <c r="DYK88" s="34"/>
      <c r="DYL88" s="34"/>
      <c r="DYM88" s="34"/>
      <c r="DYN88" s="34"/>
      <c r="DYO88" s="34"/>
      <c r="DYP88" s="34"/>
      <c r="DYQ88" s="34"/>
      <c r="DYR88" s="34"/>
      <c r="DYS88" s="34"/>
      <c r="DYT88" s="34"/>
      <c r="DYU88" s="34"/>
      <c r="DYV88" s="34"/>
      <c r="DYW88" s="34"/>
      <c r="DYX88" s="34"/>
      <c r="DYY88" s="34"/>
      <c r="DYZ88" s="34"/>
      <c r="DZA88" s="34"/>
      <c r="DZB88" s="34"/>
      <c r="DZC88" s="34"/>
      <c r="DZD88" s="34"/>
      <c r="DZE88" s="34"/>
      <c r="DZF88" s="34"/>
      <c r="DZG88" s="34"/>
      <c r="DZH88" s="34"/>
      <c r="DZI88" s="34"/>
      <c r="DZJ88" s="34"/>
      <c r="DZK88" s="34"/>
      <c r="DZL88" s="34"/>
      <c r="DZM88" s="34"/>
      <c r="DZN88" s="34"/>
      <c r="DZO88" s="34"/>
      <c r="DZP88" s="34"/>
      <c r="DZQ88" s="34"/>
      <c r="DZR88" s="34"/>
      <c r="DZS88" s="34"/>
      <c r="DZT88" s="34"/>
      <c r="DZU88" s="34"/>
      <c r="DZV88" s="34"/>
      <c r="DZW88" s="34"/>
      <c r="DZX88" s="34"/>
      <c r="DZY88" s="34"/>
      <c r="DZZ88" s="34"/>
      <c r="EAA88" s="34"/>
      <c r="EAB88" s="34"/>
      <c r="EAC88" s="34"/>
      <c r="EAD88" s="34"/>
      <c r="EAE88" s="34"/>
      <c r="EAF88" s="34"/>
      <c r="EAG88" s="34"/>
      <c r="EAH88" s="34"/>
      <c r="EAI88" s="34"/>
      <c r="EAJ88" s="34"/>
      <c r="EAK88" s="34"/>
      <c r="EAL88" s="34"/>
      <c r="EAM88" s="34"/>
      <c r="EAN88" s="34"/>
      <c r="EAO88" s="34"/>
      <c r="EAP88" s="34"/>
      <c r="EAQ88" s="34"/>
      <c r="EAR88" s="34"/>
      <c r="EAS88" s="34"/>
      <c r="EAT88" s="34"/>
      <c r="EAU88" s="34"/>
      <c r="EAV88" s="34"/>
      <c r="EAW88" s="34"/>
      <c r="EAX88" s="34"/>
      <c r="EAY88" s="34"/>
      <c r="EAZ88" s="34"/>
      <c r="EBA88" s="34"/>
      <c r="EBB88" s="34"/>
      <c r="EBC88" s="34"/>
      <c r="EBD88" s="34"/>
      <c r="EBE88" s="34"/>
      <c r="EBF88" s="34"/>
      <c r="EBG88" s="34"/>
      <c r="EBH88" s="34"/>
      <c r="EBI88" s="34"/>
      <c r="EBJ88" s="34"/>
      <c r="EBK88" s="34"/>
      <c r="EBL88" s="34"/>
      <c r="EBM88" s="34"/>
      <c r="EBN88" s="34"/>
      <c r="EBO88" s="34"/>
      <c r="EBP88" s="34"/>
      <c r="EBQ88" s="34"/>
      <c r="EBR88" s="34"/>
      <c r="EBS88" s="34"/>
      <c r="EBT88" s="34"/>
      <c r="EBU88" s="34"/>
      <c r="EBV88" s="34"/>
      <c r="EBW88" s="34"/>
      <c r="EBX88" s="34"/>
      <c r="EBY88" s="34"/>
      <c r="EBZ88" s="34"/>
      <c r="ECA88" s="34"/>
      <c r="ECB88" s="34"/>
      <c r="ECC88" s="34"/>
      <c r="ECD88" s="34"/>
      <c r="ECE88" s="34"/>
      <c r="ECF88" s="34"/>
      <c r="ECG88" s="34"/>
      <c r="ECH88" s="34"/>
      <c r="ECI88" s="34"/>
      <c r="ECJ88" s="34"/>
      <c r="ECK88" s="34"/>
      <c r="ECL88" s="34"/>
      <c r="ECM88" s="34"/>
      <c r="ECN88" s="34"/>
      <c r="ECO88" s="34"/>
      <c r="ECP88" s="34"/>
      <c r="ECQ88" s="34"/>
      <c r="ECR88" s="34"/>
      <c r="ECS88" s="34"/>
      <c r="ECT88" s="34"/>
      <c r="ECU88" s="34"/>
      <c r="ECV88" s="34"/>
      <c r="ECW88" s="34"/>
      <c r="ECX88" s="34"/>
      <c r="ECY88" s="34"/>
      <c r="ECZ88" s="34"/>
      <c r="EDA88" s="34"/>
      <c r="EDB88" s="34"/>
      <c r="EDC88" s="34"/>
      <c r="EDD88" s="34"/>
      <c r="EDE88" s="34"/>
      <c r="EDF88" s="34"/>
      <c r="EDG88" s="34"/>
      <c r="EDH88" s="34"/>
      <c r="EDI88" s="34"/>
      <c r="EDJ88" s="34"/>
      <c r="EDK88" s="34"/>
      <c r="EDL88" s="34"/>
      <c r="EDM88" s="34"/>
      <c r="EDN88" s="34"/>
      <c r="EDO88" s="34"/>
      <c r="EDP88" s="34"/>
      <c r="EDQ88" s="34"/>
      <c r="EDR88" s="34"/>
      <c r="EDS88" s="34"/>
      <c r="EDT88" s="34"/>
      <c r="EDU88" s="34"/>
      <c r="EDV88" s="34"/>
      <c r="EDW88" s="34"/>
      <c r="EDX88" s="34"/>
      <c r="EDY88" s="34"/>
      <c r="EDZ88" s="34"/>
      <c r="EEA88" s="34"/>
      <c r="EEB88" s="34"/>
      <c r="EEC88" s="34"/>
      <c r="EED88" s="34"/>
      <c r="EEE88" s="34"/>
      <c r="EEF88" s="34"/>
      <c r="EEG88" s="34"/>
      <c r="EEH88" s="34"/>
      <c r="EEI88" s="34"/>
      <c r="EEJ88" s="34"/>
      <c r="EEK88" s="34"/>
      <c r="EEL88" s="34"/>
      <c r="EEM88" s="34"/>
      <c r="EEN88" s="34"/>
      <c r="EEO88" s="34"/>
      <c r="EEP88" s="34"/>
      <c r="EEQ88" s="34"/>
      <c r="EER88" s="34"/>
      <c r="EES88" s="34"/>
      <c r="EET88" s="34"/>
      <c r="EEU88" s="34"/>
      <c r="EEV88" s="34"/>
      <c r="EEW88" s="34"/>
      <c r="EEX88" s="34"/>
      <c r="EEY88" s="34"/>
      <c r="EEZ88" s="34"/>
      <c r="EFA88" s="34"/>
      <c r="EFB88" s="34"/>
      <c r="EFC88" s="34"/>
      <c r="EFD88" s="34"/>
      <c r="EFE88" s="34"/>
      <c r="EFF88" s="34"/>
      <c r="EFG88" s="34"/>
      <c r="EFH88" s="34"/>
      <c r="EFI88" s="34"/>
      <c r="EFJ88" s="34"/>
      <c r="EFK88" s="34"/>
      <c r="EFL88" s="34"/>
      <c r="EFM88" s="34"/>
      <c r="EFN88" s="34"/>
      <c r="EFO88" s="34"/>
      <c r="EFP88" s="34"/>
      <c r="EFQ88" s="34"/>
      <c r="EFR88" s="34"/>
      <c r="EFS88" s="34"/>
      <c r="EFT88" s="34"/>
      <c r="EFU88" s="34"/>
      <c r="EFV88" s="34"/>
      <c r="EFW88" s="34"/>
      <c r="EFX88" s="34"/>
      <c r="EFY88" s="34"/>
      <c r="EFZ88" s="34"/>
      <c r="EGA88" s="34"/>
      <c r="EGB88" s="34"/>
      <c r="EGC88" s="34"/>
      <c r="EGD88" s="34"/>
      <c r="EGE88" s="34"/>
      <c r="EGF88" s="34"/>
      <c r="EGG88" s="34"/>
      <c r="EGH88" s="34"/>
      <c r="EGI88" s="34"/>
      <c r="EGJ88" s="34"/>
      <c r="EGK88" s="34"/>
      <c r="EGL88" s="34"/>
      <c r="EGM88" s="34"/>
      <c r="EGN88" s="34"/>
      <c r="EGO88" s="34"/>
      <c r="EGP88" s="34"/>
      <c r="EGQ88" s="34"/>
      <c r="EGR88" s="34"/>
      <c r="EGS88" s="34"/>
      <c r="EGT88" s="34"/>
      <c r="EGU88" s="34"/>
      <c r="EGV88" s="34"/>
      <c r="EGW88" s="34"/>
      <c r="EGX88" s="34"/>
      <c r="EGY88" s="34"/>
      <c r="EGZ88" s="34"/>
      <c r="EHA88" s="34"/>
      <c r="EHB88" s="34"/>
      <c r="EHC88" s="34"/>
      <c r="EHD88" s="34"/>
      <c r="EHE88" s="34"/>
      <c r="EHF88" s="34"/>
      <c r="EHG88" s="34"/>
      <c r="EHH88" s="34"/>
      <c r="EHI88" s="34"/>
      <c r="EHJ88" s="34"/>
      <c r="EHK88" s="34"/>
      <c r="EHL88" s="34"/>
      <c r="EHM88" s="34"/>
      <c r="EHN88" s="34"/>
      <c r="EHO88" s="34"/>
      <c r="EHP88" s="34"/>
      <c r="EHQ88" s="34"/>
      <c r="EHR88" s="34"/>
      <c r="EHS88" s="34"/>
      <c r="EHT88" s="34"/>
      <c r="EHU88" s="34"/>
      <c r="EHV88" s="34"/>
      <c r="EHW88" s="34"/>
      <c r="EHX88" s="34"/>
      <c r="EHY88" s="34"/>
      <c r="EHZ88" s="34"/>
      <c r="EIA88" s="34"/>
      <c r="EIB88" s="34"/>
      <c r="EIC88" s="34"/>
      <c r="EID88" s="34"/>
      <c r="EIE88" s="34"/>
      <c r="EIF88" s="34"/>
      <c r="EIG88" s="34"/>
      <c r="EIH88" s="34"/>
      <c r="EII88" s="34"/>
      <c r="EIJ88" s="34"/>
      <c r="EIK88" s="34"/>
      <c r="EIL88" s="34"/>
      <c r="EIM88" s="34"/>
      <c r="EIN88" s="34"/>
      <c r="EIO88" s="34"/>
      <c r="EIP88" s="34"/>
      <c r="EIQ88" s="34"/>
      <c r="EIR88" s="34"/>
      <c r="EIS88" s="34"/>
      <c r="EIT88" s="34"/>
      <c r="EIU88" s="34"/>
      <c r="EIV88" s="34"/>
      <c r="EIW88" s="34"/>
      <c r="EIX88" s="34"/>
      <c r="EIY88" s="34"/>
      <c r="EIZ88" s="34"/>
      <c r="EJA88" s="34"/>
      <c r="EJB88" s="34"/>
      <c r="EJC88" s="34"/>
      <c r="EJD88" s="34"/>
      <c r="EJE88" s="34"/>
      <c r="EJF88" s="34"/>
      <c r="EJG88" s="34"/>
      <c r="EJH88" s="34"/>
      <c r="EJI88" s="34"/>
      <c r="EJJ88" s="34"/>
      <c r="EJK88" s="34"/>
      <c r="EJL88" s="34"/>
      <c r="EJM88" s="34"/>
      <c r="EJN88" s="34"/>
      <c r="EJO88" s="34"/>
      <c r="EJP88" s="34"/>
      <c r="EJQ88" s="34"/>
      <c r="EJR88" s="34"/>
      <c r="EJS88" s="34"/>
      <c r="EJT88" s="34"/>
      <c r="EJU88" s="34"/>
      <c r="EJV88" s="34"/>
      <c r="EJW88" s="34"/>
      <c r="EJX88" s="34"/>
      <c r="EJY88" s="34"/>
      <c r="EJZ88" s="34"/>
      <c r="EKA88" s="34"/>
      <c r="EKB88" s="34"/>
      <c r="EKC88" s="34"/>
      <c r="EKD88" s="34"/>
      <c r="EKE88" s="34"/>
      <c r="EKF88" s="34"/>
      <c r="EKG88" s="34"/>
      <c r="EKH88" s="34"/>
      <c r="EKI88" s="34"/>
      <c r="EKJ88" s="34"/>
      <c r="EKK88" s="34"/>
      <c r="EKL88" s="34"/>
      <c r="EKM88" s="34"/>
      <c r="EKN88" s="34"/>
      <c r="EKO88" s="34"/>
      <c r="EKP88" s="34"/>
      <c r="EKQ88" s="34"/>
      <c r="EKR88" s="34"/>
      <c r="EKS88" s="34"/>
      <c r="EKT88" s="34"/>
      <c r="EKU88" s="34"/>
      <c r="EKV88" s="34"/>
      <c r="EKW88" s="34"/>
      <c r="EKX88" s="34"/>
      <c r="EKY88" s="34"/>
      <c r="EKZ88" s="34"/>
      <c r="ELA88" s="34"/>
      <c r="ELB88" s="34"/>
      <c r="ELC88" s="34"/>
      <c r="ELD88" s="34"/>
      <c r="ELE88" s="34"/>
      <c r="ELF88" s="34"/>
      <c r="ELG88" s="34"/>
      <c r="ELH88" s="34"/>
      <c r="ELI88" s="34"/>
      <c r="ELJ88" s="34"/>
      <c r="ELK88" s="34"/>
      <c r="ELL88" s="34"/>
      <c r="ELM88" s="34"/>
      <c r="ELN88" s="34"/>
      <c r="ELO88" s="34"/>
      <c r="ELP88" s="34"/>
      <c r="ELQ88" s="34"/>
      <c r="ELR88" s="34"/>
      <c r="ELS88" s="34"/>
      <c r="ELT88" s="34"/>
      <c r="ELU88" s="34"/>
      <c r="ELV88" s="34"/>
      <c r="ELW88" s="34"/>
      <c r="ELX88" s="34"/>
      <c r="ELY88" s="34"/>
      <c r="ELZ88" s="34"/>
      <c r="EMA88" s="34"/>
      <c r="EMB88" s="34"/>
      <c r="EMC88" s="34"/>
      <c r="EMD88" s="34"/>
      <c r="EME88" s="34"/>
      <c r="EMF88" s="34"/>
      <c r="EMG88" s="34"/>
      <c r="EMH88" s="34"/>
      <c r="EMI88" s="34"/>
      <c r="EMJ88" s="34"/>
      <c r="EMK88" s="34"/>
      <c r="EML88" s="34"/>
      <c r="EMM88" s="34"/>
      <c r="EMN88" s="34"/>
      <c r="EMO88" s="34"/>
      <c r="EMP88" s="34"/>
      <c r="EMQ88" s="34"/>
      <c r="EMR88" s="34"/>
      <c r="EMS88" s="34"/>
      <c r="EMT88" s="34"/>
      <c r="EMU88" s="34"/>
      <c r="EMV88" s="34"/>
      <c r="EMW88" s="34"/>
      <c r="EMX88" s="34"/>
      <c r="EMY88" s="34"/>
      <c r="EMZ88" s="34"/>
      <c r="ENA88" s="34"/>
      <c r="ENB88" s="34"/>
      <c r="ENC88" s="34"/>
      <c r="END88" s="34"/>
      <c r="ENE88" s="34"/>
      <c r="ENF88" s="34"/>
      <c r="ENG88" s="34"/>
      <c r="ENH88" s="34"/>
      <c r="ENI88" s="34"/>
      <c r="ENJ88" s="34"/>
      <c r="ENK88" s="34"/>
      <c r="ENL88" s="34"/>
      <c r="ENM88" s="34"/>
      <c r="ENN88" s="34"/>
      <c r="ENO88" s="34"/>
      <c r="ENP88" s="34"/>
      <c r="ENQ88" s="34"/>
      <c r="ENR88" s="34"/>
      <c r="ENS88" s="34"/>
      <c r="ENT88" s="34"/>
      <c r="ENU88" s="34"/>
      <c r="ENV88" s="34"/>
      <c r="ENW88" s="34"/>
      <c r="ENX88" s="34"/>
      <c r="ENY88" s="34"/>
      <c r="ENZ88" s="34"/>
      <c r="EOA88" s="34"/>
      <c r="EOB88" s="34"/>
      <c r="EOC88" s="34"/>
      <c r="EOD88" s="34"/>
      <c r="EOE88" s="34"/>
      <c r="EOF88" s="34"/>
      <c r="EOG88" s="34"/>
      <c r="EOH88" s="34"/>
      <c r="EOI88" s="34"/>
      <c r="EOJ88" s="34"/>
      <c r="EOK88" s="34"/>
      <c r="EOL88" s="34"/>
      <c r="EOM88" s="34"/>
      <c r="EON88" s="34"/>
      <c r="EOO88" s="34"/>
      <c r="EOP88" s="34"/>
      <c r="EOQ88" s="34"/>
      <c r="EOR88" s="34"/>
      <c r="EOS88" s="34"/>
      <c r="EOT88" s="34"/>
      <c r="EOU88" s="34"/>
      <c r="EOV88" s="34"/>
      <c r="EOW88" s="34"/>
      <c r="EOX88" s="34"/>
      <c r="EOY88" s="34"/>
      <c r="EOZ88" s="34"/>
      <c r="EPA88" s="34"/>
      <c r="EPB88" s="34"/>
      <c r="EPC88" s="34"/>
      <c r="EPD88" s="34"/>
      <c r="EPE88" s="34"/>
      <c r="EPF88" s="34"/>
      <c r="EPG88" s="34"/>
      <c r="EPH88" s="34"/>
      <c r="EPI88" s="34"/>
      <c r="EPJ88" s="34"/>
      <c r="EPK88" s="34"/>
      <c r="EPL88" s="34"/>
      <c r="EPM88" s="34"/>
      <c r="EPN88" s="34"/>
      <c r="EPO88" s="34"/>
      <c r="EPP88" s="34"/>
      <c r="EPQ88" s="34"/>
      <c r="EPR88" s="34"/>
      <c r="EPS88" s="34"/>
      <c r="EPT88" s="34"/>
      <c r="EPU88" s="34"/>
      <c r="EPV88" s="34"/>
      <c r="EPW88" s="34"/>
      <c r="EPX88" s="34"/>
      <c r="EPY88" s="34"/>
      <c r="EPZ88" s="34"/>
      <c r="EQA88" s="34"/>
      <c r="EQB88" s="34"/>
      <c r="EQC88" s="34"/>
      <c r="EQD88" s="34"/>
      <c r="EQE88" s="34"/>
      <c r="EQF88" s="34"/>
      <c r="EQG88" s="34"/>
      <c r="EQH88" s="34"/>
      <c r="EQI88" s="34"/>
      <c r="EQJ88" s="34"/>
      <c r="EQK88" s="34"/>
      <c r="EQL88" s="34"/>
      <c r="EQM88" s="34"/>
      <c r="EQN88" s="34"/>
      <c r="EQO88" s="34"/>
      <c r="EQP88" s="34"/>
      <c r="EQQ88" s="34"/>
      <c r="EQR88" s="34"/>
      <c r="EQS88" s="34"/>
      <c r="EQT88" s="34"/>
      <c r="EQU88" s="34"/>
      <c r="EQV88" s="34"/>
      <c r="EQW88" s="34"/>
      <c r="EQX88" s="34"/>
      <c r="EQY88" s="34"/>
      <c r="EQZ88" s="34"/>
      <c r="ERA88" s="34"/>
      <c r="ERB88" s="34"/>
      <c r="ERC88" s="34"/>
      <c r="ERD88" s="34"/>
      <c r="ERE88" s="34"/>
      <c r="ERF88" s="34"/>
      <c r="ERG88" s="34"/>
      <c r="ERH88" s="34"/>
      <c r="ERI88" s="34"/>
      <c r="ERJ88" s="34"/>
      <c r="ERK88" s="34"/>
      <c r="ERL88" s="34"/>
      <c r="ERM88" s="34"/>
      <c r="ERN88" s="34"/>
      <c r="ERO88" s="34"/>
      <c r="ERP88" s="34"/>
      <c r="ERQ88" s="34"/>
      <c r="ERR88" s="34"/>
      <c r="ERS88" s="34"/>
      <c r="ERT88" s="34"/>
      <c r="ERU88" s="34"/>
      <c r="ERV88" s="34"/>
      <c r="ERW88" s="34"/>
      <c r="ERX88" s="34"/>
      <c r="ERY88" s="34"/>
      <c r="ERZ88" s="34"/>
      <c r="ESA88" s="34"/>
      <c r="ESB88" s="34"/>
      <c r="ESC88" s="34"/>
      <c r="ESD88" s="34"/>
      <c r="ESE88" s="34"/>
      <c r="ESF88" s="34"/>
      <c r="ESG88" s="34"/>
      <c r="ESH88" s="34"/>
      <c r="ESI88" s="34"/>
      <c r="ESJ88" s="34"/>
      <c r="ESK88" s="34"/>
      <c r="ESL88" s="34"/>
      <c r="ESM88" s="34"/>
      <c r="ESN88" s="34"/>
      <c r="ESO88" s="34"/>
      <c r="ESP88" s="34"/>
      <c r="ESQ88" s="34"/>
      <c r="ESR88" s="34"/>
      <c r="ESS88" s="34"/>
      <c r="EST88" s="34"/>
      <c r="ESU88" s="34"/>
      <c r="ESV88" s="34"/>
      <c r="ESW88" s="34"/>
      <c r="ESX88" s="34"/>
      <c r="ESY88" s="34"/>
      <c r="ESZ88" s="34"/>
      <c r="ETA88" s="34"/>
      <c r="ETB88" s="34"/>
      <c r="ETC88" s="34"/>
      <c r="ETD88" s="34"/>
      <c r="ETE88" s="34"/>
      <c r="ETF88" s="34"/>
      <c r="ETG88" s="34"/>
      <c r="ETH88" s="34"/>
      <c r="ETI88" s="34"/>
      <c r="ETJ88" s="34"/>
      <c r="ETK88" s="34"/>
      <c r="ETL88" s="34"/>
      <c r="ETM88" s="34"/>
      <c r="ETN88" s="34"/>
      <c r="ETO88" s="34"/>
      <c r="ETP88" s="34"/>
      <c r="ETQ88" s="34"/>
      <c r="ETR88" s="34"/>
      <c r="ETS88" s="34"/>
      <c r="ETT88" s="34"/>
      <c r="ETU88" s="34"/>
      <c r="ETV88" s="34"/>
      <c r="ETW88" s="34"/>
      <c r="ETX88" s="34"/>
      <c r="ETY88" s="34"/>
      <c r="ETZ88" s="34"/>
      <c r="EUA88" s="34"/>
      <c r="EUB88" s="34"/>
      <c r="EUC88" s="34"/>
      <c r="EUD88" s="34"/>
      <c r="EUE88" s="34"/>
      <c r="EUF88" s="34"/>
      <c r="EUG88" s="34"/>
      <c r="EUH88" s="34"/>
      <c r="EUI88" s="34"/>
      <c r="EUJ88" s="34"/>
      <c r="EUK88" s="34"/>
      <c r="EUL88" s="34"/>
      <c r="EUM88" s="34"/>
      <c r="EUN88" s="34"/>
      <c r="EUO88" s="34"/>
      <c r="EUP88" s="34"/>
      <c r="EUQ88" s="34"/>
      <c r="EUR88" s="34"/>
      <c r="EUS88" s="34"/>
      <c r="EUT88" s="34"/>
      <c r="EUU88" s="34"/>
      <c r="EUV88" s="34"/>
      <c r="EUW88" s="34"/>
      <c r="EUX88" s="34"/>
      <c r="EUY88" s="34"/>
      <c r="EUZ88" s="34"/>
      <c r="EVA88" s="34"/>
      <c r="EVB88" s="34"/>
      <c r="EVC88" s="34"/>
      <c r="EVD88" s="34"/>
      <c r="EVE88" s="34"/>
      <c r="EVF88" s="34"/>
      <c r="EVG88" s="34"/>
      <c r="EVH88" s="34"/>
      <c r="EVI88" s="34"/>
      <c r="EVJ88" s="34"/>
      <c r="EVK88" s="34"/>
      <c r="EVL88" s="34"/>
      <c r="EVM88" s="34"/>
      <c r="EVN88" s="34"/>
      <c r="EVO88" s="34"/>
      <c r="EVP88" s="34"/>
      <c r="EVQ88" s="34"/>
      <c r="EVR88" s="34"/>
      <c r="EVS88" s="34"/>
      <c r="EVT88" s="34"/>
      <c r="EVU88" s="34"/>
      <c r="EVV88" s="34"/>
      <c r="EVW88" s="34"/>
      <c r="EVX88" s="34"/>
      <c r="EVY88" s="34"/>
      <c r="EVZ88" s="34"/>
      <c r="EWA88" s="34"/>
      <c r="EWB88" s="34"/>
      <c r="EWC88" s="34"/>
      <c r="EWD88" s="34"/>
      <c r="EWE88" s="34"/>
      <c r="EWF88" s="34"/>
      <c r="EWG88" s="34"/>
      <c r="EWH88" s="34"/>
      <c r="EWI88" s="34"/>
      <c r="EWJ88" s="34"/>
      <c r="EWK88" s="34"/>
      <c r="EWL88" s="34"/>
      <c r="EWM88" s="34"/>
      <c r="EWN88" s="34"/>
      <c r="EWO88" s="34"/>
      <c r="EWP88" s="34"/>
      <c r="EWQ88" s="34"/>
      <c r="EWR88" s="34"/>
      <c r="EWS88" s="34"/>
      <c r="EWT88" s="34"/>
      <c r="EWU88" s="34"/>
      <c r="EWV88" s="34"/>
      <c r="EWW88" s="34"/>
      <c r="EWX88" s="34"/>
      <c r="EWY88" s="34"/>
      <c r="EWZ88" s="34"/>
      <c r="EXA88" s="34"/>
      <c r="EXB88" s="34"/>
      <c r="EXC88" s="34"/>
      <c r="EXD88" s="34"/>
      <c r="EXE88" s="34"/>
      <c r="EXF88" s="34"/>
      <c r="EXG88" s="34"/>
      <c r="EXH88" s="34"/>
      <c r="EXI88" s="34"/>
      <c r="EXJ88" s="34"/>
      <c r="EXK88" s="34"/>
      <c r="EXL88" s="34"/>
      <c r="EXM88" s="34"/>
      <c r="EXN88" s="34"/>
      <c r="EXO88" s="34"/>
      <c r="EXP88" s="34"/>
      <c r="EXQ88" s="34"/>
      <c r="EXR88" s="34"/>
      <c r="EXS88" s="34"/>
      <c r="EXT88" s="34"/>
      <c r="EXU88" s="34"/>
      <c r="EXV88" s="34"/>
      <c r="EXW88" s="34"/>
      <c r="EXX88" s="34"/>
      <c r="EXY88" s="34"/>
      <c r="EXZ88" s="34"/>
      <c r="EYA88" s="34"/>
      <c r="EYB88" s="34"/>
      <c r="EYC88" s="34"/>
      <c r="EYD88" s="34"/>
      <c r="EYE88" s="34"/>
      <c r="EYF88" s="34"/>
      <c r="EYG88" s="34"/>
      <c r="EYH88" s="34"/>
      <c r="EYI88" s="34"/>
      <c r="EYJ88" s="34"/>
      <c r="EYK88" s="34"/>
      <c r="EYL88" s="34"/>
      <c r="EYM88" s="34"/>
      <c r="EYN88" s="34"/>
      <c r="EYO88" s="34"/>
      <c r="EYP88" s="34"/>
      <c r="EYQ88" s="34"/>
      <c r="EYR88" s="34"/>
      <c r="EYS88" s="34"/>
      <c r="EYT88" s="34"/>
      <c r="EYU88" s="34"/>
      <c r="EYV88" s="34"/>
      <c r="EYW88" s="34"/>
      <c r="EYX88" s="34"/>
      <c r="EYY88" s="34"/>
      <c r="EYZ88" s="34"/>
      <c r="EZA88" s="34"/>
      <c r="EZB88" s="34"/>
      <c r="EZC88" s="34"/>
      <c r="EZD88" s="34"/>
      <c r="EZE88" s="34"/>
      <c r="EZF88" s="34"/>
      <c r="EZG88" s="34"/>
      <c r="EZH88" s="34"/>
      <c r="EZI88" s="34"/>
      <c r="EZJ88" s="34"/>
      <c r="EZK88" s="34"/>
      <c r="EZL88" s="34"/>
      <c r="EZM88" s="34"/>
      <c r="EZN88" s="34"/>
      <c r="EZO88" s="34"/>
      <c r="EZP88" s="34"/>
      <c r="EZQ88" s="34"/>
      <c r="EZR88" s="34"/>
      <c r="EZS88" s="34"/>
      <c r="EZT88" s="34"/>
      <c r="EZU88" s="34"/>
      <c r="EZV88" s="34"/>
      <c r="EZW88" s="34"/>
      <c r="EZX88" s="34"/>
      <c r="EZY88" s="34"/>
      <c r="EZZ88" s="34"/>
      <c r="FAA88" s="34"/>
      <c r="FAB88" s="34"/>
      <c r="FAC88" s="34"/>
      <c r="FAD88" s="34"/>
      <c r="FAE88" s="34"/>
      <c r="FAF88" s="34"/>
      <c r="FAG88" s="34"/>
      <c r="FAH88" s="34"/>
      <c r="FAI88" s="34"/>
      <c r="FAJ88" s="34"/>
      <c r="FAK88" s="34"/>
      <c r="FAL88" s="34"/>
      <c r="FAM88" s="34"/>
      <c r="FAN88" s="34"/>
      <c r="FAO88" s="34"/>
      <c r="FAP88" s="34"/>
      <c r="FAQ88" s="34"/>
      <c r="FAR88" s="34"/>
      <c r="FAS88" s="34"/>
      <c r="FAT88" s="34"/>
      <c r="FAU88" s="34"/>
      <c r="FAV88" s="34"/>
      <c r="FAW88" s="34"/>
      <c r="FAX88" s="34"/>
      <c r="FAY88" s="34"/>
      <c r="FAZ88" s="34"/>
      <c r="FBA88" s="34"/>
      <c r="FBB88" s="34"/>
      <c r="FBC88" s="34"/>
      <c r="FBD88" s="34"/>
      <c r="FBE88" s="34"/>
      <c r="FBF88" s="34"/>
      <c r="FBG88" s="34"/>
      <c r="FBH88" s="34"/>
      <c r="FBI88" s="34"/>
      <c r="FBJ88" s="34"/>
      <c r="FBK88" s="34"/>
      <c r="FBL88" s="34"/>
      <c r="FBM88" s="34"/>
      <c r="FBN88" s="34"/>
      <c r="FBO88" s="34"/>
      <c r="FBP88" s="34"/>
      <c r="FBQ88" s="34"/>
      <c r="FBR88" s="34"/>
      <c r="FBS88" s="34"/>
      <c r="FBT88" s="34"/>
      <c r="FBU88" s="34"/>
      <c r="FBV88" s="34"/>
      <c r="FBW88" s="34"/>
      <c r="FBX88" s="34"/>
      <c r="FBY88" s="34"/>
      <c r="FBZ88" s="34"/>
      <c r="FCA88" s="34"/>
      <c r="FCB88" s="34"/>
      <c r="FCC88" s="34"/>
      <c r="FCD88" s="34"/>
      <c r="FCE88" s="34"/>
      <c r="FCF88" s="34"/>
      <c r="FCG88" s="34"/>
      <c r="FCH88" s="34"/>
      <c r="FCI88" s="34"/>
      <c r="FCJ88" s="34"/>
      <c r="FCK88" s="34"/>
      <c r="FCL88" s="34"/>
      <c r="FCM88" s="34"/>
      <c r="FCN88" s="34"/>
      <c r="FCO88" s="34"/>
      <c r="FCP88" s="34"/>
      <c r="FCQ88" s="34"/>
      <c r="FCR88" s="34"/>
      <c r="FCS88" s="34"/>
      <c r="FCT88" s="34"/>
      <c r="FCU88" s="34"/>
      <c r="FCV88" s="34"/>
      <c r="FCW88" s="34"/>
      <c r="FCX88" s="34"/>
      <c r="FCY88" s="34"/>
      <c r="FCZ88" s="34"/>
      <c r="FDA88" s="34"/>
      <c r="FDB88" s="34"/>
      <c r="FDC88" s="34"/>
      <c r="FDD88" s="34"/>
      <c r="FDE88" s="34"/>
      <c r="FDF88" s="34"/>
      <c r="FDG88" s="34"/>
      <c r="FDH88" s="34"/>
      <c r="FDI88" s="34"/>
      <c r="FDJ88" s="34"/>
      <c r="FDK88" s="34"/>
      <c r="FDL88" s="34"/>
      <c r="FDM88" s="34"/>
      <c r="FDN88" s="34"/>
      <c r="FDO88" s="34"/>
      <c r="FDP88" s="34"/>
      <c r="FDQ88" s="34"/>
      <c r="FDR88" s="34"/>
      <c r="FDS88" s="34"/>
      <c r="FDT88" s="34"/>
      <c r="FDU88" s="34"/>
      <c r="FDV88" s="34"/>
      <c r="FDW88" s="34"/>
      <c r="FDX88" s="34"/>
      <c r="FDY88" s="34"/>
      <c r="FDZ88" s="34"/>
      <c r="FEA88" s="34"/>
      <c r="FEB88" s="34"/>
      <c r="FEC88" s="34"/>
      <c r="FED88" s="34"/>
      <c r="FEE88" s="34"/>
      <c r="FEF88" s="34"/>
      <c r="FEG88" s="34"/>
      <c r="FEH88" s="34"/>
      <c r="FEI88" s="34"/>
      <c r="FEJ88" s="34"/>
      <c r="FEK88" s="34"/>
      <c r="FEL88" s="34"/>
      <c r="FEM88" s="34"/>
      <c r="FEN88" s="34"/>
      <c r="FEO88" s="34"/>
      <c r="FEP88" s="34"/>
      <c r="FEQ88" s="34"/>
      <c r="FER88" s="34"/>
      <c r="FES88" s="34"/>
      <c r="FET88" s="34"/>
      <c r="FEU88" s="34"/>
      <c r="FEV88" s="34"/>
      <c r="FEW88" s="34"/>
      <c r="FEX88" s="34"/>
      <c r="FEY88" s="34"/>
      <c r="FEZ88" s="34"/>
      <c r="FFA88" s="34"/>
      <c r="FFB88" s="34"/>
      <c r="FFC88" s="34"/>
      <c r="FFD88" s="34"/>
      <c r="FFE88" s="34"/>
      <c r="FFF88" s="34"/>
      <c r="FFG88" s="34"/>
      <c r="FFH88" s="34"/>
      <c r="FFI88" s="34"/>
      <c r="FFJ88" s="34"/>
      <c r="FFK88" s="34"/>
      <c r="FFL88" s="34"/>
      <c r="FFM88" s="34"/>
      <c r="FFN88" s="34"/>
      <c r="FFO88" s="34"/>
      <c r="FFP88" s="34"/>
      <c r="FFQ88" s="34"/>
      <c r="FFR88" s="34"/>
      <c r="FFS88" s="34"/>
      <c r="FFT88" s="34"/>
      <c r="FFU88" s="34"/>
      <c r="FFV88" s="34"/>
      <c r="FFW88" s="34"/>
      <c r="FFX88" s="34"/>
      <c r="FFY88" s="34"/>
      <c r="FFZ88" s="34"/>
      <c r="FGA88" s="34"/>
      <c r="FGB88" s="34"/>
      <c r="FGC88" s="34"/>
      <c r="FGD88" s="34"/>
      <c r="FGE88" s="34"/>
      <c r="FGF88" s="34"/>
      <c r="FGG88" s="34"/>
      <c r="FGH88" s="34"/>
      <c r="FGI88" s="34"/>
      <c r="FGJ88" s="34"/>
      <c r="FGK88" s="34"/>
      <c r="FGL88" s="34"/>
      <c r="FGM88" s="34"/>
      <c r="FGN88" s="34"/>
      <c r="FGO88" s="34"/>
      <c r="FGP88" s="34"/>
      <c r="FGQ88" s="34"/>
      <c r="FGR88" s="34"/>
      <c r="FGS88" s="34"/>
      <c r="FGT88" s="34"/>
      <c r="FGU88" s="34"/>
      <c r="FGV88" s="34"/>
      <c r="FGW88" s="34"/>
      <c r="FGX88" s="34"/>
      <c r="FGY88" s="34"/>
      <c r="FGZ88" s="34"/>
      <c r="FHA88" s="34"/>
      <c r="FHB88" s="34"/>
      <c r="FHC88" s="34"/>
      <c r="FHD88" s="34"/>
      <c r="FHE88" s="34"/>
      <c r="FHF88" s="34"/>
      <c r="FHG88" s="34"/>
      <c r="FHH88" s="34"/>
      <c r="FHI88" s="34"/>
      <c r="FHJ88" s="34"/>
      <c r="FHK88" s="34"/>
      <c r="FHL88" s="34"/>
      <c r="FHM88" s="34"/>
      <c r="FHN88" s="34"/>
      <c r="FHO88" s="34"/>
      <c r="FHP88" s="34"/>
      <c r="FHQ88" s="34"/>
      <c r="FHR88" s="34"/>
      <c r="FHS88" s="34"/>
      <c r="FHT88" s="34"/>
      <c r="FHU88" s="34"/>
      <c r="FHV88" s="34"/>
      <c r="FHW88" s="34"/>
      <c r="FHX88" s="34"/>
      <c r="FHY88" s="34"/>
      <c r="FHZ88" s="34"/>
      <c r="FIA88" s="34"/>
      <c r="FIB88" s="34"/>
      <c r="FIC88" s="34"/>
      <c r="FID88" s="34"/>
      <c r="FIE88" s="34"/>
      <c r="FIF88" s="34"/>
      <c r="FIG88" s="34"/>
      <c r="FIH88" s="34"/>
      <c r="FII88" s="34"/>
      <c r="FIJ88" s="34"/>
      <c r="FIK88" s="34"/>
      <c r="FIL88" s="34"/>
      <c r="FIM88" s="34"/>
      <c r="FIN88" s="34"/>
      <c r="FIO88" s="34"/>
      <c r="FIP88" s="34"/>
      <c r="FIQ88" s="34"/>
      <c r="FIR88" s="34"/>
      <c r="FIS88" s="34"/>
      <c r="FIT88" s="34"/>
      <c r="FIU88" s="34"/>
      <c r="FIV88" s="34"/>
      <c r="FIW88" s="34"/>
      <c r="FIX88" s="34"/>
      <c r="FIY88" s="34"/>
      <c r="FIZ88" s="34"/>
      <c r="FJA88" s="34"/>
      <c r="FJB88" s="34"/>
      <c r="FJC88" s="34"/>
      <c r="FJD88" s="34"/>
      <c r="FJE88" s="34"/>
      <c r="FJF88" s="34"/>
      <c r="FJG88" s="34"/>
      <c r="FJH88" s="34"/>
      <c r="FJI88" s="34"/>
      <c r="FJJ88" s="34"/>
      <c r="FJK88" s="34"/>
      <c r="FJL88" s="34"/>
      <c r="FJM88" s="34"/>
      <c r="FJN88" s="34"/>
      <c r="FJO88" s="34"/>
      <c r="FJP88" s="34"/>
      <c r="FJQ88" s="34"/>
      <c r="FJR88" s="34"/>
      <c r="FJS88" s="34"/>
      <c r="FJT88" s="34"/>
      <c r="FJU88" s="34"/>
      <c r="FJV88" s="34"/>
      <c r="FJW88" s="34"/>
      <c r="FJX88" s="34"/>
      <c r="FJY88" s="34"/>
      <c r="FJZ88" s="34"/>
      <c r="FKA88" s="34"/>
      <c r="FKB88" s="34"/>
      <c r="FKC88" s="34"/>
      <c r="FKD88" s="34"/>
      <c r="FKE88" s="34"/>
      <c r="FKF88" s="34"/>
      <c r="FKG88" s="34"/>
      <c r="FKH88" s="34"/>
      <c r="FKI88" s="34"/>
      <c r="FKJ88" s="34"/>
      <c r="FKK88" s="34"/>
      <c r="FKL88" s="34"/>
      <c r="FKM88" s="34"/>
      <c r="FKN88" s="34"/>
      <c r="FKO88" s="34"/>
      <c r="FKP88" s="34"/>
      <c r="FKQ88" s="34"/>
      <c r="FKR88" s="34"/>
      <c r="FKS88" s="34"/>
      <c r="FKT88" s="34"/>
      <c r="FKU88" s="34"/>
      <c r="FKV88" s="34"/>
      <c r="FKW88" s="34"/>
      <c r="FKX88" s="34"/>
      <c r="FKY88" s="34"/>
      <c r="FKZ88" s="34"/>
      <c r="FLA88" s="34"/>
      <c r="FLB88" s="34"/>
      <c r="FLC88" s="34"/>
      <c r="FLD88" s="34"/>
      <c r="FLE88" s="34"/>
      <c r="FLF88" s="34"/>
      <c r="FLG88" s="34"/>
      <c r="FLH88" s="34"/>
      <c r="FLI88" s="34"/>
      <c r="FLJ88" s="34"/>
      <c r="FLK88" s="34"/>
      <c r="FLL88" s="34"/>
      <c r="FLM88" s="34"/>
      <c r="FLN88" s="34"/>
      <c r="FLO88" s="34"/>
      <c r="FLP88" s="34"/>
      <c r="FLQ88" s="34"/>
      <c r="FLR88" s="34"/>
      <c r="FLS88" s="34"/>
      <c r="FLT88" s="34"/>
      <c r="FLU88" s="34"/>
      <c r="FLV88" s="34"/>
      <c r="FLW88" s="34"/>
      <c r="FLX88" s="34"/>
      <c r="FLY88" s="34"/>
      <c r="FLZ88" s="34"/>
      <c r="FMA88" s="34"/>
      <c r="FMB88" s="34"/>
      <c r="FMC88" s="34"/>
      <c r="FMD88" s="34"/>
      <c r="FME88" s="34"/>
      <c r="FMF88" s="34"/>
      <c r="FMG88" s="34"/>
      <c r="FMH88" s="34"/>
      <c r="FMI88" s="34"/>
      <c r="FMJ88" s="34"/>
      <c r="FMK88" s="34"/>
      <c r="FML88" s="34"/>
      <c r="FMM88" s="34"/>
      <c r="FMN88" s="34"/>
      <c r="FMO88" s="34"/>
      <c r="FMP88" s="34"/>
      <c r="FMQ88" s="34"/>
      <c r="FMR88" s="34"/>
      <c r="FMS88" s="34"/>
      <c r="FMT88" s="34"/>
      <c r="FMU88" s="34"/>
      <c r="FMV88" s="34"/>
      <c r="FMW88" s="34"/>
      <c r="FMX88" s="34"/>
      <c r="FMY88" s="34"/>
      <c r="FMZ88" s="34"/>
      <c r="FNA88" s="34"/>
      <c r="FNB88" s="34"/>
      <c r="FNC88" s="34"/>
      <c r="FND88" s="34"/>
      <c r="FNE88" s="34"/>
      <c r="FNF88" s="34"/>
      <c r="FNG88" s="34"/>
      <c r="FNH88" s="34"/>
      <c r="FNI88" s="34"/>
      <c r="FNJ88" s="34"/>
      <c r="FNK88" s="34"/>
      <c r="FNL88" s="34"/>
      <c r="FNM88" s="34"/>
      <c r="FNN88" s="34"/>
      <c r="FNO88" s="34"/>
      <c r="FNP88" s="34"/>
      <c r="FNQ88" s="34"/>
      <c r="FNR88" s="34"/>
      <c r="FNS88" s="34"/>
      <c r="FNT88" s="34"/>
      <c r="FNU88" s="34"/>
      <c r="FNV88" s="34"/>
      <c r="FNW88" s="34"/>
      <c r="FNX88" s="34"/>
      <c r="FNY88" s="34"/>
      <c r="FNZ88" s="34"/>
      <c r="FOA88" s="34"/>
      <c r="FOB88" s="34"/>
      <c r="FOC88" s="34"/>
      <c r="FOD88" s="34"/>
      <c r="FOE88" s="34"/>
      <c r="FOF88" s="34"/>
      <c r="FOG88" s="34"/>
      <c r="FOH88" s="34"/>
      <c r="FOI88" s="34"/>
      <c r="FOJ88" s="34"/>
      <c r="FOK88" s="34"/>
      <c r="FOL88" s="34"/>
      <c r="FOM88" s="34"/>
      <c r="FON88" s="34"/>
      <c r="FOO88" s="34"/>
      <c r="FOP88" s="34"/>
      <c r="FOQ88" s="34"/>
      <c r="FOR88" s="34"/>
      <c r="FOS88" s="34"/>
      <c r="FOT88" s="34"/>
      <c r="FOU88" s="34"/>
      <c r="FOV88" s="34"/>
      <c r="FOW88" s="34"/>
      <c r="FOX88" s="34"/>
      <c r="FOY88" s="34"/>
      <c r="FOZ88" s="34"/>
      <c r="FPA88" s="34"/>
      <c r="FPB88" s="34"/>
      <c r="FPC88" s="34"/>
      <c r="FPD88" s="34"/>
      <c r="FPE88" s="34"/>
      <c r="FPF88" s="34"/>
      <c r="FPG88" s="34"/>
      <c r="FPH88" s="34"/>
      <c r="FPI88" s="34"/>
      <c r="FPJ88" s="34"/>
      <c r="FPK88" s="34"/>
      <c r="FPL88" s="34"/>
      <c r="FPM88" s="34"/>
      <c r="FPN88" s="34"/>
      <c r="FPO88" s="34"/>
      <c r="FPP88" s="34"/>
      <c r="FPQ88" s="34"/>
      <c r="FPR88" s="34"/>
      <c r="FPS88" s="34"/>
      <c r="FPT88" s="34"/>
      <c r="FPU88" s="34"/>
      <c r="FPV88" s="34"/>
      <c r="FPW88" s="34"/>
      <c r="FPX88" s="34"/>
      <c r="FPY88" s="34"/>
      <c r="FPZ88" s="34"/>
      <c r="FQA88" s="34"/>
      <c r="FQB88" s="34"/>
      <c r="FQC88" s="34"/>
      <c r="FQD88" s="34"/>
      <c r="FQE88" s="34"/>
      <c r="FQF88" s="34"/>
      <c r="FQG88" s="34"/>
      <c r="FQH88" s="34"/>
      <c r="FQI88" s="34"/>
      <c r="FQJ88" s="34"/>
      <c r="FQK88" s="34"/>
      <c r="FQL88" s="34"/>
      <c r="FQM88" s="34"/>
      <c r="FQN88" s="34"/>
      <c r="FQO88" s="34"/>
      <c r="FQP88" s="34"/>
      <c r="FQQ88" s="34"/>
      <c r="FQR88" s="34"/>
      <c r="FQS88" s="34"/>
      <c r="FQT88" s="34"/>
      <c r="FQU88" s="34"/>
      <c r="FQV88" s="34"/>
      <c r="FQW88" s="34"/>
      <c r="FQX88" s="34"/>
      <c r="FQY88" s="34"/>
      <c r="FQZ88" s="34"/>
      <c r="FRA88" s="34"/>
      <c r="FRB88" s="34"/>
      <c r="FRC88" s="34"/>
      <c r="FRD88" s="34"/>
      <c r="FRE88" s="34"/>
      <c r="FRF88" s="34"/>
      <c r="FRG88" s="34"/>
      <c r="FRH88" s="34"/>
      <c r="FRI88" s="34"/>
      <c r="FRJ88" s="34"/>
      <c r="FRK88" s="34"/>
      <c r="FRL88" s="34"/>
      <c r="FRM88" s="34"/>
      <c r="FRN88" s="34"/>
      <c r="FRO88" s="34"/>
      <c r="FRP88" s="34"/>
      <c r="FRQ88" s="34"/>
      <c r="FRR88" s="34"/>
      <c r="FRS88" s="34"/>
      <c r="FRT88" s="34"/>
      <c r="FRU88" s="34"/>
      <c r="FRV88" s="34"/>
      <c r="FRW88" s="34"/>
      <c r="FRX88" s="34"/>
      <c r="FRY88" s="34"/>
      <c r="FRZ88" s="34"/>
      <c r="FSA88" s="34"/>
      <c r="FSB88" s="34"/>
      <c r="FSC88" s="34"/>
      <c r="FSD88" s="34"/>
      <c r="FSE88" s="34"/>
      <c r="FSF88" s="34"/>
      <c r="FSG88" s="34"/>
      <c r="FSH88" s="34"/>
      <c r="FSI88" s="34"/>
      <c r="FSJ88" s="34"/>
      <c r="FSK88" s="34"/>
      <c r="FSL88" s="34"/>
      <c r="FSM88" s="34"/>
      <c r="FSN88" s="34"/>
      <c r="FSO88" s="34"/>
      <c r="FSP88" s="34"/>
      <c r="FSQ88" s="34"/>
      <c r="FSR88" s="34"/>
      <c r="FSS88" s="34"/>
      <c r="FST88" s="34"/>
      <c r="FSU88" s="34"/>
      <c r="FSV88" s="34"/>
      <c r="FSW88" s="34"/>
      <c r="FSX88" s="34"/>
      <c r="FSY88" s="34"/>
      <c r="FSZ88" s="34"/>
      <c r="FTA88" s="34"/>
      <c r="FTB88" s="34"/>
      <c r="FTC88" s="34"/>
      <c r="FTD88" s="34"/>
      <c r="FTE88" s="34"/>
      <c r="FTF88" s="34"/>
      <c r="FTG88" s="34"/>
      <c r="FTH88" s="34"/>
      <c r="FTI88" s="34"/>
      <c r="FTJ88" s="34"/>
      <c r="FTK88" s="34"/>
      <c r="FTL88" s="34"/>
      <c r="FTM88" s="34"/>
      <c r="FTN88" s="34"/>
      <c r="FTO88" s="34"/>
      <c r="FTP88" s="34"/>
      <c r="FTQ88" s="34"/>
      <c r="FTR88" s="34"/>
      <c r="FTS88" s="34"/>
      <c r="FTT88" s="34"/>
      <c r="FTU88" s="34"/>
      <c r="FTV88" s="34"/>
      <c r="FTW88" s="34"/>
      <c r="FTX88" s="34"/>
      <c r="FTY88" s="34"/>
      <c r="FTZ88" s="34"/>
      <c r="FUA88" s="34"/>
      <c r="FUB88" s="34"/>
      <c r="FUC88" s="34"/>
      <c r="FUD88" s="34"/>
      <c r="FUE88" s="34"/>
      <c r="FUF88" s="34"/>
      <c r="FUG88" s="34"/>
      <c r="FUH88" s="34"/>
      <c r="FUI88" s="34"/>
      <c r="FUJ88" s="34"/>
      <c r="FUK88" s="34"/>
      <c r="FUL88" s="34"/>
      <c r="FUM88" s="34"/>
      <c r="FUN88" s="34"/>
      <c r="FUO88" s="34"/>
      <c r="FUP88" s="34"/>
      <c r="FUQ88" s="34"/>
      <c r="FUR88" s="34"/>
      <c r="FUS88" s="34"/>
      <c r="FUT88" s="34"/>
      <c r="FUU88" s="34"/>
      <c r="FUV88" s="34"/>
      <c r="FUW88" s="34"/>
      <c r="FUX88" s="34"/>
      <c r="FUY88" s="34"/>
      <c r="FUZ88" s="34"/>
      <c r="FVA88" s="34"/>
      <c r="FVB88" s="34"/>
      <c r="FVC88" s="34"/>
      <c r="FVD88" s="34"/>
      <c r="FVE88" s="34"/>
      <c r="FVF88" s="34"/>
      <c r="FVG88" s="34"/>
      <c r="FVH88" s="34"/>
      <c r="FVI88" s="34"/>
      <c r="FVJ88" s="34"/>
      <c r="FVK88" s="34"/>
      <c r="FVL88" s="34"/>
      <c r="FVM88" s="34"/>
      <c r="FVN88" s="34"/>
      <c r="FVO88" s="34"/>
      <c r="FVP88" s="34"/>
      <c r="FVQ88" s="34"/>
      <c r="FVR88" s="34"/>
      <c r="FVS88" s="34"/>
      <c r="FVT88" s="34"/>
      <c r="FVU88" s="34"/>
      <c r="FVV88" s="34"/>
      <c r="FVW88" s="34"/>
      <c r="FVX88" s="34"/>
      <c r="FVY88" s="34"/>
      <c r="FVZ88" s="34"/>
      <c r="FWA88" s="34"/>
      <c r="FWB88" s="34"/>
      <c r="FWC88" s="34"/>
      <c r="FWD88" s="34"/>
      <c r="FWE88" s="34"/>
      <c r="FWF88" s="34"/>
      <c r="FWG88" s="34"/>
      <c r="FWH88" s="34"/>
      <c r="FWI88" s="34"/>
      <c r="FWJ88" s="34"/>
      <c r="FWK88" s="34"/>
      <c r="FWL88" s="34"/>
      <c r="FWM88" s="34"/>
      <c r="FWN88" s="34"/>
      <c r="FWO88" s="34"/>
      <c r="FWP88" s="34"/>
      <c r="FWQ88" s="34"/>
      <c r="FWR88" s="34"/>
      <c r="FWS88" s="34"/>
      <c r="FWT88" s="34"/>
      <c r="FWU88" s="34"/>
      <c r="FWV88" s="34"/>
      <c r="FWW88" s="34"/>
      <c r="FWX88" s="34"/>
      <c r="FWY88" s="34"/>
      <c r="FWZ88" s="34"/>
      <c r="FXA88" s="34"/>
      <c r="FXB88" s="34"/>
      <c r="FXC88" s="34"/>
      <c r="FXD88" s="34"/>
      <c r="FXE88" s="34"/>
      <c r="FXF88" s="34"/>
      <c r="FXG88" s="34"/>
      <c r="FXH88" s="34"/>
      <c r="FXI88" s="34"/>
      <c r="FXJ88" s="34"/>
      <c r="FXK88" s="34"/>
      <c r="FXL88" s="34"/>
      <c r="FXM88" s="34"/>
      <c r="FXN88" s="34"/>
      <c r="FXO88" s="34"/>
      <c r="FXP88" s="34"/>
      <c r="FXQ88" s="34"/>
      <c r="FXR88" s="34"/>
      <c r="FXS88" s="34"/>
      <c r="FXT88" s="34"/>
      <c r="FXU88" s="34"/>
      <c r="FXV88" s="34"/>
      <c r="FXW88" s="34"/>
      <c r="FXX88" s="34"/>
      <c r="FXY88" s="34"/>
      <c r="FXZ88" s="34"/>
      <c r="FYA88" s="34"/>
      <c r="FYB88" s="34"/>
      <c r="FYC88" s="34"/>
      <c r="FYD88" s="34"/>
      <c r="FYE88" s="34"/>
      <c r="FYF88" s="34"/>
      <c r="FYG88" s="34"/>
      <c r="FYH88" s="34"/>
      <c r="FYI88" s="34"/>
      <c r="FYJ88" s="34"/>
      <c r="FYK88" s="34"/>
      <c r="FYL88" s="34"/>
      <c r="FYM88" s="34"/>
      <c r="FYN88" s="34"/>
      <c r="FYO88" s="34"/>
      <c r="FYP88" s="34"/>
      <c r="FYQ88" s="34"/>
      <c r="FYR88" s="34"/>
      <c r="FYS88" s="34"/>
      <c r="FYT88" s="34"/>
      <c r="FYU88" s="34"/>
      <c r="FYV88" s="34"/>
      <c r="FYW88" s="34"/>
      <c r="FYX88" s="34"/>
      <c r="FYY88" s="34"/>
      <c r="FYZ88" s="34"/>
      <c r="FZA88" s="34"/>
      <c r="FZB88" s="34"/>
      <c r="FZC88" s="34"/>
      <c r="FZD88" s="34"/>
      <c r="FZE88" s="34"/>
      <c r="FZF88" s="34"/>
      <c r="FZG88" s="34"/>
      <c r="FZH88" s="34"/>
      <c r="FZI88" s="34"/>
      <c r="FZJ88" s="34"/>
      <c r="FZK88" s="34"/>
      <c r="FZL88" s="34"/>
      <c r="FZM88" s="34"/>
      <c r="FZN88" s="34"/>
      <c r="FZO88" s="34"/>
      <c r="FZP88" s="34"/>
      <c r="FZQ88" s="34"/>
      <c r="FZR88" s="34"/>
      <c r="FZS88" s="34"/>
      <c r="FZT88" s="34"/>
      <c r="FZU88" s="34"/>
      <c r="FZV88" s="34"/>
      <c r="FZW88" s="34"/>
      <c r="FZX88" s="34"/>
      <c r="FZY88" s="34"/>
      <c r="FZZ88" s="34"/>
      <c r="GAA88" s="34"/>
      <c r="GAB88" s="34"/>
      <c r="GAC88" s="34"/>
      <c r="GAD88" s="34"/>
      <c r="GAE88" s="34"/>
      <c r="GAF88" s="34"/>
      <c r="GAG88" s="34"/>
      <c r="GAH88" s="34"/>
      <c r="GAI88" s="34"/>
      <c r="GAJ88" s="34"/>
      <c r="GAK88" s="34"/>
      <c r="GAL88" s="34"/>
      <c r="GAM88" s="34"/>
      <c r="GAN88" s="34"/>
      <c r="GAO88" s="34"/>
      <c r="GAP88" s="34"/>
      <c r="GAQ88" s="34"/>
      <c r="GAR88" s="34"/>
      <c r="GAS88" s="34"/>
      <c r="GAT88" s="34"/>
      <c r="GAU88" s="34"/>
      <c r="GAV88" s="34"/>
      <c r="GAW88" s="34"/>
      <c r="GAX88" s="34"/>
      <c r="GAY88" s="34"/>
      <c r="GAZ88" s="34"/>
      <c r="GBA88" s="34"/>
      <c r="GBB88" s="34"/>
      <c r="GBC88" s="34"/>
      <c r="GBD88" s="34"/>
      <c r="GBE88" s="34"/>
      <c r="GBF88" s="34"/>
      <c r="GBG88" s="34"/>
      <c r="GBH88" s="34"/>
      <c r="GBI88" s="34"/>
      <c r="GBJ88" s="34"/>
      <c r="GBK88" s="34"/>
      <c r="GBL88" s="34"/>
      <c r="GBM88" s="34"/>
      <c r="GBN88" s="34"/>
      <c r="GBO88" s="34"/>
      <c r="GBP88" s="34"/>
      <c r="GBQ88" s="34"/>
      <c r="GBR88" s="34"/>
      <c r="GBS88" s="34"/>
      <c r="GBT88" s="34"/>
      <c r="GBU88" s="34"/>
      <c r="GBV88" s="34"/>
      <c r="GBW88" s="34"/>
      <c r="GBX88" s="34"/>
      <c r="GBY88" s="34"/>
      <c r="GBZ88" s="34"/>
      <c r="GCA88" s="34"/>
      <c r="GCB88" s="34"/>
      <c r="GCC88" s="34"/>
      <c r="GCD88" s="34"/>
      <c r="GCE88" s="34"/>
      <c r="GCF88" s="34"/>
      <c r="GCG88" s="34"/>
      <c r="GCH88" s="34"/>
      <c r="GCI88" s="34"/>
      <c r="GCJ88" s="34"/>
      <c r="GCK88" s="34"/>
      <c r="GCL88" s="34"/>
      <c r="GCM88" s="34"/>
      <c r="GCN88" s="34"/>
      <c r="GCO88" s="34"/>
      <c r="GCP88" s="34"/>
      <c r="GCQ88" s="34"/>
      <c r="GCR88" s="34"/>
      <c r="GCS88" s="34"/>
      <c r="GCT88" s="34"/>
      <c r="GCU88" s="34"/>
      <c r="GCV88" s="34"/>
      <c r="GCW88" s="34"/>
      <c r="GCX88" s="34"/>
      <c r="GCY88" s="34"/>
      <c r="GCZ88" s="34"/>
      <c r="GDA88" s="34"/>
      <c r="GDB88" s="34"/>
      <c r="GDC88" s="34"/>
      <c r="GDD88" s="34"/>
      <c r="GDE88" s="34"/>
      <c r="GDF88" s="34"/>
      <c r="GDG88" s="34"/>
      <c r="GDH88" s="34"/>
      <c r="GDI88" s="34"/>
      <c r="GDJ88" s="34"/>
      <c r="GDK88" s="34"/>
      <c r="GDL88" s="34"/>
      <c r="GDM88" s="34"/>
      <c r="GDN88" s="34"/>
      <c r="GDO88" s="34"/>
      <c r="GDP88" s="34"/>
      <c r="GDQ88" s="34"/>
      <c r="GDR88" s="34"/>
      <c r="GDS88" s="34"/>
      <c r="GDT88" s="34"/>
      <c r="GDU88" s="34"/>
      <c r="GDV88" s="34"/>
      <c r="GDW88" s="34"/>
      <c r="GDX88" s="34"/>
      <c r="GDY88" s="34"/>
      <c r="GDZ88" s="34"/>
      <c r="GEA88" s="34"/>
      <c r="GEB88" s="34"/>
      <c r="GEC88" s="34"/>
      <c r="GED88" s="34"/>
      <c r="GEE88" s="34"/>
      <c r="GEF88" s="34"/>
      <c r="GEG88" s="34"/>
      <c r="GEH88" s="34"/>
      <c r="GEI88" s="34"/>
      <c r="GEJ88" s="34"/>
      <c r="GEK88" s="34"/>
      <c r="GEL88" s="34"/>
      <c r="GEM88" s="34"/>
      <c r="GEN88" s="34"/>
      <c r="GEO88" s="34"/>
      <c r="GEP88" s="34"/>
      <c r="GEQ88" s="34"/>
      <c r="GER88" s="34"/>
      <c r="GES88" s="34"/>
      <c r="GET88" s="34"/>
      <c r="GEU88" s="34"/>
      <c r="GEV88" s="34"/>
      <c r="GEW88" s="34"/>
      <c r="GEX88" s="34"/>
      <c r="GEY88" s="34"/>
      <c r="GEZ88" s="34"/>
      <c r="GFA88" s="34"/>
      <c r="GFB88" s="34"/>
      <c r="GFC88" s="34"/>
      <c r="GFD88" s="34"/>
      <c r="GFE88" s="34"/>
      <c r="GFF88" s="34"/>
      <c r="GFG88" s="34"/>
      <c r="GFH88" s="34"/>
      <c r="GFI88" s="34"/>
      <c r="GFJ88" s="34"/>
      <c r="GFK88" s="34"/>
      <c r="GFL88" s="34"/>
      <c r="GFM88" s="34"/>
      <c r="GFN88" s="34"/>
      <c r="GFO88" s="34"/>
      <c r="GFP88" s="34"/>
      <c r="GFQ88" s="34"/>
      <c r="GFR88" s="34"/>
      <c r="GFS88" s="34"/>
      <c r="GFT88" s="34"/>
      <c r="GFU88" s="34"/>
      <c r="GFV88" s="34"/>
      <c r="GFW88" s="34"/>
      <c r="GFX88" s="34"/>
      <c r="GFY88" s="34"/>
      <c r="GFZ88" s="34"/>
      <c r="GGA88" s="34"/>
      <c r="GGB88" s="34"/>
      <c r="GGC88" s="34"/>
      <c r="GGD88" s="34"/>
      <c r="GGE88" s="34"/>
      <c r="GGF88" s="34"/>
      <c r="GGG88" s="34"/>
      <c r="GGH88" s="34"/>
      <c r="GGI88" s="34"/>
      <c r="GGJ88" s="34"/>
      <c r="GGK88" s="34"/>
      <c r="GGL88" s="34"/>
      <c r="GGM88" s="34"/>
      <c r="GGN88" s="34"/>
      <c r="GGO88" s="34"/>
      <c r="GGP88" s="34"/>
      <c r="GGQ88" s="34"/>
      <c r="GGR88" s="34"/>
      <c r="GGS88" s="34"/>
      <c r="GGT88" s="34"/>
      <c r="GGU88" s="34"/>
      <c r="GGV88" s="34"/>
      <c r="GGW88" s="34"/>
      <c r="GGX88" s="34"/>
      <c r="GGY88" s="34"/>
      <c r="GGZ88" s="34"/>
      <c r="GHA88" s="34"/>
      <c r="GHB88" s="34"/>
      <c r="GHC88" s="34"/>
      <c r="GHD88" s="34"/>
      <c r="GHE88" s="34"/>
      <c r="GHF88" s="34"/>
      <c r="GHG88" s="34"/>
      <c r="GHH88" s="34"/>
      <c r="GHI88" s="34"/>
      <c r="GHJ88" s="34"/>
      <c r="GHK88" s="34"/>
      <c r="GHL88" s="34"/>
      <c r="GHM88" s="34"/>
      <c r="GHN88" s="34"/>
      <c r="GHO88" s="34"/>
      <c r="GHP88" s="34"/>
      <c r="GHQ88" s="34"/>
      <c r="GHR88" s="34"/>
      <c r="GHS88" s="34"/>
      <c r="GHT88" s="34"/>
      <c r="GHU88" s="34"/>
      <c r="GHV88" s="34"/>
      <c r="GHW88" s="34"/>
      <c r="GHX88" s="34"/>
      <c r="GHY88" s="34"/>
      <c r="GHZ88" s="34"/>
      <c r="GIA88" s="34"/>
      <c r="GIB88" s="34"/>
      <c r="GIC88" s="34"/>
      <c r="GID88" s="34"/>
      <c r="GIE88" s="34"/>
      <c r="GIF88" s="34"/>
      <c r="GIG88" s="34"/>
      <c r="GIH88" s="34"/>
      <c r="GII88" s="34"/>
      <c r="GIJ88" s="34"/>
      <c r="GIK88" s="34"/>
      <c r="GIL88" s="34"/>
      <c r="GIM88" s="34"/>
      <c r="GIN88" s="34"/>
      <c r="GIO88" s="34"/>
      <c r="GIP88" s="34"/>
      <c r="GIQ88" s="34"/>
      <c r="GIR88" s="34"/>
      <c r="GIS88" s="34"/>
      <c r="GIT88" s="34"/>
      <c r="GIU88" s="34"/>
      <c r="GIV88" s="34"/>
      <c r="GIW88" s="34"/>
      <c r="GIX88" s="34"/>
      <c r="GIY88" s="34"/>
      <c r="GIZ88" s="34"/>
      <c r="GJA88" s="34"/>
      <c r="GJB88" s="34"/>
      <c r="GJC88" s="34"/>
      <c r="GJD88" s="34"/>
      <c r="GJE88" s="34"/>
      <c r="GJF88" s="34"/>
      <c r="GJG88" s="34"/>
      <c r="GJH88" s="34"/>
      <c r="GJI88" s="34"/>
      <c r="GJJ88" s="34"/>
      <c r="GJK88" s="34"/>
      <c r="GJL88" s="34"/>
      <c r="GJM88" s="34"/>
      <c r="GJN88" s="34"/>
      <c r="GJO88" s="34"/>
      <c r="GJP88" s="34"/>
      <c r="GJQ88" s="34"/>
      <c r="GJR88" s="34"/>
      <c r="GJS88" s="34"/>
      <c r="GJT88" s="34"/>
      <c r="GJU88" s="34"/>
      <c r="GJV88" s="34"/>
      <c r="GJW88" s="34"/>
      <c r="GJX88" s="34"/>
      <c r="GJY88" s="34"/>
      <c r="GJZ88" s="34"/>
      <c r="GKA88" s="34"/>
      <c r="GKB88" s="34"/>
      <c r="GKC88" s="34"/>
      <c r="GKD88" s="34"/>
      <c r="GKE88" s="34"/>
      <c r="GKF88" s="34"/>
      <c r="GKG88" s="34"/>
      <c r="GKH88" s="34"/>
      <c r="GKI88" s="34"/>
      <c r="GKJ88" s="34"/>
      <c r="GKK88" s="34"/>
      <c r="GKL88" s="34"/>
      <c r="GKM88" s="34"/>
      <c r="GKN88" s="34"/>
      <c r="GKO88" s="34"/>
      <c r="GKP88" s="34"/>
      <c r="GKQ88" s="34"/>
      <c r="GKR88" s="34"/>
      <c r="GKS88" s="34"/>
      <c r="GKT88" s="34"/>
      <c r="GKU88" s="34"/>
      <c r="GKV88" s="34"/>
      <c r="GKW88" s="34"/>
      <c r="GKX88" s="34"/>
      <c r="GKY88" s="34"/>
      <c r="GKZ88" s="34"/>
      <c r="GLA88" s="34"/>
      <c r="GLB88" s="34"/>
      <c r="GLC88" s="34"/>
      <c r="GLD88" s="34"/>
      <c r="GLE88" s="34"/>
      <c r="GLF88" s="34"/>
      <c r="GLG88" s="34"/>
      <c r="GLH88" s="34"/>
      <c r="GLI88" s="34"/>
      <c r="GLJ88" s="34"/>
      <c r="GLK88" s="34"/>
      <c r="GLL88" s="34"/>
      <c r="GLM88" s="34"/>
      <c r="GLN88" s="34"/>
      <c r="GLO88" s="34"/>
      <c r="GLP88" s="34"/>
      <c r="GLQ88" s="34"/>
      <c r="GLR88" s="34"/>
      <c r="GLS88" s="34"/>
      <c r="GLT88" s="34"/>
      <c r="GLU88" s="34"/>
      <c r="GLV88" s="34"/>
      <c r="GLW88" s="34"/>
      <c r="GLX88" s="34"/>
      <c r="GLY88" s="34"/>
      <c r="GLZ88" s="34"/>
      <c r="GMA88" s="34"/>
      <c r="GMB88" s="34"/>
      <c r="GMC88" s="34"/>
      <c r="GMD88" s="34"/>
      <c r="GME88" s="34"/>
      <c r="GMF88" s="34"/>
      <c r="GMG88" s="34"/>
      <c r="GMH88" s="34"/>
      <c r="GMI88" s="34"/>
      <c r="GMJ88" s="34"/>
      <c r="GMK88" s="34"/>
      <c r="GML88" s="34"/>
      <c r="GMM88" s="34"/>
      <c r="GMN88" s="34"/>
      <c r="GMO88" s="34"/>
      <c r="GMP88" s="34"/>
      <c r="GMQ88" s="34"/>
      <c r="GMR88" s="34"/>
      <c r="GMS88" s="34"/>
      <c r="GMT88" s="34"/>
      <c r="GMU88" s="34"/>
      <c r="GMV88" s="34"/>
      <c r="GMW88" s="34"/>
      <c r="GMX88" s="34"/>
      <c r="GMY88" s="34"/>
      <c r="GMZ88" s="34"/>
      <c r="GNA88" s="34"/>
      <c r="GNB88" s="34"/>
      <c r="GNC88" s="34"/>
      <c r="GND88" s="34"/>
      <c r="GNE88" s="34"/>
      <c r="GNF88" s="34"/>
      <c r="GNG88" s="34"/>
      <c r="GNH88" s="34"/>
      <c r="GNI88" s="34"/>
      <c r="GNJ88" s="34"/>
      <c r="GNK88" s="34"/>
      <c r="GNL88" s="34"/>
      <c r="GNM88" s="34"/>
      <c r="GNN88" s="34"/>
      <c r="GNO88" s="34"/>
      <c r="GNP88" s="34"/>
      <c r="GNQ88" s="34"/>
      <c r="GNR88" s="34"/>
      <c r="GNS88" s="34"/>
      <c r="GNT88" s="34"/>
      <c r="GNU88" s="34"/>
      <c r="GNV88" s="34"/>
      <c r="GNW88" s="34"/>
      <c r="GNX88" s="34"/>
      <c r="GNY88" s="34"/>
      <c r="GNZ88" s="34"/>
      <c r="GOA88" s="34"/>
      <c r="GOB88" s="34"/>
      <c r="GOC88" s="34"/>
      <c r="GOD88" s="34"/>
      <c r="GOE88" s="34"/>
      <c r="GOF88" s="34"/>
      <c r="GOG88" s="34"/>
      <c r="GOH88" s="34"/>
      <c r="GOI88" s="34"/>
      <c r="GOJ88" s="34"/>
      <c r="GOK88" s="34"/>
      <c r="GOL88" s="34"/>
      <c r="GOM88" s="34"/>
      <c r="GON88" s="34"/>
      <c r="GOO88" s="34"/>
      <c r="GOP88" s="34"/>
      <c r="GOQ88" s="34"/>
      <c r="GOR88" s="34"/>
      <c r="GOS88" s="34"/>
      <c r="GOT88" s="34"/>
      <c r="GOU88" s="34"/>
      <c r="GOV88" s="34"/>
      <c r="GOW88" s="34"/>
      <c r="GOX88" s="34"/>
      <c r="GOY88" s="34"/>
      <c r="GOZ88" s="34"/>
      <c r="GPA88" s="34"/>
      <c r="GPB88" s="34"/>
      <c r="GPC88" s="34"/>
      <c r="GPD88" s="34"/>
      <c r="GPE88" s="34"/>
      <c r="GPF88" s="34"/>
      <c r="GPG88" s="34"/>
      <c r="GPH88" s="34"/>
      <c r="GPI88" s="34"/>
      <c r="GPJ88" s="34"/>
      <c r="GPK88" s="34"/>
      <c r="GPL88" s="34"/>
      <c r="GPM88" s="34"/>
      <c r="GPN88" s="34"/>
      <c r="GPO88" s="34"/>
      <c r="GPP88" s="34"/>
      <c r="GPQ88" s="34"/>
      <c r="GPR88" s="34"/>
      <c r="GPS88" s="34"/>
      <c r="GPT88" s="34"/>
      <c r="GPU88" s="34"/>
      <c r="GPV88" s="34"/>
      <c r="GPW88" s="34"/>
      <c r="GPX88" s="34"/>
      <c r="GPY88" s="34"/>
      <c r="GPZ88" s="34"/>
      <c r="GQA88" s="34"/>
      <c r="GQB88" s="34"/>
      <c r="GQC88" s="34"/>
      <c r="GQD88" s="34"/>
      <c r="GQE88" s="34"/>
      <c r="GQF88" s="34"/>
      <c r="GQG88" s="34"/>
      <c r="GQH88" s="34"/>
      <c r="GQI88" s="34"/>
      <c r="GQJ88" s="34"/>
      <c r="GQK88" s="34"/>
      <c r="GQL88" s="34"/>
      <c r="GQM88" s="34"/>
      <c r="GQN88" s="34"/>
      <c r="GQO88" s="34"/>
      <c r="GQP88" s="34"/>
      <c r="GQQ88" s="34"/>
      <c r="GQR88" s="34"/>
      <c r="GQS88" s="34"/>
      <c r="GQT88" s="34"/>
      <c r="GQU88" s="34"/>
      <c r="GQV88" s="34"/>
      <c r="GQW88" s="34"/>
      <c r="GQX88" s="34"/>
      <c r="GQY88" s="34"/>
      <c r="GQZ88" s="34"/>
      <c r="GRA88" s="34"/>
      <c r="GRB88" s="34"/>
      <c r="GRC88" s="34"/>
      <c r="GRD88" s="34"/>
      <c r="GRE88" s="34"/>
      <c r="GRF88" s="34"/>
      <c r="GRG88" s="34"/>
      <c r="GRH88" s="34"/>
      <c r="GRI88" s="34"/>
      <c r="GRJ88" s="34"/>
      <c r="GRK88" s="34"/>
      <c r="GRL88" s="34"/>
      <c r="GRM88" s="34"/>
      <c r="GRN88" s="34"/>
      <c r="GRO88" s="34"/>
      <c r="GRP88" s="34"/>
      <c r="GRQ88" s="34"/>
      <c r="GRR88" s="34"/>
      <c r="GRS88" s="34"/>
      <c r="GRT88" s="34"/>
      <c r="GRU88" s="34"/>
      <c r="GRV88" s="34"/>
      <c r="GRW88" s="34"/>
      <c r="GRX88" s="34"/>
      <c r="GRY88" s="34"/>
      <c r="GRZ88" s="34"/>
      <c r="GSA88" s="34"/>
      <c r="GSB88" s="34"/>
      <c r="GSC88" s="34"/>
      <c r="GSD88" s="34"/>
      <c r="GSE88" s="34"/>
      <c r="GSF88" s="34"/>
      <c r="GSG88" s="34"/>
      <c r="GSH88" s="34"/>
      <c r="GSI88" s="34"/>
      <c r="GSJ88" s="34"/>
      <c r="GSK88" s="34"/>
      <c r="GSL88" s="34"/>
      <c r="GSM88" s="34"/>
      <c r="GSN88" s="34"/>
      <c r="GSO88" s="34"/>
      <c r="GSP88" s="34"/>
      <c r="GSQ88" s="34"/>
      <c r="GSR88" s="34"/>
      <c r="GSS88" s="34"/>
      <c r="GST88" s="34"/>
      <c r="GSU88" s="34"/>
      <c r="GSV88" s="34"/>
      <c r="GSW88" s="34"/>
      <c r="GSX88" s="34"/>
      <c r="GSY88" s="34"/>
      <c r="GSZ88" s="34"/>
      <c r="GTA88" s="34"/>
      <c r="GTB88" s="34"/>
      <c r="GTC88" s="34"/>
      <c r="GTD88" s="34"/>
      <c r="GTE88" s="34"/>
      <c r="GTF88" s="34"/>
      <c r="GTG88" s="34"/>
      <c r="GTH88" s="34"/>
      <c r="GTI88" s="34"/>
      <c r="GTJ88" s="34"/>
      <c r="GTK88" s="34"/>
      <c r="GTL88" s="34"/>
      <c r="GTM88" s="34"/>
      <c r="GTN88" s="34"/>
      <c r="GTO88" s="34"/>
      <c r="GTP88" s="34"/>
      <c r="GTQ88" s="34"/>
      <c r="GTR88" s="34"/>
      <c r="GTS88" s="34"/>
      <c r="GTT88" s="34"/>
      <c r="GTU88" s="34"/>
      <c r="GTV88" s="34"/>
      <c r="GTW88" s="34"/>
      <c r="GTX88" s="34"/>
      <c r="GTY88" s="34"/>
      <c r="GTZ88" s="34"/>
      <c r="GUA88" s="34"/>
      <c r="GUB88" s="34"/>
      <c r="GUC88" s="34"/>
      <c r="GUD88" s="34"/>
      <c r="GUE88" s="34"/>
      <c r="GUF88" s="34"/>
      <c r="GUG88" s="34"/>
      <c r="GUH88" s="34"/>
      <c r="GUI88" s="34"/>
      <c r="GUJ88" s="34"/>
      <c r="GUK88" s="34"/>
      <c r="GUL88" s="34"/>
      <c r="GUM88" s="34"/>
      <c r="GUN88" s="34"/>
      <c r="GUO88" s="34"/>
      <c r="GUP88" s="34"/>
      <c r="GUQ88" s="34"/>
      <c r="GUR88" s="34"/>
      <c r="GUS88" s="34"/>
      <c r="GUT88" s="34"/>
      <c r="GUU88" s="34"/>
      <c r="GUV88" s="34"/>
      <c r="GUW88" s="34"/>
      <c r="GUX88" s="34"/>
      <c r="GUY88" s="34"/>
      <c r="GUZ88" s="34"/>
      <c r="GVA88" s="34"/>
      <c r="GVB88" s="34"/>
      <c r="GVC88" s="34"/>
      <c r="GVD88" s="34"/>
      <c r="GVE88" s="34"/>
      <c r="GVF88" s="34"/>
      <c r="GVG88" s="34"/>
      <c r="GVH88" s="34"/>
      <c r="GVI88" s="34"/>
      <c r="GVJ88" s="34"/>
      <c r="GVK88" s="34"/>
      <c r="GVL88" s="34"/>
      <c r="GVM88" s="34"/>
      <c r="GVN88" s="34"/>
      <c r="GVO88" s="34"/>
      <c r="GVP88" s="34"/>
      <c r="GVQ88" s="34"/>
      <c r="GVR88" s="34"/>
      <c r="GVS88" s="34"/>
      <c r="GVT88" s="34"/>
      <c r="GVU88" s="34"/>
      <c r="GVV88" s="34"/>
      <c r="GVW88" s="34"/>
      <c r="GVX88" s="34"/>
      <c r="GVY88" s="34"/>
      <c r="GVZ88" s="34"/>
      <c r="GWA88" s="34"/>
      <c r="GWB88" s="34"/>
      <c r="GWC88" s="34"/>
      <c r="GWD88" s="34"/>
      <c r="GWE88" s="34"/>
      <c r="GWF88" s="34"/>
      <c r="GWG88" s="34"/>
      <c r="GWH88" s="34"/>
      <c r="GWI88" s="34"/>
      <c r="GWJ88" s="34"/>
      <c r="GWK88" s="34"/>
      <c r="GWL88" s="34"/>
      <c r="GWM88" s="34"/>
      <c r="GWN88" s="34"/>
      <c r="GWO88" s="34"/>
      <c r="GWP88" s="34"/>
      <c r="GWQ88" s="34"/>
      <c r="GWR88" s="34"/>
      <c r="GWS88" s="34"/>
      <c r="GWT88" s="34"/>
      <c r="GWU88" s="34"/>
      <c r="GWV88" s="34"/>
      <c r="GWW88" s="34"/>
      <c r="GWX88" s="34"/>
      <c r="GWY88" s="34"/>
      <c r="GWZ88" s="34"/>
      <c r="GXA88" s="34"/>
      <c r="GXB88" s="34"/>
      <c r="GXC88" s="34"/>
      <c r="GXD88" s="34"/>
      <c r="GXE88" s="34"/>
      <c r="GXF88" s="34"/>
      <c r="GXG88" s="34"/>
      <c r="GXH88" s="34"/>
      <c r="GXI88" s="34"/>
      <c r="GXJ88" s="34"/>
      <c r="GXK88" s="34"/>
      <c r="GXL88" s="34"/>
      <c r="GXM88" s="34"/>
      <c r="GXN88" s="34"/>
      <c r="GXO88" s="34"/>
      <c r="GXP88" s="34"/>
      <c r="GXQ88" s="34"/>
      <c r="GXR88" s="34"/>
      <c r="GXS88" s="34"/>
      <c r="GXT88" s="34"/>
      <c r="GXU88" s="34"/>
      <c r="GXV88" s="34"/>
      <c r="GXW88" s="34"/>
      <c r="GXX88" s="34"/>
      <c r="GXY88" s="34"/>
      <c r="GXZ88" s="34"/>
      <c r="GYA88" s="34"/>
      <c r="GYB88" s="34"/>
      <c r="GYC88" s="34"/>
      <c r="GYD88" s="34"/>
      <c r="GYE88" s="34"/>
      <c r="GYF88" s="34"/>
      <c r="GYG88" s="34"/>
      <c r="GYH88" s="34"/>
      <c r="GYI88" s="34"/>
      <c r="GYJ88" s="34"/>
      <c r="GYK88" s="34"/>
      <c r="GYL88" s="34"/>
      <c r="GYM88" s="34"/>
      <c r="GYN88" s="34"/>
      <c r="GYO88" s="34"/>
      <c r="GYP88" s="34"/>
      <c r="GYQ88" s="34"/>
      <c r="GYR88" s="34"/>
      <c r="GYS88" s="34"/>
      <c r="GYT88" s="34"/>
      <c r="GYU88" s="34"/>
      <c r="GYV88" s="34"/>
      <c r="GYW88" s="34"/>
      <c r="GYX88" s="34"/>
      <c r="GYY88" s="34"/>
      <c r="GYZ88" s="34"/>
      <c r="GZA88" s="34"/>
      <c r="GZB88" s="34"/>
      <c r="GZC88" s="34"/>
      <c r="GZD88" s="34"/>
      <c r="GZE88" s="34"/>
      <c r="GZF88" s="34"/>
      <c r="GZG88" s="34"/>
      <c r="GZH88" s="34"/>
      <c r="GZI88" s="34"/>
      <c r="GZJ88" s="34"/>
      <c r="GZK88" s="34"/>
      <c r="GZL88" s="34"/>
      <c r="GZM88" s="34"/>
      <c r="GZN88" s="34"/>
      <c r="GZO88" s="34"/>
      <c r="GZP88" s="34"/>
      <c r="GZQ88" s="34"/>
      <c r="GZR88" s="34"/>
      <c r="GZS88" s="34"/>
      <c r="GZT88" s="34"/>
      <c r="GZU88" s="34"/>
      <c r="GZV88" s="34"/>
      <c r="GZW88" s="34"/>
      <c r="GZX88" s="34"/>
      <c r="GZY88" s="34"/>
      <c r="GZZ88" s="34"/>
      <c r="HAA88" s="34"/>
      <c r="HAB88" s="34"/>
      <c r="HAC88" s="34"/>
      <c r="HAD88" s="34"/>
      <c r="HAE88" s="34"/>
      <c r="HAF88" s="34"/>
      <c r="HAG88" s="34"/>
      <c r="HAH88" s="34"/>
      <c r="HAI88" s="34"/>
      <c r="HAJ88" s="34"/>
      <c r="HAK88" s="34"/>
      <c r="HAL88" s="34"/>
      <c r="HAM88" s="34"/>
      <c r="HAN88" s="34"/>
      <c r="HAO88" s="34"/>
      <c r="HAP88" s="34"/>
      <c r="HAQ88" s="34"/>
      <c r="HAR88" s="34"/>
      <c r="HAS88" s="34"/>
      <c r="HAT88" s="34"/>
      <c r="HAU88" s="34"/>
      <c r="HAV88" s="34"/>
      <c r="HAW88" s="34"/>
      <c r="HAX88" s="34"/>
      <c r="HAY88" s="34"/>
      <c r="HAZ88" s="34"/>
      <c r="HBA88" s="34"/>
      <c r="HBB88" s="34"/>
      <c r="HBC88" s="34"/>
      <c r="HBD88" s="34"/>
      <c r="HBE88" s="34"/>
      <c r="HBF88" s="34"/>
      <c r="HBG88" s="34"/>
      <c r="HBH88" s="34"/>
      <c r="HBI88" s="34"/>
      <c r="HBJ88" s="34"/>
      <c r="HBK88" s="34"/>
      <c r="HBL88" s="34"/>
      <c r="HBM88" s="34"/>
      <c r="HBN88" s="34"/>
      <c r="HBO88" s="34"/>
      <c r="HBP88" s="34"/>
      <c r="HBQ88" s="34"/>
      <c r="HBR88" s="34"/>
      <c r="HBS88" s="34"/>
      <c r="HBT88" s="34"/>
      <c r="HBU88" s="34"/>
      <c r="HBV88" s="34"/>
      <c r="HBW88" s="34"/>
      <c r="HBX88" s="34"/>
      <c r="HBY88" s="34"/>
      <c r="HBZ88" s="34"/>
      <c r="HCA88" s="34"/>
      <c r="HCB88" s="34"/>
      <c r="HCC88" s="34"/>
      <c r="HCD88" s="34"/>
      <c r="HCE88" s="34"/>
      <c r="HCF88" s="34"/>
      <c r="HCG88" s="34"/>
      <c r="HCH88" s="34"/>
      <c r="HCI88" s="34"/>
      <c r="HCJ88" s="34"/>
      <c r="HCK88" s="34"/>
      <c r="HCL88" s="34"/>
      <c r="HCM88" s="34"/>
      <c r="HCN88" s="34"/>
      <c r="HCO88" s="34"/>
      <c r="HCP88" s="34"/>
      <c r="HCQ88" s="34"/>
      <c r="HCR88" s="34"/>
      <c r="HCS88" s="34"/>
      <c r="HCT88" s="34"/>
      <c r="HCU88" s="34"/>
      <c r="HCV88" s="34"/>
      <c r="HCW88" s="34"/>
      <c r="HCX88" s="34"/>
      <c r="HCY88" s="34"/>
      <c r="HCZ88" s="34"/>
      <c r="HDA88" s="34"/>
      <c r="HDB88" s="34"/>
      <c r="HDC88" s="34"/>
      <c r="HDD88" s="34"/>
      <c r="HDE88" s="34"/>
      <c r="HDF88" s="34"/>
      <c r="HDG88" s="34"/>
      <c r="HDH88" s="34"/>
      <c r="HDI88" s="34"/>
      <c r="HDJ88" s="34"/>
      <c r="HDK88" s="34"/>
      <c r="HDL88" s="34"/>
      <c r="HDM88" s="34"/>
      <c r="HDN88" s="34"/>
      <c r="HDO88" s="34"/>
      <c r="HDP88" s="34"/>
      <c r="HDQ88" s="34"/>
      <c r="HDR88" s="34"/>
      <c r="HDS88" s="34"/>
      <c r="HDT88" s="34"/>
      <c r="HDU88" s="34"/>
      <c r="HDV88" s="34"/>
      <c r="HDW88" s="34"/>
      <c r="HDX88" s="34"/>
      <c r="HDY88" s="34"/>
      <c r="HDZ88" s="34"/>
      <c r="HEA88" s="34"/>
      <c r="HEB88" s="34"/>
      <c r="HEC88" s="34"/>
      <c r="HED88" s="34"/>
      <c r="HEE88" s="34"/>
      <c r="HEF88" s="34"/>
      <c r="HEG88" s="34"/>
      <c r="HEH88" s="34"/>
      <c r="HEI88" s="34"/>
      <c r="HEJ88" s="34"/>
      <c r="HEK88" s="34"/>
      <c r="HEL88" s="34"/>
      <c r="HEM88" s="34"/>
      <c r="HEN88" s="34"/>
      <c r="HEO88" s="34"/>
      <c r="HEP88" s="34"/>
      <c r="HEQ88" s="34"/>
      <c r="HER88" s="34"/>
      <c r="HES88" s="34"/>
      <c r="HET88" s="34"/>
      <c r="HEU88" s="34"/>
      <c r="HEV88" s="34"/>
      <c r="HEW88" s="34"/>
      <c r="HEX88" s="34"/>
      <c r="HEY88" s="34"/>
      <c r="HEZ88" s="34"/>
      <c r="HFA88" s="34"/>
      <c r="HFB88" s="34"/>
      <c r="HFC88" s="34"/>
      <c r="HFD88" s="34"/>
      <c r="HFE88" s="34"/>
      <c r="HFF88" s="34"/>
      <c r="HFG88" s="34"/>
      <c r="HFH88" s="34"/>
      <c r="HFI88" s="34"/>
      <c r="HFJ88" s="34"/>
      <c r="HFK88" s="34"/>
      <c r="HFL88" s="34"/>
      <c r="HFM88" s="34"/>
      <c r="HFN88" s="34"/>
      <c r="HFO88" s="34"/>
      <c r="HFP88" s="34"/>
      <c r="HFQ88" s="34"/>
      <c r="HFR88" s="34"/>
      <c r="HFS88" s="34"/>
      <c r="HFT88" s="34"/>
      <c r="HFU88" s="34"/>
      <c r="HFV88" s="34"/>
      <c r="HFW88" s="34"/>
      <c r="HFX88" s="34"/>
      <c r="HFY88" s="34"/>
      <c r="HFZ88" s="34"/>
      <c r="HGA88" s="34"/>
      <c r="HGB88" s="34"/>
      <c r="HGC88" s="34"/>
      <c r="HGD88" s="34"/>
      <c r="HGE88" s="34"/>
      <c r="HGF88" s="34"/>
      <c r="HGG88" s="34"/>
      <c r="HGH88" s="34"/>
      <c r="HGI88" s="34"/>
      <c r="HGJ88" s="34"/>
      <c r="HGK88" s="34"/>
      <c r="HGL88" s="34"/>
      <c r="HGM88" s="34"/>
      <c r="HGN88" s="34"/>
      <c r="HGO88" s="34"/>
      <c r="HGP88" s="34"/>
      <c r="HGQ88" s="34"/>
      <c r="HGR88" s="34"/>
      <c r="HGS88" s="34"/>
      <c r="HGT88" s="34"/>
      <c r="HGU88" s="34"/>
      <c r="HGV88" s="34"/>
      <c r="HGW88" s="34"/>
      <c r="HGX88" s="34"/>
      <c r="HGY88" s="34"/>
      <c r="HGZ88" s="34"/>
      <c r="HHA88" s="34"/>
      <c r="HHB88" s="34"/>
      <c r="HHC88" s="34"/>
      <c r="HHD88" s="34"/>
      <c r="HHE88" s="34"/>
      <c r="HHF88" s="34"/>
      <c r="HHG88" s="34"/>
      <c r="HHH88" s="34"/>
      <c r="HHI88" s="34"/>
      <c r="HHJ88" s="34"/>
      <c r="HHK88" s="34"/>
      <c r="HHL88" s="34"/>
      <c r="HHM88" s="34"/>
      <c r="HHN88" s="34"/>
      <c r="HHO88" s="34"/>
      <c r="HHP88" s="34"/>
      <c r="HHQ88" s="34"/>
      <c r="HHR88" s="34"/>
      <c r="HHS88" s="34"/>
      <c r="HHT88" s="34"/>
      <c r="HHU88" s="34"/>
      <c r="HHV88" s="34"/>
      <c r="HHW88" s="34"/>
      <c r="HHX88" s="34"/>
      <c r="HHY88" s="34"/>
      <c r="HHZ88" s="34"/>
      <c r="HIA88" s="34"/>
      <c r="HIB88" s="34"/>
      <c r="HIC88" s="34"/>
      <c r="HID88" s="34"/>
      <c r="HIE88" s="34"/>
      <c r="HIF88" s="34"/>
      <c r="HIG88" s="34"/>
      <c r="HIH88" s="34"/>
      <c r="HII88" s="34"/>
      <c r="HIJ88" s="34"/>
      <c r="HIK88" s="34"/>
      <c r="HIL88" s="34"/>
      <c r="HIM88" s="34"/>
      <c r="HIN88" s="34"/>
      <c r="HIO88" s="34"/>
      <c r="HIP88" s="34"/>
      <c r="HIQ88" s="34"/>
      <c r="HIR88" s="34"/>
      <c r="HIS88" s="34"/>
      <c r="HIT88" s="34"/>
      <c r="HIU88" s="34"/>
      <c r="HIV88" s="34"/>
      <c r="HIW88" s="34"/>
      <c r="HIX88" s="34"/>
      <c r="HIY88" s="34"/>
      <c r="HIZ88" s="34"/>
      <c r="HJA88" s="34"/>
      <c r="HJB88" s="34"/>
      <c r="HJC88" s="34"/>
      <c r="HJD88" s="34"/>
      <c r="HJE88" s="34"/>
      <c r="HJF88" s="34"/>
      <c r="HJG88" s="34"/>
      <c r="HJH88" s="34"/>
      <c r="HJI88" s="34"/>
      <c r="HJJ88" s="34"/>
      <c r="HJK88" s="34"/>
      <c r="HJL88" s="34"/>
      <c r="HJM88" s="34"/>
      <c r="HJN88" s="34"/>
      <c r="HJO88" s="34"/>
      <c r="HJP88" s="34"/>
      <c r="HJQ88" s="34"/>
      <c r="HJR88" s="34"/>
      <c r="HJS88" s="34"/>
      <c r="HJT88" s="34"/>
      <c r="HJU88" s="34"/>
      <c r="HJV88" s="34"/>
      <c r="HJW88" s="34"/>
      <c r="HJX88" s="34"/>
      <c r="HJY88" s="34"/>
      <c r="HJZ88" s="34"/>
      <c r="HKA88" s="34"/>
      <c r="HKB88" s="34"/>
      <c r="HKC88" s="34"/>
      <c r="HKD88" s="34"/>
      <c r="HKE88" s="34"/>
      <c r="HKF88" s="34"/>
      <c r="HKG88" s="34"/>
      <c r="HKH88" s="34"/>
      <c r="HKI88" s="34"/>
      <c r="HKJ88" s="34"/>
      <c r="HKK88" s="34"/>
      <c r="HKL88" s="34"/>
      <c r="HKM88" s="34"/>
      <c r="HKN88" s="34"/>
      <c r="HKO88" s="34"/>
      <c r="HKP88" s="34"/>
      <c r="HKQ88" s="34"/>
      <c r="HKR88" s="34"/>
      <c r="HKS88" s="34"/>
      <c r="HKT88" s="34"/>
      <c r="HKU88" s="34"/>
      <c r="HKV88" s="34"/>
      <c r="HKW88" s="34"/>
      <c r="HKX88" s="34"/>
      <c r="HKY88" s="34"/>
      <c r="HKZ88" s="34"/>
      <c r="HLA88" s="34"/>
      <c r="HLB88" s="34"/>
      <c r="HLC88" s="34"/>
      <c r="HLD88" s="34"/>
      <c r="HLE88" s="34"/>
      <c r="HLF88" s="34"/>
      <c r="HLG88" s="34"/>
      <c r="HLH88" s="34"/>
      <c r="HLI88" s="34"/>
      <c r="HLJ88" s="34"/>
      <c r="HLK88" s="34"/>
      <c r="HLL88" s="34"/>
      <c r="HLM88" s="34"/>
      <c r="HLN88" s="34"/>
      <c r="HLO88" s="34"/>
      <c r="HLP88" s="34"/>
      <c r="HLQ88" s="34"/>
      <c r="HLR88" s="34"/>
      <c r="HLS88" s="34"/>
      <c r="HLT88" s="34"/>
      <c r="HLU88" s="34"/>
      <c r="HLV88" s="34"/>
      <c r="HLW88" s="34"/>
      <c r="HLX88" s="34"/>
      <c r="HLY88" s="34"/>
      <c r="HLZ88" s="34"/>
      <c r="HMA88" s="34"/>
      <c r="HMB88" s="34"/>
      <c r="HMC88" s="34"/>
      <c r="HMD88" s="34"/>
      <c r="HME88" s="34"/>
      <c r="HMF88" s="34"/>
      <c r="HMG88" s="34"/>
      <c r="HMH88" s="34"/>
      <c r="HMI88" s="34"/>
      <c r="HMJ88" s="34"/>
      <c r="HMK88" s="34"/>
      <c r="HML88" s="34"/>
      <c r="HMM88" s="34"/>
      <c r="HMN88" s="34"/>
      <c r="HMO88" s="34"/>
      <c r="HMP88" s="34"/>
      <c r="HMQ88" s="34"/>
      <c r="HMR88" s="34"/>
      <c r="HMS88" s="34"/>
      <c r="HMT88" s="34"/>
      <c r="HMU88" s="34"/>
      <c r="HMV88" s="34"/>
      <c r="HMW88" s="34"/>
      <c r="HMX88" s="34"/>
      <c r="HMY88" s="34"/>
      <c r="HMZ88" s="34"/>
      <c r="HNA88" s="34"/>
      <c r="HNB88" s="34"/>
      <c r="HNC88" s="34"/>
      <c r="HND88" s="34"/>
      <c r="HNE88" s="34"/>
      <c r="HNF88" s="34"/>
      <c r="HNG88" s="34"/>
      <c r="HNH88" s="34"/>
      <c r="HNI88" s="34"/>
      <c r="HNJ88" s="34"/>
      <c r="HNK88" s="34"/>
      <c r="HNL88" s="34"/>
      <c r="HNM88" s="34"/>
      <c r="HNN88" s="34"/>
      <c r="HNO88" s="34"/>
      <c r="HNP88" s="34"/>
      <c r="HNQ88" s="34"/>
      <c r="HNR88" s="34"/>
      <c r="HNS88" s="34"/>
      <c r="HNT88" s="34"/>
      <c r="HNU88" s="34"/>
      <c r="HNV88" s="34"/>
      <c r="HNW88" s="34"/>
      <c r="HNX88" s="34"/>
      <c r="HNY88" s="34"/>
      <c r="HNZ88" s="34"/>
      <c r="HOA88" s="34"/>
      <c r="HOB88" s="34"/>
      <c r="HOC88" s="34"/>
      <c r="HOD88" s="34"/>
      <c r="HOE88" s="34"/>
      <c r="HOF88" s="34"/>
      <c r="HOG88" s="34"/>
      <c r="HOH88" s="34"/>
      <c r="HOI88" s="34"/>
      <c r="HOJ88" s="34"/>
      <c r="HOK88" s="34"/>
      <c r="HOL88" s="34"/>
      <c r="HOM88" s="34"/>
      <c r="HON88" s="34"/>
      <c r="HOO88" s="34"/>
      <c r="HOP88" s="34"/>
      <c r="HOQ88" s="34"/>
      <c r="HOR88" s="34"/>
      <c r="HOS88" s="34"/>
      <c r="HOT88" s="34"/>
      <c r="HOU88" s="34"/>
      <c r="HOV88" s="34"/>
      <c r="HOW88" s="34"/>
      <c r="HOX88" s="34"/>
      <c r="HOY88" s="34"/>
      <c r="HOZ88" s="34"/>
      <c r="HPA88" s="34"/>
      <c r="HPB88" s="34"/>
      <c r="HPC88" s="34"/>
      <c r="HPD88" s="34"/>
      <c r="HPE88" s="34"/>
      <c r="HPF88" s="34"/>
      <c r="HPG88" s="34"/>
      <c r="HPH88" s="34"/>
      <c r="HPI88" s="34"/>
      <c r="HPJ88" s="34"/>
      <c r="HPK88" s="34"/>
      <c r="HPL88" s="34"/>
      <c r="HPM88" s="34"/>
      <c r="HPN88" s="34"/>
      <c r="HPO88" s="34"/>
      <c r="HPP88" s="34"/>
      <c r="HPQ88" s="34"/>
      <c r="HPR88" s="34"/>
      <c r="HPS88" s="34"/>
      <c r="HPT88" s="34"/>
      <c r="HPU88" s="34"/>
      <c r="HPV88" s="34"/>
      <c r="HPW88" s="34"/>
      <c r="HPX88" s="34"/>
      <c r="HPY88" s="34"/>
      <c r="HPZ88" s="34"/>
      <c r="HQA88" s="34"/>
      <c r="HQB88" s="34"/>
      <c r="HQC88" s="34"/>
      <c r="HQD88" s="34"/>
      <c r="HQE88" s="34"/>
      <c r="HQF88" s="34"/>
      <c r="HQG88" s="34"/>
      <c r="HQH88" s="34"/>
      <c r="HQI88" s="34"/>
      <c r="HQJ88" s="34"/>
      <c r="HQK88" s="34"/>
      <c r="HQL88" s="34"/>
      <c r="HQM88" s="34"/>
      <c r="HQN88" s="34"/>
      <c r="HQO88" s="34"/>
      <c r="HQP88" s="34"/>
      <c r="HQQ88" s="34"/>
      <c r="HQR88" s="34"/>
      <c r="HQS88" s="34"/>
      <c r="HQT88" s="34"/>
      <c r="HQU88" s="34"/>
      <c r="HQV88" s="34"/>
      <c r="HQW88" s="34"/>
      <c r="HQX88" s="34"/>
      <c r="HQY88" s="34"/>
      <c r="HQZ88" s="34"/>
      <c r="HRA88" s="34"/>
      <c r="HRB88" s="34"/>
      <c r="HRC88" s="34"/>
      <c r="HRD88" s="34"/>
      <c r="HRE88" s="34"/>
      <c r="HRF88" s="34"/>
      <c r="HRG88" s="34"/>
      <c r="HRH88" s="34"/>
      <c r="HRI88" s="34"/>
      <c r="HRJ88" s="34"/>
      <c r="HRK88" s="34"/>
      <c r="HRL88" s="34"/>
      <c r="HRM88" s="34"/>
      <c r="HRN88" s="34"/>
      <c r="HRO88" s="34"/>
      <c r="HRP88" s="34"/>
      <c r="HRQ88" s="34"/>
      <c r="HRR88" s="34"/>
      <c r="HRS88" s="34"/>
      <c r="HRT88" s="34"/>
      <c r="HRU88" s="34"/>
      <c r="HRV88" s="34"/>
      <c r="HRW88" s="34"/>
      <c r="HRX88" s="34"/>
      <c r="HRY88" s="34"/>
      <c r="HRZ88" s="34"/>
      <c r="HSA88" s="34"/>
      <c r="HSB88" s="34"/>
      <c r="HSC88" s="34"/>
      <c r="HSD88" s="34"/>
      <c r="HSE88" s="34"/>
      <c r="HSF88" s="34"/>
      <c r="HSG88" s="34"/>
      <c r="HSH88" s="34"/>
      <c r="HSI88" s="34"/>
      <c r="HSJ88" s="34"/>
      <c r="HSK88" s="34"/>
      <c r="HSL88" s="34"/>
      <c r="HSM88" s="34"/>
      <c r="HSN88" s="34"/>
      <c r="HSO88" s="34"/>
      <c r="HSP88" s="34"/>
      <c r="HSQ88" s="34"/>
      <c r="HSR88" s="34"/>
      <c r="HSS88" s="34"/>
      <c r="HST88" s="34"/>
      <c r="HSU88" s="34"/>
      <c r="HSV88" s="34"/>
      <c r="HSW88" s="34"/>
      <c r="HSX88" s="34"/>
      <c r="HSY88" s="34"/>
      <c r="HSZ88" s="34"/>
      <c r="HTA88" s="34"/>
      <c r="HTB88" s="34"/>
      <c r="HTC88" s="34"/>
      <c r="HTD88" s="34"/>
      <c r="HTE88" s="34"/>
      <c r="HTF88" s="34"/>
      <c r="HTG88" s="34"/>
      <c r="HTH88" s="34"/>
      <c r="HTI88" s="34"/>
      <c r="HTJ88" s="34"/>
      <c r="HTK88" s="34"/>
      <c r="HTL88" s="34"/>
      <c r="HTM88" s="34"/>
      <c r="HTN88" s="34"/>
      <c r="HTO88" s="34"/>
      <c r="HTP88" s="34"/>
      <c r="HTQ88" s="34"/>
      <c r="HTR88" s="34"/>
      <c r="HTS88" s="34"/>
      <c r="HTT88" s="34"/>
      <c r="HTU88" s="34"/>
      <c r="HTV88" s="34"/>
      <c r="HTW88" s="34"/>
      <c r="HTX88" s="34"/>
      <c r="HTY88" s="34"/>
      <c r="HTZ88" s="34"/>
      <c r="HUA88" s="34"/>
      <c r="HUB88" s="34"/>
      <c r="HUC88" s="34"/>
      <c r="HUD88" s="34"/>
      <c r="HUE88" s="34"/>
      <c r="HUF88" s="34"/>
      <c r="HUG88" s="34"/>
      <c r="HUH88" s="34"/>
      <c r="HUI88" s="34"/>
      <c r="HUJ88" s="34"/>
      <c r="HUK88" s="34"/>
      <c r="HUL88" s="34"/>
      <c r="HUM88" s="34"/>
      <c r="HUN88" s="34"/>
      <c r="HUO88" s="34"/>
      <c r="HUP88" s="34"/>
      <c r="HUQ88" s="34"/>
      <c r="HUR88" s="34"/>
      <c r="HUS88" s="34"/>
      <c r="HUT88" s="34"/>
      <c r="HUU88" s="34"/>
      <c r="HUV88" s="34"/>
      <c r="HUW88" s="34"/>
      <c r="HUX88" s="34"/>
      <c r="HUY88" s="34"/>
      <c r="HUZ88" s="34"/>
      <c r="HVA88" s="34"/>
      <c r="HVB88" s="34"/>
      <c r="HVC88" s="34"/>
      <c r="HVD88" s="34"/>
      <c r="HVE88" s="34"/>
      <c r="HVF88" s="34"/>
      <c r="HVG88" s="34"/>
      <c r="HVH88" s="34"/>
      <c r="HVI88" s="34"/>
      <c r="HVJ88" s="34"/>
      <c r="HVK88" s="34"/>
      <c r="HVL88" s="34"/>
      <c r="HVM88" s="34"/>
      <c r="HVN88" s="34"/>
      <c r="HVO88" s="34"/>
      <c r="HVP88" s="34"/>
      <c r="HVQ88" s="34"/>
      <c r="HVR88" s="34"/>
      <c r="HVS88" s="34"/>
      <c r="HVT88" s="34"/>
      <c r="HVU88" s="34"/>
      <c r="HVV88" s="34"/>
      <c r="HVW88" s="34"/>
      <c r="HVX88" s="34"/>
      <c r="HVY88" s="34"/>
      <c r="HVZ88" s="34"/>
      <c r="HWA88" s="34"/>
      <c r="HWB88" s="34"/>
      <c r="HWC88" s="34"/>
      <c r="HWD88" s="34"/>
      <c r="HWE88" s="34"/>
      <c r="HWF88" s="34"/>
      <c r="HWG88" s="34"/>
      <c r="HWH88" s="34"/>
      <c r="HWI88" s="34"/>
      <c r="HWJ88" s="34"/>
      <c r="HWK88" s="34"/>
      <c r="HWL88" s="34"/>
      <c r="HWM88" s="34"/>
      <c r="HWN88" s="34"/>
      <c r="HWO88" s="34"/>
      <c r="HWP88" s="34"/>
      <c r="HWQ88" s="34"/>
      <c r="HWR88" s="34"/>
      <c r="HWS88" s="34"/>
      <c r="HWT88" s="34"/>
      <c r="HWU88" s="34"/>
      <c r="HWV88" s="34"/>
      <c r="HWW88" s="34"/>
      <c r="HWX88" s="34"/>
      <c r="HWY88" s="34"/>
      <c r="HWZ88" s="34"/>
      <c r="HXA88" s="34"/>
      <c r="HXB88" s="34"/>
      <c r="HXC88" s="34"/>
      <c r="HXD88" s="34"/>
      <c r="HXE88" s="34"/>
      <c r="HXF88" s="34"/>
      <c r="HXG88" s="34"/>
      <c r="HXH88" s="34"/>
      <c r="HXI88" s="34"/>
      <c r="HXJ88" s="34"/>
      <c r="HXK88" s="34"/>
      <c r="HXL88" s="34"/>
      <c r="HXM88" s="34"/>
      <c r="HXN88" s="34"/>
      <c r="HXO88" s="34"/>
      <c r="HXP88" s="34"/>
      <c r="HXQ88" s="34"/>
      <c r="HXR88" s="34"/>
      <c r="HXS88" s="34"/>
      <c r="HXT88" s="34"/>
      <c r="HXU88" s="34"/>
      <c r="HXV88" s="34"/>
      <c r="HXW88" s="34"/>
      <c r="HXX88" s="34"/>
      <c r="HXY88" s="34"/>
      <c r="HXZ88" s="34"/>
      <c r="HYA88" s="34"/>
      <c r="HYB88" s="34"/>
      <c r="HYC88" s="34"/>
      <c r="HYD88" s="34"/>
      <c r="HYE88" s="34"/>
      <c r="HYF88" s="34"/>
      <c r="HYG88" s="34"/>
      <c r="HYH88" s="34"/>
      <c r="HYI88" s="34"/>
      <c r="HYJ88" s="34"/>
      <c r="HYK88" s="34"/>
      <c r="HYL88" s="34"/>
      <c r="HYM88" s="34"/>
      <c r="HYN88" s="34"/>
      <c r="HYO88" s="34"/>
      <c r="HYP88" s="34"/>
      <c r="HYQ88" s="34"/>
      <c r="HYR88" s="34"/>
      <c r="HYS88" s="34"/>
      <c r="HYT88" s="34"/>
      <c r="HYU88" s="34"/>
      <c r="HYV88" s="34"/>
      <c r="HYW88" s="34"/>
      <c r="HYX88" s="34"/>
      <c r="HYY88" s="34"/>
      <c r="HYZ88" s="34"/>
      <c r="HZA88" s="34"/>
      <c r="HZB88" s="34"/>
      <c r="HZC88" s="34"/>
      <c r="HZD88" s="34"/>
      <c r="HZE88" s="34"/>
      <c r="HZF88" s="34"/>
      <c r="HZG88" s="34"/>
      <c r="HZH88" s="34"/>
      <c r="HZI88" s="34"/>
      <c r="HZJ88" s="34"/>
      <c r="HZK88" s="34"/>
      <c r="HZL88" s="34"/>
      <c r="HZM88" s="34"/>
      <c r="HZN88" s="34"/>
      <c r="HZO88" s="34"/>
      <c r="HZP88" s="34"/>
      <c r="HZQ88" s="34"/>
      <c r="HZR88" s="34"/>
      <c r="HZS88" s="34"/>
      <c r="HZT88" s="34"/>
      <c r="HZU88" s="34"/>
      <c r="HZV88" s="34"/>
      <c r="HZW88" s="34"/>
      <c r="HZX88" s="34"/>
      <c r="HZY88" s="34"/>
      <c r="HZZ88" s="34"/>
      <c r="IAA88" s="34"/>
      <c r="IAB88" s="34"/>
      <c r="IAC88" s="34"/>
      <c r="IAD88" s="34"/>
      <c r="IAE88" s="34"/>
      <c r="IAF88" s="34"/>
      <c r="IAG88" s="34"/>
      <c r="IAH88" s="34"/>
      <c r="IAI88" s="34"/>
      <c r="IAJ88" s="34"/>
      <c r="IAK88" s="34"/>
      <c r="IAL88" s="34"/>
      <c r="IAM88" s="34"/>
      <c r="IAN88" s="34"/>
      <c r="IAO88" s="34"/>
      <c r="IAP88" s="34"/>
      <c r="IAQ88" s="34"/>
      <c r="IAR88" s="34"/>
      <c r="IAS88" s="34"/>
      <c r="IAT88" s="34"/>
      <c r="IAU88" s="34"/>
      <c r="IAV88" s="34"/>
      <c r="IAW88" s="34"/>
      <c r="IAX88" s="34"/>
      <c r="IAY88" s="34"/>
      <c r="IAZ88" s="34"/>
      <c r="IBA88" s="34"/>
      <c r="IBB88" s="34"/>
      <c r="IBC88" s="34"/>
      <c r="IBD88" s="34"/>
      <c r="IBE88" s="34"/>
      <c r="IBF88" s="34"/>
      <c r="IBG88" s="34"/>
      <c r="IBH88" s="34"/>
      <c r="IBI88" s="34"/>
      <c r="IBJ88" s="34"/>
      <c r="IBK88" s="34"/>
      <c r="IBL88" s="34"/>
      <c r="IBM88" s="34"/>
      <c r="IBN88" s="34"/>
      <c r="IBO88" s="34"/>
      <c r="IBP88" s="34"/>
      <c r="IBQ88" s="34"/>
      <c r="IBR88" s="34"/>
      <c r="IBS88" s="34"/>
      <c r="IBT88" s="34"/>
      <c r="IBU88" s="34"/>
      <c r="IBV88" s="34"/>
      <c r="IBW88" s="34"/>
      <c r="IBX88" s="34"/>
      <c r="IBY88" s="34"/>
      <c r="IBZ88" s="34"/>
      <c r="ICA88" s="34"/>
      <c r="ICB88" s="34"/>
      <c r="ICC88" s="34"/>
      <c r="ICD88" s="34"/>
      <c r="ICE88" s="34"/>
      <c r="ICF88" s="34"/>
      <c r="ICG88" s="34"/>
      <c r="ICH88" s="34"/>
      <c r="ICI88" s="34"/>
      <c r="ICJ88" s="34"/>
      <c r="ICK88" s="34"/>
      <c r="ICL88" s="34"/>
      <c r="ICM88" s="34"/>
      <c r="ICN88" s="34"/>
      <c r="ICO88" s="34"/>
      <c r="ICP88" s="34"/>
      <c r="ICQ88" s="34"/>
      <c r="ICR88" s="34"/>
      <c r="ICS88" s="34"/>
      <c r="ICT88" s="34"/>
      <c r="ICU88" s="34"/>
      <c r="ICV88" s="34"/>
      <c r="ICW88" s="34"/>
      <c r="ICX88" s="34"/>
      <c r="ICY88" s="34"/>
      <c r="ICZ88" s="34"/>
      <c r="IDA88" s="34"/>
      <c r="IDB88" s="34"/>
      <c r="IDC88" s="34"/>
      <c r="IDD88" s="34"/>
      <c r="IDE88" s="34"/>
      <c r="IDF88" s="34"/>
      <c r="IDG88" s="34"/>
      <c r="IDH88" s="34"/>
      <c r="IDI88" s="34"/>
      <c r="IDJ88" s="34"/>
      <c r="IDK88" s="34"/>
      <c r="IDL88" s="34"/>
      <c r="IDM88" s="34"/>
      <c r="IDN88" s="34"/>
      <c r="IDO88" s="34"/>
      <c r="IDP88" s="34"/>
      <c r="IDQ88" s="34"/>
      <c r="IDR88" s="34"/>
      <c r="IDS88" s="34"/>
      <c r="IDT88" s="34"/>
      <c r="IDU88" s="34"/>
      <c r="IDV88" s="34"/>
      <c r="IDW88" s="34"/>
      <c r="IDX88" s="34"/>
      <c r="IDY88" s="34"/>
      <c r="IDZ88" s="34"/>
      <c r="IEA88" s="34"/>
      <c r="IEB88" s="34"/>
      <c r="IEC88" s="34"/>
      <c r="IED88" s="34"/>
      <c r="IEE88" s="34"/>
      <c r="IEF88" s="34"/>
      <c r="IEG88" s="34"/>
      <c r="IEH88" s="34"/>
      <c r="IEI88" s="34"/>
      <c r="IEJ88" s="34"/>
      <c r="IEK88" s="34"/>
      <c r="IEL88" s="34"/>
      <c r="IEM88" s="34"/>
      <c r="IEN88" s="34"/>
      <c r="IEO88" s="34"/>
      <c r="IEP88" s="34"/>
      <c r="IEQ88" s="34"/>
      <c r="IER88" s="34"/>
      <c r="IES88" s="34"/>
      <c r="IET88" s="34"/>
      <c r="IEU88" s="34"/>
      <c r="IEV88" s="34"/>
      <c r="IEW88" s="34"/>
      <c r="IEX88" s="34"/>
      <c r="IEY88" s="34"/>
      <c r="IEZ88" s="34"/>
      <c r="IFA88" s="34"/>
      <c r="IFB88" s="34"/>
      <c r="IFC88" s="34"/>
      <c r="IFD88" s="34"/>
      <c r="IFE88" s="34"/>
      <c r="IFF88" s="34"/>
      <c r="IFG88" s="34"/>
      <c r="IFH88" s="34"/>
      <c r="IFI88" s="34"/>
      <c r="IFJ88" s="34"/>
      <c r="IFK88" s="34"/>
      <c r="IFL88" s="34"/>
      <c r="IFM88" s="34"/>
      <c r="IFN88" s="34"/>
      <c r="IFO88" s="34"/>
      <c r="IFP88" s="34"/>
      <c r="IFQ88" s="34"/>
      <c r="IFR88" s="34"/>
      <c r="IFS88" s="34"/>
      <c r="IFT88" s="34"/>
      <c r="IFU88" s="34"/>
      <c r="IFV88" s="34"/>
      <c r="IFW88" s="34"/>
      <c r="IFX88" s="34"/>
      <c r="IFY88" s="34"/>
      <c r="IFZ88" s="34"/>
      <c r="IGA88" s="34"/>
      <c r="IGB88" s="34"/>
      <c r="IGC88" s="34"/>
      <c r="IGD88" s="34"/>
      <c r="IGE88" s="34"/>
      <c r="IGF88" s="34"/>
      <c r="IGG88" s="34"/>
      <c r="IGH88" s="34"/>
      <c r="IGI88" s="34"/>
      <c r="IGJ88" s="34"/>
      <c r="IGK88" s="34"/>
      <c r="IGL88" s="34"/>
      <c r="IGM88" s="34"/>
      <c r="IGN88" s="34"/>
      <c r="IGO88" s="34"/>
      <c r="IGP88" s="34"/>
      <c r="IGQ88" s="34"/>
      <c r="IGR88" s="34"/>
      <c r="IGS88" s="34"/>
      <c r="IGT88" s="34"/>
      <c r="IGU88" s="34"/>
      <c r="IGV88" s="34"/>
      <c r="IGW88" s="34"/>
      <c r="IGX88" s="34"/>
      <c r="IGY88" s="34"/>
      <c r="IGZ88" s="34"/>
      <c r="IHA88" s="34"/>
      <c r="IHB88" s="34"/>
      <c r="IHC88" s="34"/>
      <c r="IHD88" s="34"/>
      <c r="IHE88" s="34"/>
      <c r="IHF88" s="34"/>
      <c r="IHG88" s="34"/>
      <c r="IHH88" s="34"/>
      <c r="IHI88" s="34"/>
      <c r="IHJ88" s="34"/>
      <c r="IHK88" s="34"/>
      <c r="IHL88" s="34"/>
      <c r="IHM88" s="34"/>
      <c r="IHN88" s="34"/>
      <c r="IHO88" s="34"/>
      <c r="IHP88" s="34"/>
      <c r="IHQ88" s="34"/>
      <c r="IHR88" s="34"/>
      <c r="IHS88" s="34"/>
      <c r="IHT88" s="34"/>
      <c r="IHU88" s="34"/>
      <c r="IHV88" s="34"/>
      <c r="IHW88" s="34"/>
      <c r="IHX88" s="34"/>
      <c r="IHY88" s="34"/>
      <c r="IHZ88" s="34"/>
      <c r="IIA88" s="34"/>
      <c r="IIB88" s="34"/>
      <c r="IIC88" s="34"/>
      <c r="IID88" s="34"/>
      <c r="IIE88" s="34"/>
      <c r="IIF88" s="34"/>
      <c r="IIG88" s="34"/>
      <c r="IIH88" s="34"/>
      <c r="III88" s="34"/>
      <c r="IIJ88" s="34"/>
      <c r="IIK88" s="34"/>
      <c r="IIL88" s="34"/>
      <c r="IIM88" s="34"/>
      <c r="IIN88" s="34"/>
      <c r="IIO88" s="34"/>
      <c r="IIP88" s="34"/>
      <c r="IIQ88" s="34"/>
      <c r="IIR88" s="34"/>
      <c r="IIS88" s="34"/>
      <c r="IIT88" s="34"/>
      <c r="IIU88" s="34"/>
      <c r="IIV88" s="34"/>
      <c r="IIW88" s="34"/>
      <c r="IIX88" s="34"/>
      <c r="IIY88" s="34"/>
      <c r="IIZ88" s="34"/>
      <c r="IJA88" s="34"/>
      <c r="IJB88" s="34"/>
      <c r="IJC88" s="34"/>
      <c r="IJD88" s="34"/>
      <c r="IJE88" s="34"/>
      <c r="IJF88" s="34"/>
      <c r="IJG88" s="34"/>
      <c r="IJH88" s="34"/>
      <c r="IJI88" s="34"/>
      <c r="IJJ88" s="34"/>
      <c r="IJK88" s="34"/>
      <c r="IJL88" s="34"/>
      <c r="IJM88" s="34"/>
      <c r="IJN88" s="34"/>
      <c r="IJO88" s="34"/>
      <c r="IJP88" s="34"/>
      <c r="IJQ88" s="34"/>
      <c r="IJR88" s="34"/>
      <c r="IJS88" s="34"/>
      <c r="IJT88" s="34"/>
      <c r="IJU88" s="34"/>
      <c r="IJV88" s="34"/>
      <c r="IJW88" s="34"/>
      <c r="IJX88" s="34"/>
      <c r="IJY88" s="34"/>
      <c r="IJZ88" s="34"/>
      <c r="IKA88" s="34"/>
      <c r="IKB88" s="34"/>
      <c r="IKC88" s="34"/>
      <c r="IKD88" s="34"/>
      <c r="IKE88" s="34"/>
      <c r="IKF88" s="34"/>
      <c r="IKG88" s="34"/>
      <c r="IKH88" s="34"/>
      <c r="IKI88" s="34"/>
      <c r="IKJ88" s="34"/>
      <c r="IKK88" s="34"/>
      <c r="IKL88" s="34"/>
      <c r="IKM88" s="34"/>
      <c r="IKN88" s="34"/>
      <c r="IKO88" s="34"/>
      <c r="IKP88" s="34"/>
      <c r="IKQ88" s="34"/>
      <c r="IKR88" s="34"/>
      <c r="IKS88" s="34"/>
      <c r="IKT88" s="34"/>
      <c r="IKU88" s="34"/>
      <c r="IKV88" s="34"/>
      <c r="IKW88" s="34"/>
      <c r="IKX88" s="34"/>
      <c r="IKY88" s="34"/>
      <c r="IKZ88" s="34"/>
      <c r="ILA88" s="34"/>
      <c r="ILB88" s="34"/>
      <c r="ILC88" s="34"/>
      <c r="ILD88" s="34"/>
      <c r="ILE88" s="34"/>
      <c r="ILF88" s="34"/>
      <c r="ILG88" s="34"/>
      <c r="ILH88" s="34"/>
      <c r="ILI88" s="34"/>
      <c r="ILJ88" s="34"/>
      <c r="ILK88" s="34"/>
      <c r="ILL88" s="34"/>
      <c r="ILM88" s="34"/>
      <c r="ILN88" s="34"/>
      <c r="ILO88" s="34"/>
      <c r="ILP88" s="34"/>
      <c r="ILQ88" s="34"/>
      <c r="ILR88" s="34"/>
      <c r="ILS88" s="34"/>
      <c r="ILT88" s="34"/>
      <c r="ILU88" s="34"/>
      <c r="ILV88" s="34"/>
      <c r="ILW88" s="34"/>
      <c r="ILX88" s="34"/>
      <c r="ILY88" s="34"/>
      <c r="ILZ88" s="34"/>
      <c r="IMA88" s="34"/>
      <c r="IMB88" s="34"/>
      <c r="IMC88" s="34"/>
      <c r="IMD88" s="34"/>
      <c r="IME88" s="34"/>
      <c r="IMF88" s="34"/>
      <c r="IMG88" s="34"/>
      <c r="IMH88" s="34"/>
      <c r="IMI88" s="34"/>
      <c r="IMJ88" s="34"/>
      <c r="IMK88" s="34"/>
      <c r="IML88" s="34"/>
      <c r="IMM88" s="34"/>
      <c r="IMN88" s="34"/>
      <c r="IMO88" s="34"/>
      <c r="IMP88" s="34"/>
      <c r="IMQ88" s="34"/>
      <c r="IMR88" s="34"/>
      <c r="IMS88" s="34"/>
      <c r="IMT88" s="34"/>
      <c r="IMU88" s="34"/>
      <c r="IMV88" s="34"/>
      <c r="IMW88" s="34"/>
      <c r="IMX88" s="34"/>
      <c r="IMY88" s="34"/>
      <c r="IMZ88" s="34"/>
      <c r="INA88" s="34"/>
      <c r="INB88" s="34"/>
      <c r="INC88" s="34"/>
      <c r="IND88" s="34"/>
      <c r="INE88" s="34"/>
      <c r="INF88" s="34"/>
      <c r="ING88" s="34"/>
      <c r="INH88" s="34"/>
      <c r="INI88" s="34"/>
      <c r="INJ88" s="34"/>
      <c r="INK88" s="34"/>
      <c r="INL88" s="34"/>
      <c r="INM88" s="34"/>
      <c r="INN88" s="34"/>
      <c r="INO88" s="34"/>
      <c r="INP88" s="34"/>
      <c r="INQ88" s="34"/>
      <c r="INR88" s="34"/>
      <c r="INS88" s="34"/>
      <c r="INT88" s="34"/>
      <c r="INU88" s="34"/>
      <c r="INV88" s="34"/>
      <c r="INW88" s="34"/>
      <c r="INX88" s="34"/>
      <c r="INY88" s="34"/>
      <c r="INZ88" s="34"/>
      <c r="IOA88" s="34"/>
      <c r="IOB88" s="34"/>
      <c r="IOC88" s="34"/>
      <c r="IOD88" s="34"/>
      <c r="IOE88" s="34"/>
      <c r="IOF88" s="34"/>
      <c r="IOG88" s="34"/>
      <c r="IOH88" s="34"/>
      <c r="IOI88" s="34"/>
      <c r="IOJ88" s="34"/>
      <c r="IOK88" s="34"/>
      <c r="IOL88" s="34"/>
      <c r="IOM88" s="34"/>
      <c r="ION88" s="34"/>
      <c r="IOO88" s="34"/>
      <c r="IOP88" s="34"/>
      <c r="IOQ88" s="34"/>
      <c r="IOR88" s="34"/>
      <c r="IOS88" s="34"/>
      <c r="IOT88" s="34"/>
      <c r="IOU88" s="34"/>
      <c r="IOV88" s="34"/>
      <c r="IOW88" s="34"/>
      <c r="IOX88" s="34"/>
      <c r="IOY88" s="34"/>
      <c r="IOZ88" s="34"/>
      <c r="IPA88" s="34"/>
      <c r="IPB88" s="34"/>
      <c r="IPC88" s="34"/>
      <c r="IPD88" s="34"/>
      <c r="IPE88" s="34"/>
      <c r="IPF88" s="34"/>
      <c r="IPG88" s="34"/>
      <c r="IPH88" s="34"/>
      <c r="IPI88" s="34"/>
      <c r="IPJ88" s="34"/>
      <c r="IPK88" s="34"/>
      <c r="IPL88" s="34"/>
      <c r="IPM88" s="34"/>
      <c r="IPN88" s="34"/>
      <c r="IPO88" s="34"/>
      <c r="IPP88" s="34"/>
      <c r="IPQ88" s="34"/>
      <c r="IPR88" s="34"/>
      <c r="IPS88" s="34"/>
      <c r="IPT88" s="34"/>
      <c r="IPU88" s="34"/>
      <c r="IPV88" s="34"/>
      <c r="IPW88" s="34"/>
      <c r="IPX88" s="34"/>
      <c r="IPY88" s="34"/>
      <c r="IPZ88" s="34"/>
      <c r="IQA88" s="34"/>
      <c r="IQB88" s="34"/>
      <c r="IQC88" s="34"/>
      <c r="IQD88" s="34"/>
      <c r="IQE88" s="34"/>
      <c r="IQF88" s="34"/>
      <c r="IQG88" s="34"/>
      <c r="IQH88" s="34"/>
      <c r="IQI88" s="34"/>
      <c r="IQJ88" s="34"/>
      <c r="IQK88" s="34"/>
      <c r="IQL88" s="34"/>
      <c r="IQM88" s="34"/>
      <c r="IQN88" s="34"/>
      <c r="IQO88" s="34"/>
      <c r="IQP88" s="34"/>
      <c r="IQQ88" s="34"/>
      <c r="IQR88" s="34"/>
      <c r="IQS88" s="34"/>
      <c r="IQT88" s="34"/>
      <c r="IQU88" s="34"/>
      <c r="IQV88" s="34"/>
      <c r="IQW88" s="34"/>
      <c r="IQX88" s="34"/>
      <c r="IQY88" s="34"/>
      <c r="IQZ88" s="34"/>
      <c r="IRA88" s="34"/>
      <c r="IRB88" s="34"/>
      <c r="IRC88" s="34"/>
      <c r="IRD88" s="34"/>
      <c r="IRE88" s="34"/>
      <c r="IRF88" s="34"/>
      <c r="IRG88" s="34"/>
      <c r="IRH88" s="34"/>
      <c r="IRI88" s="34"/>
      <c r="IRJ88" s="34"/>
      <c r="IRK88" s="34"/>
      <c r="IRL88" s="34"/>
      <c r="IRM88" s="34"/>
      <c r="IRN88" s="34"/>
      <c r="IRO88" s="34"/>
      <c r="IRP88" s="34"/>
      <c r="IRQ88" s="34"/>
      <c r="IRR88" s="34"/>
      <c r="IRS88" s="34"/>
      <c r="IRT88" s="34"/>
      <c r="IRU88" s="34"/>
      <c r="IRV88" s="34"/>
      <c r="IRW88" s="34"/>
      <c r="IRX88" s="34"/>
      <c r="IRY88" s="34"/>
      <c r="IRZ88" s="34"/>
      <c r="ISA88" s="34"/>
      <c r="ISB88" s="34"/>
      <c r="ISC88" s="34"/>
      <c r="ISD88" s="34"/>
      <c r="ISE88" s="34"/>
      <c r="ISF88" s="34"/>
      <c r="ISG88" s="34"/>
      <c r="ISH88" s="34"/>
      <c r="ISI88" s="34"/>
      <c r="ISJ88" s="34"/>
      <c r="ISK88" s="34"/>
      <c r="ISL88" s="34"/>
      <c r="ISM88" s="34"/>
      <c r="ISN88" s="34"/>
      <c r="ISO88" s="34"/>
      <c r="ISP88" s="34"/>
      <c r="ISQ88" s="34"/>
      <c r="ISR88" s="34"/>
      <c r="ISS88" s="34"/>
      <c r="IST88" s="34"/>
      <c r="ISU88" s="34"/>
      <c r="ISV88" s="34"/>
      <c r="ISW88" s="34"/>
      <c r="ISX88" s="34"/>
      <c r="ISY88" s="34"/>
      <c r="ISZ88" s="34"/>
      <c r="ITA88" s="34"/>
      <c r="ITB88" s="34"/>
      <c r="ITC88" s="34"/>
      <c r="ITD88" s="34"/>
      <c r="ITE88" s="34"/>
      <c r="ITF88" s="34"/>
      <c r="ITG88" s="34"/>
      <c r="ITH88" s="34"/>
      <c r="ITI88" s="34"/>
      <c r="ITJ88" s="34"/>
      <c r="ITK88" s="34"/>
      <c r="ITL88" s="34"/>
      <c r="ITM88" s="34"/>
      <c r="ITN88" s="34"/>
      <c r="ITO88" s="34"/>
      <c r="ITP88" s="34"/>
      <c r="ITQ88" s="34"/>
      <c r="ITR88" s="34"/>
      <c r="ITS88" s="34"/>
      <c r="ITT88" s="34"/>
      <c r="ITU88" s="34"/>
      <c r="ITV88" s="34"/>
      <c r="ITW88" s="34"/>
      <c r="ITX88" s="34"/>
      <c r="ITY88" s="34"/>
      <c r="ITZ88" s="34"/>
      <c r="IUA88" s="34"/>
      <c r="IUB88" s="34"/>
      <c r="IUC88" s="34"/>
      <c r="IUD88" s="34"/>
      <c r="IUE88" s="34"/>
      <c r="IUF88" s="34"/>
      <c r="IUG88" s="34"/>
      <c r="IUH88" s="34"/>
      <c r="IUI88" s="34"/>
      <c r="IUJ88" s="34"/>
      <c r="IUK88" s="34"/>
      <c r="IUL88" s="34"/>
      <c r="IUM88" s="34"/>
      <c r="IUN88" s="34"/>
      <c r="IUO88" s="34"/>
      <c r="IUP88" s="34"/>
      <c r="IUQ88" s="34"/>
      <c r="IUR88" s="34"/>
      <c r="IUS88" s="34"/>
      <c r="IUT88" s="34"/>
      <c r="IUU88" s="34"/>
      <c r="IUV88" s="34"/>
      <c r="IUW88" s="34"/>
      <c r="IUX88" s="34"/>
      <c r="IUY88" s="34"/>
      <c r="IUZ88" s="34"/>
      <c r="IVA88" s="34"/>
      <c r="IVB88" s="34"/>
      <c r="IVC88" s="34"/>
      <c r="IVD88" s="34"/>
      <c r="IVE88" s="34"/>
      <c r="IVF88" s="34"/>
      <c r="IVG88" s="34"/>
      <c r="IVH88" s="34"/>
      <c r="IVI88" s="34"/>
      <c r="IVJ88" s="34"/>
      <c r="IVK88" s="34"/>
      <c r="IVL88" s="34"/>
      <c r="IVM88" s="34"/>
      <c r="IVN88" s="34"/>
      <c r="IVO88" s="34"/>
      <c r="IVP88" s="34"/>
      <c r="IVQ88" s="34"/>
      <c r="IVR88" s="34"/>
      <c r="IVS88" s="34"/>
      <c r="IVT88" s="34"/>
      <c r="IVU88" s="34"/>
      <c r="IVV88" s="34"/>
      <c r="IVW88" s="34"/>
      <c r="IVX88" s="34"/>
      <c r="IVY88" s="34"/>
      <c r="IVZ88" s="34"/>
      <c r="IWA88" s="34"/>
      <c r="IWB88" s="34"/>
      <c r="IWC88" s="34"/>
      <c r="IWD88" s="34"/>
      <c r="IWE88" s="34"/>
      <c r="IWF88" s="34"/>
      <c r="IWG88" s="34"/>
      <c r="IWH88" s="34"/>
      <c r="IWI88" s="34"/>
      <c r="IWJ88" s="34"/>
      <c r="IWK88" s="34"/>
      <c r="IWL88" s="34"/>
      <c r="IWM88" s="34"/>
      <c r="IWN88" s="34"/>
      <c r="IWO88" s="34"/>
      <c r="IWP88" s="34"/>
      <c r="IWQ88" s="34"/>
      <c r="IWR88" s="34"/>
      <c r="IWS88" s="34"/>
      <c r="IWT88" s="34"/>
      <c r="IWU88" s="34"/>
      <c r="IWV88" s="34"/>
      <c r="IWW88" s="34"/>
      <c r="IWX88" s="34"/>
      <c r="IWY88" s="34"/>
      <c r="IWZ88" s="34"/>
      <c r="IXA88" s="34"/>
      <c r="IXB88" s="34"/>
      <c r="IXC88" s="34"/>
      <c r="IXD88" s="34"/>
      <c r="IXE88" s="34"/>
      <c r="IXF88" s="34"/>
      <c r="IXG88" s="34"/>
      <c r="IXH88" s="34"/>
      <c r="IXI88" s="34"/>
      <c r="IXJ88" s="34"/>
      <c r="IXK88" s="34"/>
      <c r="IXL88" s="34"/>
      <c r="IXM88" s="34"/>
      <c r="IXN88" s="34"/>
      <c r="IXO88" s="34"/>
      <c r="IXP88" s="34"/>
      <c r="IXQ88" s="34"/>
      <c r="IXR88" s="34"/>
      <c r="IXS88" s="34"/>
      <c r="IXT88" s="34"/>
      <c r="IXU88" s="34"/>
      <c r="IXV88" s="34"/>
      <c r="IXW88" s="34"/>
      <c r="IXX88" s="34"/>
      <c r="IXY88" s="34"/>
      <c r="IXZ88" s="34"/>
      <c r="IYA88" s="34"/>
      <c r="IYB88" s="34"/>
      <c r="IYC88" s="34"/>
      <c r="IYD88" s="34"/>
      <c r="IYE88" s="34"/>
      <c r="IYF88" s="34"/>
      <c r="IYG88" s="34"/>
      <c r="IYH88" s="34"/>
      <c r="IYI88" s="34"/>
      <c r="IYJ88" s="34"/>
      <c r="IYK88" s="34"/>
      <c r="IYL88" s="34"/>
      <c r="IYM88" s="34"/>
      <c r="IYN88" s="34"/>
      <c r="IYO88" s="34"/>
      <c r="IYP88" s="34"/>
      <c r="IYQ88" s="34"/>
      <c r="IYR88" s="34"/>
      <c r="IYS88" s="34"/>
      <c r="IYT88" s="34"/>
      <c r="IYU88" s="34"/>
      <c r="IYV88" s="34"/>
      <c r="IYW88" s="34"/>
      <c r="IYX88" s="34"/>
      <c r="IYY88" s="34"/>
      <c r="IYZ88" s="34"/>
      <c r="IZA88" s="34"/>
      <c r="IZB88" s="34"/>
      <c r="IZC88" s="34"/>
      <c r="IZD88" s="34"/>
      <c r="IZE88" s="34"/>
      <c r="IZF88" s="34"/>
      <c r="IZG88" s="34"/>
      <c r="IZH88" s="34"/>
      <c r="IZI88" s="34"/>
      <c r="IZJ88" s="34"/>
      <c r="IZK88" s="34"/>
      <c r="IZL88" s="34"/>
      <c r="IZM88" s="34"/>
      <c r="IZN88" s="34"/>
      <c r="IZO88" s="34"/>
      <c r="IZP88" s="34"/>
      <c r="IZQ88" s="34"/>
      <c r="IZR88" s="34"/>
      <c r="IZS88" s="34"/>
      <c r="IZT88" s="34"/>
      <c r="IZU88" s="34"/>
      <c r="IZV88" s="34"/>
      <c r="IZW88" s="34"/>
      <c r="IZX88" s="34"/>
      <c r="IZY88" s="34"/>
      <c r="IZZ88" s="34"/>
      <c r="JAA88" s="34"/>
      <c r="JAB88" s="34"/>
      <c r="JAC88" s="34"/>
      <c r="JAD88" s="34"/>
      <c r="JAE88" s="34"/>
      <c r="JAF88" s="34"/>
      <c r="JAG88" s="34"/>
      <c r="JAH88" s="34"/>
      <c r="JAI88" s="34"/>
      <c r="JAJ88" s="34"/>
      <c r="JAK88" s="34"/>
      <c r="JAL88" s="34"/>
      <c r="JAM88" s="34"/>
      <c r="JAN88" s="34"/>
      <c r="JAO88" s="34"/>
      <c r="JAP88" s="34"/>
      <c r="JAQ88" s="34"/>
      <c r="JAR88" s="34"/>
      <c r="JAS88" s="34"/>
      <c r="JAT88" s="34"/>
      <c r="JAU88" s="34"/>
      <c r="JAV88" s="34"/>
      <c r="JAW88" s="34"/>
      <c r="JAX88" s="34"/>
      <c r="JAY88" s="34"/>
      <c r="JAZ88" s="34"/>
      <c r="JBA88" s="34"/>
      <c r="JBB88" s="34"/>
      <c r="JBC88" s="34"/>
      <c r="JBD88" s="34"/>
      <c r="JBE88" s="34"/>
      <c r="JBF88" s="34"/>
      <c r="JBG88" s="34"/>
      <c r="JBH88" s="34"/>
      <c r="JBI88" s="34"/>
      <c r="JBJ88" s="34"/>
      <c r="JBK88" s="34"/>
      <c r="JBL88" s="34"/>
      <c r="JBM88" s="34"/>
      <c r="JBN88" s="34"/>
      <c r="JBO88" s="34"/>
      <c r="JBP88" s="34"/>
      <c r="JBQ88" s="34"/>
      <c r="JBR88" s="34"/>
      <c r="JBS88" s="34"/>
      <c r="JBT88" s="34"/>
      <c r="JBU88" s="34"/>
      <c r="JBV88" s="34"/>
      <c r="JBW88" s="34"/>
      <c r="JBX88" s="34"/>
      <c r="JBY88" s="34"/>
      <c r="JBZ88" s="34"/>
      <c r="JCA88" s="34"/>
      <c r="JCB88" s="34"/>
      <c r="JCC88" s="34"/>
      <c r="JCD88" s="34"/>
      <c r="JCE88" s="34"/>
      <c r="JCF88" s="34"/>
      <c r="JCG88" s="34"/>
      <c r="JCH88" s="34"/>
      <c r="JCI88" s="34"/>
      <c r="JCJ88" s="34"/>
      <c r="JCK88" s="34"/>
      <c r="JCL88" s="34"/>
      <c r="JCM88" s="34"/>
      <c r="JCN88" s="34"/>
      <c r="JCO88" s="34"/>
      <c r="JCP88" s="34"/>
      <c r="JCQ88" s="34"/>
      <c r="JCR88" s="34"/>
      <c r="JCS88" s="34"/>
      <c r="JCT88" s="34"/>
      <c r="JCU88" s="34"/>
      <c r="JCV88" s="34"/>
      <c r="JCW88" s="34"/>
      <c r="JCX88" s="34"/>
      <c r="JCY88" s="34"/>
      <c r="JCZ88" s="34"/>
      <c r="JDA88" s="34"/>
      <c r="JDB88" s="34"/>
      <c r="JDC88" s="34"/>
      <c r="JDD88" s="34"/>
      <c r="JDE88" s="34"/>
      <c r="JDF88" s="34"/>
      <c r="JDG88" s="34"/>
      <c r="JDH88" s="34"/>
      <c r="JDI88" s="34"/>
      <c r="JDJ88" s="34"/>
      <c r="JDK88" s="34"/>
      <c r="JDL88" s="34"/>
      <c r="JDM88" s="34"/>
      <c r="JDN88" s="34"/>
      <c r="JDO88" s="34"/>
      <c r="JDP88" s="34"/>
      <c r="JDQ88" s="34"/>
      <c r="JDR88" s="34"/>
      <c r="JDS88" s="34"/>
      <c r="JDT88" s="34"/>
      <c r="JDU88" s="34"/>
      <c r="JDV88" s="34"/>
      <c r="JDW88" s="34"/>
      <c r="JDX88" s="34"/>
      <c r="JDY88" s="34"/>
      <c r="JDZ88" s="34"/>
      <c r="JEA88" s="34"/>
      <c r="JEB88" s="34"/>
      <c r="JEC88" s="34"/>
      <c r="JED88" s="34"/>
      <c r="JEE88" s="34"/>
      <c r="JEF88" s="34"/>
      <c r="JEG88" s="34"/>
      <c r="JEH88" s="34"/>
      <c r="JEI88" s="34"/>
      <c r="JEJ88" s="34"/>
      <c r="JEK88" s="34"/>
      <c r="JEL88" s="34"/>
      <c r="JEM88" s="34"/>
      <c r="JEN88" s="34"/>
      <c r="JEO88" s="34"/>
      <c r="JEP88" s="34"/>
      <c r="JEQ88" s="34"/>
      <c r="JER88" s="34"/>
      <c r="JES88" s="34"/>
      <c r="JET88" s="34"/>
      <c r="JEU88" s="34"/>
      <c r="JEV88" s="34"/>
      <c r="JEW88" s="34"/>
      <c r="JEX88" s="34"/>
      <c r="JEY88" s="34"/>
      <c r="JEZ88" s="34"/>
      <c r="JFA88" s="34"/>
      <c r="JFB88" s="34"/>
      <c r="JFC88" s="34"/>
      <c r="JFD88" s="34"/>
      <c r="JFE88" s="34"/>
      <c r="JFF88" s="34"/>
      <c r="JFG88" s="34"/>
      <c r="JFH88" s="34"/>
      <c r="JFI88" s="34"/>
      <c r="JFJ88" s="34"/>
      <c r="JFK88" s="34"/>
      <c r="JFL88" s="34"/>
      <c r="JFM88" s="34"/>
      <c r="JFN88" s="34"/>
      <c r="JFO88" s="34"/>
      <c r="JFP88" s="34"/>
      <c r="JFQ88" s="34"/>
      <c r="JFR88" s="34"/>
      <c r="JFS88" s="34"/>
      <c r="JFT88" s="34"/>
      <c r="JFU88" s="34"/>
      <c r="JFV88" s="34"/>
      <c r="JFW88" s="34"/>
      <c r="JFX88" s="34"/>
      <c r="JFY88" s="34"/>
      <c r="JFZ88" s="34"/>
      <c r="JGA88" s="34"/>
      <c r="JGB88" s="34"/>
      <c r="JGC88" s="34"/>
      <c r="JGD88" s="34"/>
      <c r="JGE88" s="34"/>
      <c r="JGF88" s="34"/>
      <c r="JGG88" s="34"/>
      <c r="JGH88" s="34"/>
      <c r="JGI88" s="34"/>
      <c r="JGJ88" s="34"/>
      <c r="JGK88" s="34"/>
      <c r="JGL88" s="34"/>
      <c r="JGM88" s="34"/>
      <c r="JGN88" s="34"/>
      <c r="JGO88" s="34"/>
      <c r="JGP88" s="34"/>
      <c r="JGQ88" s="34"/>
      <c r="JGR88" s="34"/>
      <c r="JGS88" s="34"/>
      <c r="JGT88" s="34"/>
      <c r="JGU88" s="34"/>
      <c r="JGV88" s="34"/>
      <c r="JGW88" s="34"/>
      <c r="JGX88" s="34"/>
      <c r="JGY88" s="34"/>
      <c r="JGZ88" s="34"/>
      <c r="JHA88" s="34"/>
      <c r="JHB88" s="34"/>
      <c r="JHC88" s="34"/>
      <c r="JHD88" s="34"/>
      <c r="JHE88" s="34"/>
      <c r="JHF88" s="34"/>
      <c r="JHG88" s="34"/>
      <c r="JHH88" s="34"/>
      <c r="JHI88" s="34"/>
      <c r="JHJ88" s="34"/>
      <c r="JHK88" s="34"/>
      <c r="JHL88" s="34"/>
      <c r="JHM88" s="34"/>
      <c r="JHN88" s="34"/>
      <c r="JHO88" s="34"/>
      <c r="JHP88" s="34"/>
      <c r="JHQ88" s="34"/>
      <c r="JHR88" s="34"/>
      <c r="JHS88" s="34"/>
      <c r="JHT88" s="34"/>
      <c r="JHU88" s="34"/>
      <c r="JHV88" s="34"/>
      <c r="JHW88" s="34"/>
      <c r="JHX88" s="34"/>
      <c r="JHY88" s="34"/>
      <c r="JHZ88" s="34"/>
      <c r="JIA88" s="34"/>
      <c r="JIB88" s="34"/>
      <c r="JIC88" s="34"/>
      <c r="JID88" s="34"/>
      <c r="JIE88" s="34"/>
      <c r="JIF88" s="34"/>
      <c r="JIG88" s="34"/>
      <c r="JIH88" s="34"/>
      <c r="JII88" s="34"/>
      <c r="JIJ88" s="34"/>
      <c r="JIK88" s="34"/>
      <c r="JIL88" s="34"/>
      <c r="JIM88" s="34"/>
      <c r="JIN88" s="34"/>
      <c r="JIO88" s="34"/>
      <c r="JIP88" s="34"/>
      <c r="JIQ88" s="34"/>
      <c r="JIR88" s="34"/>
      <c r="JIS88" s="34"/>
      <c r="JIT88" s="34"/>
      <c r="JIU88" s="34"/>
      <c r="JIV88" s="34"/>
      <c r="JIW88" s="34"/>
      <c r="JIX88" s="34"/>
      <c r="JIY88" s="34"/>
      <c r="JIZ88" s="34"/>
      <c r="JJA88" s="34"/>
      <c r="JJB88" s="34"/>
      <c r="JJC88" s="34"/>
      <c r="JJD88" s="34"/>
      <c r="JJE88" s="34"/>
      <c r="JJF88" s="34"/>
      <c r="JJG88" s="34"/>
      <c r="JJH88" s="34"/>
      <c r="JJI88" s="34"/>
      <c r="JJJ88" s="34"/>
      <c r="JJK88" s="34"/>
      <c r="JJL88" s="34"/>
      <c r="JJM88" s="34"/>
      <c r="JJN88" s="34"/>
      <c r="JJO88" s="34"/>
      <c r="JJP88" s="34"/>
      <c r="JJQ88" s="34"/>
      <c r="JJR88" s="34"/>
      <c r="JJS88" s="34"/>
      <c r="JJT88" s="34"/>
      <c r="JJU88" s="34"/>
      <c r="JJV88" s="34"/>
      <c r="JJW88" s="34"/>
      <c r="JJX88" s="34"/>
      <c r="JJY88" s="34"/>
      <c r="JJZ88" s="34"/>
      <c r="JKA88" s="34"/>
      <c r="JKB88" s="34"/>
      <c r="JKC88" s="34"/>
      <c r="JKD88" s="34"/>
      <c r="JKE88" s="34"/>
      <c r="JKF88" s="34"/>
      <c r="JKG88" s="34"/>
      <c r="JKH88" s="34"/>
      <c r="JKI88" s="34"/>
      <c r="JKJ88" s="34"/>
      <c r="JKK88" s="34"/>
      <c r="JKL88" s="34"/>
      <c r="JKM88" s="34"/>
      <c r="JKN88" s="34"/>
      <c r="JKO88" s="34"/>
      <c r="JKP88" s="34"/>
      <c r="JKQ88" s="34"/>
      <c r="JKR88" s="34"/>
      <c r="JKS88" s="34"/>
      <c r="JKT88" s="34"/>
      <c r="JKU88" s="34"/>
      <c r="JKV88" s="34"/>
      <c r="JKW88" s="34"/>
      <c r="JKX88" s="34"/>
      <c r="JKY88" s="34"/>
      <c r="JKZ88" s="34"/>
      <c r="JLA88" s="34"/>
      <c r="JLB88" s="34"/>
      <c r="JLC88" s="34"/>
      <c r="JLD88" s="34"/>
      <c r="JLE88" s="34"/>
      <c r="JLF88" s="34"/>
      <c r="JLG88" s="34"/>
      <c r="JLH88" s="34"/>
      <c r="JLI88" s="34"/>
      <c r="JLJ88" s="34"/>
      <c r="JLK88" s="34"/>
      <c r="JLL88" s="34"/>
      <c r="JLM88" s="34"/>
      <c r="JLN88" s="34"/>
      <c r="JLO88" s="34"/>
      <c r="JLP88" s="34"/>
      <c r="JLQ88" s="34"/>
      <c r="JLR88" s="34"/>
      <c r="JLS88" s="34"/>
      <c r="JLT88" s="34"/>
      <c r="JLU88" s="34"/>
      <c r="JLV88" s="34"/>
      <c r="JLW88" s="34"/>
      <c r="JLX88" s="34"/>
      <c r="JLY88" s="34"/>
      <c r="JLZ88" s="34"/>
      <c r="JMA88" s="34"/>
      <c r="JMB88" s="34"/>
      <c r="JMC88" s="34"/>
      <c r="JMD88" s="34"/>
      <c r="JME88" s="34"/>
      <c r="JMF88" s="34"/>
      <c r="JMG88" s="34"/>
      <c r="JMH88" s="34"/>
      <c r="JMI88" s="34"/>
      <c r="JMJ88" s="34"/>
      <c r="JMK88" s="34"/>
      <c r="JML88" s="34"/>
      <c r="JMM88" s="34"/>
      <c r="JMN88" s="34"/>
      <c r="JMO88" s="34"/>
      <c r="JMP88" s="34"/>
      <c r="JMQ88" s="34"/>
      <c r="JMR88" s="34"/>
      <c r="JMS88" s="34"/>
      <c r="JMT88" s="34"/>
      <c r="JMU88" s="34"/>
      <c r="JMV88" s="34"/>
      <c r="JMW88" s="34"/>
      <c r="JMX88" s="34"/>
      <c r="JMY88" s="34"/>
      <c r="JMZ88" s="34"/>
      <c r="JNA88" s="34"/>
      <c r="JNB88" s="34"/>
      <c r="JNC88" s="34"/>
      <c r="JND88" s="34"/>
      <c r="JNE88" s="34"/>
      <c r="JNF88" s="34"/>
      <c r="JNG88" s="34"/>
      <c r="JNH88" s="34"/>
      <c r="JNI88" s="34"/>
      <c r="JNJ88" s="34"/>
      <c r="JNK88" s="34"/>
      <c r="JNL88" s="34"/>
      <c r="JNM88" s="34"/>
      <c r="JNN88" s="34"/>
      <c r="JNO88" s="34"/>
      <c r="JNP88" s="34"/>
      <c r="JNQ88" s="34"/>
      <c r="JNR88" s="34"/>
      <c r="JNS88" s="34"/>
      <c r="JNT88" s="34"/>
      <c r="JNU88" s="34"/>
      <c r="JNV88" s="34"/>
      <c r="JNW88" s="34"/>
      <c r="JNX88" s="34"/>
      <c r="JNY88" s="34"/>
      <c r="JNZ88" s="34"/>
      <c r="JOA88" s="34"/>
      <c r="JOB88" s="34"/>
      <c r="JOC88" s="34"/>
      <c r="JOD88" s="34"/>
      <c r="JOE88" s="34"/>
      <c r="JOF88" s="34"/>
      <c r="JOG88" s="34"/>
      <c r="JOH88" s="34"/>
      <c r="JOI88" s="34"/>
      <c r="JOJ88" s="34"/>
      <c r="JOK88" s="34"/>
      <c r="JOL88" s="34"/>
      <c r="JOM88" s="34"/>
      <c r="JON88" s="34"/>
      <c r="JOO88" s="34"/>
      <c r="JOP88" s="34"/>
      <c r="JOQ88" s="34"/>
      <c r="JOR88" s="34"/>
      <c r="JOS88" s="34"/>
      <c r="JOT88" s="34"/>
      <c r="JOU88" s="34"/>
      <c r="JOV88" s="34"/>
      <c r="JOW88" s="34"/>
      <c r="JOX88" s="34"/>
      <c r="JOY88" s="34"/>
      <c r="JOZ88" s="34"/>
      <c r="JPA88" s="34"/>
      <c r="JPB88" s="34"/>
      <c r="JPC88" s="34"/>
      <c r="JPD88" s="34"/>
      <c r="JPE88" s="34"/>
      <c r="JPF88" s="34"/>
      <c r="JPG88" s="34"/>
      <c r="JPH88" s="34"/>
      <c r="JPI88" s="34"/>
      <c r="JPJ88" s="34"/>
      <c r="JPK88" s="34"/>
      <c r="JPL88" s="34"/>
      <c r="JPM88" s="34"/>
      <c r="JPN88" s="34"/>
      <c r="JPO88" s="34"/>
      <c r="JPP88" s="34"/>
      <c r="JPQ88" s="34"/>
      <c r="JPR88" s="34"/>
      <c r="JPS88" s="34"/>
      <c r="JPT88" s="34"/>
      <c r="JPU88" s="34"/>
      <c r="JPV88" s="34"/>
      <c r="JPW88" s="34"/>
      <c r="JPX88" s="34"/>
      <c r="JPY88" s="34"/>
      <c r="JPZ88" s="34"/>
      <c r="JQA88" s="34"/>
      <c r="JQB88" s="34"/>
      <c r="JQC88" s="34"/>
      <c r="JQD88" s="34"/>
      <c r="JQE88" s="34"/>
      <c r="JQF88" s="34"/>
      <c r="JQG88" s="34"/>
      <c r="JQH88" s="34"/>
      <c r="JQI88" s="34"/>
      <c r="JQJ88" s="34"/>
      <c r="JQK88" s="34"/>
      <c r="JQL88" s="34"/>
      <c r="JQM88" s="34"/>
      <c r="JQN88" s="34"/>
      <c r="JQO88" s="34"/>
      <c r="JQP88" s="34"/>
      <c r="JQQ88" s="34"/>
      <c r="JQR88" s="34"/>
      <c r="JQS88" s="34"/>
      <c r="JQT88" s="34"/>
      <c r="JQU88" s="34"/>
      <c r="JQV88" s="34"/>
      <c r="JQW88" s="34"/>
      <c r="JQX88" s="34"/>
      <c r="JQY88" s="34"/>
      <c r="JQZ88" s="34"/>
      <c r="JRA88" s="34"/>
      <c r="JRB88" s="34"/>
      <c r="JRC88" s="34"/>
      <c r="JRD88" s="34"/>
      <c r="JRE88" s="34"/>
      <c r="JRF88" s="34"/>
      <c r="JRG88" s="34"/>
      <c r="JRH88" s="34"/>
      <c r="JRI88" s="34"/>
      <c r="JRJ88" s="34"/>
      <c r="JRK88" s="34"/>
      <c r="JRL88" s="34"/>
      <c r="JRM88" s="34"/>
      <c r="JRN88" s="34"/>
      <c r="JRO88" s="34"/>
      <c r="JRP88" s="34"/>
      <c r="JRQ88" s="34"/>
      <c r="JRR88" s="34"/>
      <c r="JRS88" s="34"/>
      <c r="JRT88" s="34"/>
      <c r="JRU88" s="34"/>
      <c r="JRV88" s="34"/>
      <c r="JRW88" s="34"/>
      <c r="JRX88" s="34"/>
      <c r="JRY88" s="34"/>
      <c r="JRZ88" s="34"/>
      <c r="JSA88" s="34"/>
      <c r="JSB88" s="34"/>
      <c r="JSC88" s="34"/>
      <c r="JSD88" s="34"/>
      <c r="JSE88" s="34"/>
      <c r="JSF88" s="34"/>
      <c r="JSG88" s="34"/>
      <c r="JSH88" s="34"/>
      <c r="JSI88" s="34"/>
      <c r="JSJ88" s="34"/>
      <c r="JSK88" s="34"/>
      <c r="JSL88" s="34"/>
      <c r="JSM88" s="34"/>
      <c r="JSN88" s="34"/>
      <c r="JSO88" s="34"/>
      <c r="JSP88" s="34"/>
      <c r="JSQ88" s="34"/>
      <c r="JSR88" s="34"/>
      <c r="JSS88" s="34"/>
      <c r="JST88" s="34"/>
      <c r="JSU88" s="34"/>
      <c r="JSV88" s="34"/>
      <c r="JSW88" s="34"/>
      <c r="JSX88" s="34"/>
      <c r="JSY88" s="34"/>
      <c r="JSZ88" s="34"/>
      <c r="JTA88" s="34"/>
      <c r="JTB88" s="34"/>
      <c r="JTC88" s="34"/>
      <c r="JTD88" s="34"/>
      <c r="JTE88" s="34"/>
      <c r="JTF88" s="34"/>
      <c r="JTG88" s="34"/>
      <c r="JTH88" s="34"/>
      <c r="JTI88" s="34"/>
      <c r="JTJ88" s="34"/>
      <c r="JTK88" s="34"/>
      <c r="JTL88" s="34"/>
      <c r="JTM88" s="34"/>
      <c r="JTN88" s="34"/>
      <c r="JTO88" s="34"/>
      <c r="JTP88" s="34"/>
      <c r="JTQ88" s="34"/>
      <c r="JTR88" s="34"/>
      <c r="JTS88" s="34"/>
      <c r="JTT88" s="34"/>
      <c r="JTU88" s="34"/>
      <c r="JTV88" s="34"/>
      <c r="JTW88" s="34"/>
      <c r="JTX88" s="34"/>
      <c r="JTY88" s="34"/>
      <c r="JTZ88" s="34"/>
      <c r="JUA88" s="34"/>
      <c r="JUB88" s="34"/>
      <c r="JUC88" s="34"/>
      <c r="JUD88" s="34"/>
      <c r="JUE88" s="34"/>
      <c r="JUF88" s="34"/>
      <c r="JUG88" s="34"/>
      <c r="JUH88" s="34"/>
      <c r="JUI88" s="34"/>
      <c r="JUJ88" s="34"/>
      <c r="JUK88" s="34"/>
      <c r="JUL88" s="34"/>
      <c r="JUM88" s="34"/>
      <c r="JUN88" s="34"/>
      <c r="JUO88" s="34"/>
      <c r="JUP88" s="34"/>
      <c r="JUQ88" s="34"/>
      <c r="JUR88" s="34"/>
      <c r="JUS88" s="34"/>
      <c r="JUT88" s="34"/>
      <c r="JUU88" s="34"/>
      <c r="JUV88" s="34"/>
      <c r="JUW88" s="34"/>
      <c r="JUX88" s="34"/>
      <c r="JUY88" s="34"/>
      <c r="JUZ88" s="34"/>
      <c r="JVA88" s="34"/>
      <c r="JVB88" s="34"/>
      <c r="JVC88" s="34"/>
      <c r="JVD88" s="34"/>
      <c r="JVE88" s="34"/>
      <c r="JVF88" s="34"/>
      <c r="JVG88" s="34"/>
      <c r="JVH88" s="34"/>
      <c r="JVI88" s="34"/>
      <c r="JVJ88" s="34"/>
      <c r="JVK88" s="34"/>
      <c r="JVL88" s="34"/>
      <c r="JVM88" s="34"/>
      <c r="JVN88" s="34"/>
      <c r="JVO88" s="34"/>
      <c r="JVP88" s="34"/>
      <c r="JVQ88" s="34"/>
      <c r="JVR88" s="34"/>
      <c r="JVS88" s="34"/>
      <c r="JVT88" s="34"/>
      <c r="JVU88" s="34"/>
      <c r="JVV88" s="34"/>
      <c r="JVW88" s="34"/>
      <c r="JVX88" s="34"/>
      <c r="JVY88" s="34"/>
      <c r="JVZ88" s="34"/>
      <c r="JWA88" s="34"/>
      <c r="JWB88" s="34"/>
      <c r="JWC88" s="34"/>
      <c r="JWD88" s="34"/>
      <c r="JWE88" s="34"/>
      <c r="JWF88" s="34"/>
      <c r="JWG88" s="34"/>
      <c r="JWH88" s="34"/>
      <c r="JWI88" s="34"/>
      <c r="JWJ88" s="34"/>
      <c r="JWK88" s="34"/>
      <c r="JWL88" s="34"/>
      <c r="JWM88" s="34"/>
      <c r="JWN88" s="34"/>
      <c r="JWO88" s="34"/>
      <c r="JWP88" s="34"/>
      <c r="JWQ88" s="34"/>
      <c r="JWR88" s="34"/>
      <c r="JWS88" s="34"/>
      <c r="JWT88" s="34"/>
      <c r="JWU88" s="34"/>
      <c r="JWV88" s="34"/>
      <c r="JWW88" s="34"/>
      <c r="JWX88" s="34"/>
      <c r="JWY88" s="34"/>
      <c r="JWZ88" s="34"/>
      <c r="JXA88" s="34"/>
      <c r="JXB88" s="34"/>
      <c r="JXC88" s="34"/>
      <c r="JXD88" s="34"/>
      <c r="JXE88" s="34"/>
      <c r="JXF88" s="34"/>
      <c r="JXG88" s="34"/>
      <c r="JXH88" s="34"/>
      <c r="JXI88" s="34"/>
      <c r="JXJ88" s="34"/>
      <c r="JXK88" s="34"/>
      <c r="JXL88" s="34"/>
      <c r="JXM88" s="34"/>
      <c r="JXN88" s="34"/>
      <c r="JXO88" s="34"/>
      <c r="JXP88" s="34"/>
      <c r="JXQ88" s="34"/>
      <c r="JXR88" s="34"/>
      <c r="JXS88" s="34"/>
      <c r="JXT88" s="34"/>
      <c r="JXU88" s="34"/>
      <c r="JXV88" s="34"/>
      <c r="JXW88" s="34"/>
      <c r="JXX88" s="34"/>
      <c r="JXY88" s="34"/>
      <c r="JXZ88" s="34"/>
      <c r="JYA88" s="34"/>
      <c r="JYB88" s="34"/>
      <c r="JYC88" s="34"/>
      <c r="JYD88" s="34"/>
      <c r="JYE88" s="34"/>
      <c r="JYF88" s="34"/>
      <c r="JYG88" s="34"/>
      <c r="JYH88" s="34"/>
      <c r="JYI88" s="34"/>
      <c r="JYJ88" s="34"/>
      <c r="JYK88" s="34"/>
      <c r="JYL88" s="34"/>
      <c r="JYM88" s="34"/>
      <c r="JYN88" s="34"/>
      <c r="JYO88" s="34"/>
      <c r="JYP88" s="34"/>
      <c r="JYQ88" s="34"/>
      <c r="JYR88" s="34"/>
      <c r="JYS88" s="34"/>
      <c r="JYT88" s="34"/>
      <c r="JYU88" s="34"/>
      <c r="JYV88" s="34"/>
      <c r="JYW88" s="34"/>
      <c r="JYX88" s="34"/>
      <c r="JYY88" s="34"/>
      <c r="JYZ88" s="34"/>
      <c r="JZA88" s="34"/>
      <c r="JZB88" s="34"/>
      <c r="JZC88" s="34"/>
      <c r="JZD88" s="34"/>
      <c r="JZE88" s="34"/>
      <c r="JZF88" s="34"/>
      <c r="JZG88" s="34"/>
      <c r="JZH88" s="34"/>
      <c r="JZI88" s="34"/>
      <c r="JZJ88" s="34"/>
      <c r="JZK88" s="34"/>
      <c r="JZL88" s="34"/>
      <c r="JZM88" s="34"/>
      <c r="JZN88" s="34"/>
      <c r="JZO88" s="34"/>
      <c r="JZP88" s="34"/>
      <c r="JZQ88" s="34"/>
      <c r="JZR88" s="34"/>
      <c r="JZS88" s="34"/>
      <c r="JZT88" s="34"/>
      <c r="JZU88" s="34"/>
      <c r="JZV88" s="34"/>
      <c r="JZW88" s="34"/>
      <c r="JZX88" s="34"/>
      <c r="JZY88" s="34"/>
      <c r="JZZ88" s="34"/>
      <c r="KAA88" s="34"/>
      <c r="KAB88" s="34"/>
      <c r="KAC88" s="34"/>
      <c r="KAD88" s="34"/>
      <c r="KAE88" s="34"/>
      <c r="KAF88" s="34"/>
      <c r="KAG88" s="34"/>
      <c r="KAH88" s="34"/>
      <c r="KAI88" s="34"/>
      <c r="KAJ88" s="34"/>
      <c r="KAK88" s="34"/>
      <c r="KAL88" s="34"/>
      <c r="KAM88" s="34"/>
      <c r="KAN88" s="34"/>
      <c r="KAO88" s="34"/>
      <c r="KAP88" s="34"/>
      <c r="KAQ88" s="34"/>
      <c r="KAR88" s="34"/>
      <c r="KAS88" s="34"/>
      <c r="KAT88" s="34"/>
      <c r="KAU88" s="34"/>
      <c r="KAV88" s="34"/>
      <c r="KAW88" s="34"/>
      <c r="KAX88" s="34"/>
      <c r="KAY88" s="34"/>
      <c r="KAZ88" s="34"/>
      <c r="KBA88" s="34"/>
      <c r="KBB88" s="34"/>
      <c r="KBC88" s="34"/>
      <c r="KBD88" s="34"/>
      <c r="KBE88" s="34"/>
      <c r="KBF88" s="34"/>
      <c r="KBG88" s="34"/>
      <c r="KBH88" s="34"/>
      <c r="KBI88" s="34"/>
      <c r="KBJ88" s="34"/>
      <c r="KBK88" s="34"/>
      <c r="KBL88" s="34"/>
      <c r="KBM88" s="34"/>
      <c r="KBN88" s="34"/>
      <c r="KBO88" s="34"/>
      <c r="KBP88" s="34"/>
      <c r="KBQ88" s="34"/>
      <c r="KBR88" s="34"/>
      <c r="KBS88" s="34"/>
      <c r="KBT88" s="34"/>
      <c r="KBU88" s="34"/>
      <c r="KBV88" s="34"/>
      <c r="KBW88" s="34"/>
      <c r="KBX88" s="34"/>
      <c r="KBY88" s="34"/>
      <c r="KBZ88" s="34"/>
      <c r="KCA88" s="34"/>
      <c r="KCB88" s="34"/>
      <c r="KCC88" s="34"/>
      <c r="KCD88" s="34"/>
      <c r="KCE88" s="34"/>
      <c r="KCF88" s="34"/>
      <c r="KCG88" s="34"/>
      <c r="KCH88" s="34"/>
      <c r="KCI88" s="34"/>
      <c r="KCJ88" s="34"/>
      <c r="KCK88" s="34"/>
      <c r="KCL88" s="34"/>
      <c r="KCM88" s="34"/>
      <c r="KCN88" s="34"/>
      <c r="KCO88" s="34"/>
      <c r="KCP88" s="34"/>
      <c r="KCQ88" s="34"/>
      <c r="KCR88" s="34"/>
      <c r="KCS88" s="34"/>
      <c r="KCT88" s="34"/>
      <c r="KCU88" s="34"/>
      <c r="KCV88" s="34"/>
      <c r="KCW88" s="34"/>
      <c r="KCX88" s="34"/>
      <c r="KCY88" s="34"/>
      <c r="KCZ88" s="34"/>
      <c r="KDA88" s="34"/>
      <c r="KDB88" s="34"/>
      <c r="KDC88" s="34"/>
      <c r="KDD88" s="34"/>
      <c r="KDE88" s="34"/>
      <c r="KDF88" s="34"/>
      <c r="KDG88" s="34"/>
      <c r="KDH88" s="34"/>
      <c r="KDI88" s="34"/>
      <c r="KDJ88" s="34"/>
      <c r="KDK88" s="34"/>
      <c r="KDL88" s="34"/>
      <c r="KDM88" s="34"/>
      <c r="KDN88" s="34"/>
      <c r="KDO88" s="34"/>
      <c r="KDP88" s="34"/>
      <c r="KDQ88" s="34"/>
      <c r="KDR88" s="34"/>
      <c r="KDS88" s="34"/>
      <c r="KDT88" s="34"/>
      <c r="KDU88" s="34"/>
      <c r="KDV88" s="34"/>
      <c r="KDW88" s="34"/>
      <c r="KDX88" s="34"/>
      <c r="KDY88" s="34"/>
      <c r="KDZ88" s="34"/>
      <c r="KEA88" s="34"/>
      <c r="KEB88" s="34"/>
      <c r="KEC88" s="34"/>
      <c r="KED88" s="34"/>
      <c r="KEE88" s="34"/>
      <c r="KEF88" s="34"/>
      <c r="KEG88" s="34"/>
      <c r="KEH88" s="34"/>
      <c r="KEI88" s="34"/>
      <c r="KEJ88" s="34"/>
      <c r="KEK88" s="34"/>
      <c r="KEL88" s="34"/>
      <c r="KEM88" s="34"/>
      <c r="KEN88" s="34"/>
      <c r="KEO88" s="34"/>
      <c r="KEP88" s="34"/>
      <c r="KEQ88" s="34"/>
      <c r="KER88" s="34"/>
      <c r="KES88" s="34"/>
      <c r="KET88" s="34"/>
      <c r="KEU88" s="34"/>
      <c r="KEV88" s="34"/>
      <c r="KEW88" s="34"/>
      <c r="KEX88" s="34"/>
      <c r="KEY88" s="34"/>
      <c r="KEZ88" s="34"/>
      <c r="KFA88" s="34"/>
      <c r="KFB88" s="34"/>
      <c r="KFC88" s="34"/>
      <c r="KFD88" s="34"/>
      <c r="KFE88" s="34"/>
      <c r="KFF88" s="34"/>
      <c r="KFG88" s="34"/>
      <c r="KFH88" s="34"/>
      <c r="KFI88" s="34"/>
      <c r="KFJ88" s="34"/>
      <c r="KFK88" s="34"/>
      <c r="KFL88" s="34"/>
      <c r="KFM88" s="34"/>
      <c r="KFN88" s="34"/>
      <c r="KFO88" s="34"/>
      <c r="KFP88" s="34"/>
      <c r="KFQ88" s="34"/>
      <c r="KFR88" s="34"/>
      <c r="KFS88" s="34"/>
      <c r="KFT88" s="34"/>
      <c r="KFU88" s="34"/>
      <c r="KFV88" s="34"/>
      <c r="KFW88" s="34"/>
      <c r="KFX88" s="34"/>
      <c r="KFY88" s="34"/>
      <c r="KFZ88" s="34"/>
      <c r="KGA88" s="34"/>
      <c r="KGB88" s="34"/>
      <c r="KGC88" s="34"/>
      <c r="KGD88" s="34"/>
      <c r="KGE88" s="34"/>
      <c r="KGF88" s="34"/>
      <c r="KGG88" s="34"/>
      <c r="KGH88" s="34"/>
      <c r="KGI88" s="34"/>
      <c r="KGJ88" s="34"/>
      <c r="KGK88" s="34"/>
      <c r="KGL88" s="34"/>
      <c r="KGM88" s="34"/>
      <c r="KGN88" s="34"/>
      <c r="KGO88" s="34"/>
      <c r="KGP88" s="34"/>
      <c r="KGQ88" s="34"/>
      <c r="KGR88" s="34"/>
      <c r="KGS88" s="34"/>
      <c r="KGT88" s="34"/>
      <c r="KGU88" s="34"/>
      <c r="KGV88" s="34"/>
      <c r="KGW88" s="34"/>
      <c r="KGX88" s="34"/>
      <c r="KGY88" s="34"/>
      <c r="KGZ88" s="34"/>
      <c r="KHA88" s="34"/>
      <c r="KHB88" s="34"/>
      <c r="KHC88" s="34"/>
      <c r="KHD88" s="34"/>
      <c r="KHE88" s="34"/>
      <c r="KHF88" s="34"/>
      <c r="KHG88" s="34"/>
      <c r="KHH88" s="34"/>
      <c r="KHI88" s="34"/>
      <c r="KHJ88" s="34"/>
      <c r="KHK88" s="34"/>
      <c r="KHL88" s="34"/>
      <c r="KHM88" s="34"/>
      <c r="KHN88" s="34"/>
      <c r="KHO88" s="34"/>
      <c r="KHP88" s="34"/>
      <c r="KHQ88" s="34"/>
      <c r="KHR88" s="34"/>
      <c r="KHS88" s="34"/>
      <c r="KHT88" s="34"/>
      <c r="KHU88" s="34"/>
      <c r="KHV88" s="34"/>
      <c r="KHW88" s="34"/>
      <c r="KHX88" s="34"/>
      <c r="KHY88" s="34"/>
      <c r="KHZ88" s="34"/>
      <c r="KIA88" s="34"/>
      <c r="KIB88" s="34"/>
      <c r="KIC88" s="34"/>
      <c r="KID88" s="34"/>
      <c r="KIE88" s="34"/>
      <c r="KIF88" s="34"/>
      <c r="KIG88" s="34"/>
      <c r="KIH88" s="34"/>
      <c r="KII88" s="34"/>
      <c r="KIJ88" s="34"/>
      <c r="KIK88" s="34"/>
      <c r="KIL88" s="34"/>
      <c r="KIM88" s="34"/>
      <c r="KIN88" s="34"/>
      <c r="KIO88" s="34"/>
      <c r="KIP88" s="34"/>
      <c r="KIQ88" s="34"/>
      <c r="KIR88" s="34"/>
      <c r="KIS88" s="34"/>
      <c r="KIT88" s="34"/>
      <c r="KIU88" s="34"/>
      <c r="KIV88" s="34"/>
      <c r="KIW88" s="34"/>
      <c r="KIX88" s="34"/>
      <c r="KIY88" s="34"/>
      <c r="KIZ88" s="34"/>
      <c r="KJA88" s="34"/>
      <c r="KJB88" s="34"/>
      <c r="KJC88" s="34"/>
      <c r="KJD88" s="34"/>
      <c r="KJE88" s="34"/>
      <c r="KJF88" s="34"/>
      <c r="KJG88" s="34"/>
      <c r="KJH88" s="34"/>
      <c r="KJI88" s="34"/>
      <c r="KJJ88" s="34"/>
      <c r="KJK88" s="34"/>
      <c r="KJL88" s="34"/>
      <c r="KJM88" s="34"/>
      <c r="KJN88" s="34"/>
      <c r="KJO88" s="34"/>
      <c r="KJP88" s="34"/>
      <c r="KJQ88" s="34"/>
      <c r="KJR88" s="34"/>
      <c r="KJS88" s="34"/>
      <c r="KJT88" s="34"/>
      <c r="KJU88" s="34"/>
      <c r="KJV88" s="34"/>
      <c r="KJW88" s="34"/>
      <c r="KJX88" s="34"/>
      <c r="KJY88" s="34"/>
      <c r="KJZ88" s="34"/>
      <c r="KKA88" s="34"/>
      <c r="KKB88" s="34"/>
      <c r="KKC88" s="34"/>
      <c r="KKD88" s="34"/>
      <c r="KKE88" s="34"/>
      <c r="KKF88" s="34"/>
      <c r="KKG88" s="34"/>
      <c r="KKH88" s="34"/>
      <c r="KKI88" s="34"/>
      <c r="KKJ88" s="34"/>
      <c r="KKK88" s="34"/>
      <c r="KKL88" s="34"/>
      <c r="KKM88" s="34"/>
      <c r="KKN88" s="34"/>
      <c r="KKO88" s="34"/>
      <c r="KKP88" s="34"/>
      <c r="KKQ88" s="34"/>
      <c r="KKR88" s="34"/>
      <c r="KKS88" s="34"/>
      <c r="KKT88" s="34"/>
      <c r="KKU88" s="34"/>
      <c r="KKV88" s="34"/>
      <c r="KKW88" s="34"/>
      <c r="KKX88" s="34"/>
      <c r="KKY88" s="34"/>
      <c r="KKZ88" s="34"/>
      <c r="KLA88" s="34"/>
      <c r="KLB88" s="34"/>
      <c r="KLC88" s="34"/>
      <c r="KLD88" s="34"/>
      <c r="KLE88" s="34"/>
      <c r="KLF88" s="34"/>
      <c r="KLG88" s="34"/>
      <c r="KLH88" s="34"/>
      <c r="KLI88" s="34"/>
      <c r="KLJ88" s="34"/>
      <c r="KLK88" s="34"/>
      <c r="KLL88" s="34"/>
      <c r="KLM88" s="34"/>
      <c r="KLN88" s="34"/>
      <c r="KLO88" s="34"/>
      <c r="KLP88" s="34"/>
      <c r="KLQ88" s="34"/>
      <c r="KLR88" s="34"/>
      <c r="KLS88" s="34"/>
      <c r="KLT88" s="34"/>
      <c r="KLU88" s="34"/>
      <c r="KLV88" s="34"/>
      <c r="KLW88" s="34"/>
      <c r="KLX88" s="34"/>
      <c r="KLY88" s="34"/>
      <c r="KLZ88" s="34"/>
      <c r="KMA88" s="34"/>
      <c r="KMB88" s="34"/>
      <c r="KMC88" s="34"/>
      <c r="KMD88" s="34"/>
      <c r="KME88" s="34"/>
      <c r="KMF88" s="34"/>
      <c r="KMG88" s="34"/>
      <c r="KMH88" s="34"/>
      <c r="KMI88" s="34"/>
      <c r="KMJ88" s="34"/>
      <c r="KMK88" s="34"/>
      <c r="KML88" s="34"/>
      <c r="KMM88" s="34"/>
      <c r="KMN88" s="34"/>
      <c r="KMO88" s="34"/>
      <c r="KMP88" s="34"/>
      <c r="KMQ88" s="34"/>
      <c r="KMR88" s="34"/>
      <c r="KMS88" s="34"/>
      <c r="KMT88" s="34"/>
      <c r="KMU88" s="34"/>
      <c r="KMV88" s="34"/>
      <c r="KMW88" s="34"/>
      <c r="KMX88" s="34"/>
      <c r="KMY88" s="34"/>
      <c r="KMZ88" s="34"/>
      <c r="KNA88" s="34"/>
      <c r="KNB88" s="34"/>
      <c r="KNC88" s="34"/>
      <c r="KND88" s="34"/>
      <c r="KNE88" s="34"/>
      <c r="KNF88" s="34"/>
      <c r="KNG88" s="34"/>
      <c r="KNH88" s="34"/>
      <c r="KNI88" s="34"/>
      <c r="KNJ88" s="34"/>
      <c r="KNK88" s="34"/>
      <c r="KNL88" s="34"/>
      <c r="KNM88" s="34"/>
      <c r="KNN88" s="34"/>
      <c r="KNO88" s="34"/>
      <c r="KNP88" s="34"/>
      <c r="KNQ88" s="34"/>
      <c r="KNR88" s="34"/>
      <c r="KNS88" s="34"/>
      <c r="KNT88" s="34"/>
      <c r="KNU88" s="34"/>
      <c r="KNV88" s="34"/>
      <c r="KNW88" s="34"/>
      <c r="KNX88" s="34"/>
      <c r="KNY88" s="34"/>
      <c r="KNZ88" s="34"/>
      <c r="KOA88" s="34"/>
      <c r="KOB88" s="34"/>
      <c r="KOC88" s="34"/>
      <c r="KOD88" s="34"/>
      <c r="KOE88" s="34"/>
      <c r="KOF88" s="34"/>
      <c r="KOG88" s="34"/>
      <c r="KOH88" s="34"/>
      <c r="KOI88" s="34"/>
      <c r="KOJ88" s="34"/>
      <c r="KOK88" s="34"/>
      <c r="KOL88" s="34"/>
      <c r="KOM88" s="34"/>
      <c r="KON88" s="34"/>
      <c r="KOO88" s="34"/>
      <c r="KOP88" s="34"/>
      <c r="KOQ88" s="34"/>
      <c r="KOR88" s="34"/>
      <c r="KOS88" s="34"/>
      <c r="KOT88" s="34"/>
      <c r="KOU88" s="34"/>
      <c r="KOV88" s="34"/>
      <c r="KOW88" s="34"/>
      <c r="KOX88" s="34"/>
      <c r="KOY88" s="34"/>
      <c r="KOZ88" s="34"/>
      <c r="KPA88" s="34"/>
      <c r="KPB88" s="34"/>
      <c r="KPC88" s="34"/>
      <c r="KPD88" s="34"/>
      <c r="KPE88" s="34"/>
      <c r="KPF88" s="34"/>
      <c r="KPG88" s="34"/>
      <c r="KPH88" s="34"/>
      <c r="KPI88" s="34"/>
      <c r="KPJ88" s="34"/>
      <c r="KPK88" s="34"/>
      <c r="KPL88" s="34"/>
      <c r="KPM88" s="34"/>
      <c r="KPN88" s="34"/>
      <c r="KPO88" s="34"/>
      <c r="KPP88" s="34"/>
      <c r="KPQ88" s="34"/>
      <c r="KPR88" s="34"/>
      <c r="KPS88" s="34"/>
      <c r="KPT88" s="34"/>
      <c r="KPU88" s="34"/>
      <c r="KPV88" s="34"/>
      <c r="KPW88" s="34"/>
      <c r="KPX88" s="34"/>
      <c r="KPY88" s="34"/>
      <c r="KPZ88" s="34"/>
      <c r="KQA88" s="34"/>
      <c r="KQB88" s="34"/>
      <c r="KQC88" s="34"/>
      <c r="KQD88" s="34"/>
      <c r="KQE88" s="34"/>
      <c r="KQF88" s="34"/>
      <c r="KQG88" s="34"/>
      <c r="KQH88" s="34"/>
      <c r="KQI88" s="34"/>
      <c r="KQJ88" s="34"/>
      <c r="KQK88" s="34"/>
      <c r="KQL88" s="34"/>
      <c r="KQM88" s="34"/>
      <c r="KQN88" s="34"/>
      <c r="KQO88" s="34"/>
      <c r="KQP88" s="34"/>
      <c r="KQQ88" s="34"/>
      <c r="KQR88" s="34"/>
      <c r="KQS88" s="34"/>
      <c r="KQT88" s="34"/>
      <c r="KQU88" s="34"/>
      <c r="KQV88" s="34"/>
      <c r="KQW88" s="34"/>
      <c r="KQX88" s="34"/>
      <c r="KQY88" s="34"/>
      <c r="KQZ88" s="34"/>
      <c r="KRA88" s="34"/>
      <c r="KRB88" s="34"/>
      <c r="KRC88" s="34"/>
      <c r="KRD88" s="34"/>
      <c r="KRE88" s="34"/>
      <c r="KRF88" s="34"/>
      <c r="KRG88" s="34"/>
      <c r="KRH88" s="34"/>
      <c r="KRI88" s="34"/>
      <c r="KRJ88" s="34"/>
      <c r="KRK88" s="34"/>
      <c r="KRL88" s="34"/>
      <c r="KRM88" s="34"/>
      <c r="KRN88" s="34"/>
      <c r="KRO88" s="34"/>
      <c r="KRP88" s="34"/>
      <c r="KRQ88" s="34"/>
      <c r="KRR88" s="34"/>
      <c r="KRS88" s="34"/>
      <c r="KRT88" s="34"/>
      <c r="KRU88" s="34"/>
      <c r="KRV88" s="34"/>
      <c r="KRW88" s="34"/>
      <c r="KRX88" s="34"/>
      <c r="KRY88" s="34"/>
      <c r="KRZ88" s="34"/>
      <c r="KSA88" s="34"/>
      <c r="KSB88" s="34"/>
      <c r="KSC88" s="34"/>
      <c r="KSD88" s="34"/>
      <c r="KSE88" s="34"/>
      <c r="KSF88" s="34"/>
      <c r="KSG88" s="34"/>
      <c r="KSH88" s="34"/>
      <c r="KSI88" s="34"/>
      <c r="KSJ88" s="34"/>
      <c r="KSK88" s="34"/>
      <c r="KSL88" s="34"/>
      <c r="KSM88" s="34"/>
      <c r="KSN88" s="34"/>
      <c r="KSO88" s="34"/>
      <c r="KSP88" s="34"/>
      <c r="KSQ88" s="34"/>
      <c r="KSR88" s="34"/>
      <c r="KSS88" s="34"/>
      <c r="KST88" s="34"/>
      <c r="KSU88" s="34"/>
      <c r="KSV88" s="34"/>
      <c r="KSW88" s="34"/>
      <c r="KSX88" s="34"/>
      <c r="KSY88" s="34"/>
      <c r="KSZ88" s="34"/>
      <c r="KTA88" s="34"/>
      <c r="KTB88" s="34"/>
      <c r="KTC88" s="34"/>
      <c r="KTD88" s="34"/>
      <c r="KTE88" s="34"/>
      <c r="KTF88" s="34"/>
      <c r="KTG88" s="34"/>
      <c r="KTH88" s="34"/>
      <c r="KTI88" s="34"/>
      <c r="KTJ88" s="34"/>
      <c r="KTK88" s="34"/>
      <c r="KTL88" s="34"/>
      <c r="KTM88" s="34"/>
      <c r="KTN88" s="34"/>
      <c r="KTO88" s="34"/>
      <c r="KTP88" s="34"/>
      <c r="KTQ88" s="34"/>
      <c r="KTR88" s="34"/>
      <c r="KTS88" s="34"/>
      <c r="KTT88" s="34"/>
      <c r="KTU88" s="34"/>
      <c r="KTV88" s="34"/>
      <c r="KTW88" s="34"/>
      <c r="KTX88" s="34"/>
      <c r="KTY88" s="34"/>
      <c r="KTZ88" s="34"/>
      <c r="KUA88" s="34"/>
      <c r="KUB88" s="34"/>
      <c r="KUC88" s="34"/>
      <c r="KUD88" s="34"/>
      <c r="KUE88" s="34"/>
      <c r="KUF88" s="34"/>
      <c r="KUG88" s="34"/>
      <c r="KUH88" s="34"/>
      <c r="KUI88" s="34"/>
      <c r="KUJ88" s="34"/>
      <c r="KUK88" s="34"/>
      <c r="KUL88" s="34"/>
      <c r="KUM88" s="34"/>
      <c r="KUN88" s="34"/>
      <c r="KUO88" s="34"/>
      <c r="KUP88" s="34"/>
      <c r="KUQ88" s="34"/>
      <c r="KUR88" s="34"/>
      <c r="KUS88" s="34"/>
      <c r="KUT88" s="34"/>
      <c r="KUU88" s="34"/>
      <c r="KUV88" s="34"/>
      <c r="KUW88" s="34"/>
      <c r="KUX88" s="34"/>
      <c r="KUY88" s="34"/>
      <c r="KUZ88" s="34"/>
      <c r="KVA88" s="34"/>
      <c r="KVB88" s="34"/>
      <c r="KVC88" s="34"/>
      <c r="KVD88" s="34"/>
      <c r="KVE88" s="34"/>
      <c r="KVF88" s="34"/>
      <c r="KVG88" s="34"/>
      <c r="KVH88" s="34"/>
      <c r="KVI88" s="34"/>
      <c r="KVJ88" s="34"/>
      <c r="KVK88" s="34"/>
      <c r="KVL88" s="34"/>
      <c r="KVM88" s="34"/>
      <c r="KVN88" s="34"/>
      <c r="KVO88" s="34"/>
      <c r="KVP88" s="34"/>
      <c r="KVQ88" s="34"/>
      <c r="KVR88" s="34"/>
      <c r="KVS88" s="34"/>
      <c r="KVT88" s="34"/>
      <c r="KVU88" s="34"/>
      <c r="KVV88" s="34"/>
      <c r="KVW88" s="34"/>
      <c r="KVX88" s="34"/>
      <c r="KVY88" s="34"/>
      <c r="KVZ88" s="34"/>
      <c r="KWA88" s="34"/>
      <c r="KWB88" s="34"/>
      <c r="KWC88" s="34"/>
      <c r="KWD88" s="34"/>
      <c r="KWE88" s="34"/>
      <c r="KWF88" s="34"/>
      <c r="KWG88" s="34"/>
      <c r="KWH88" s="34"/>
      <c r="KWI88" s="34"/>
      <c r="KWJ88" s="34"/>
      <c r="KWK88" s="34"/>
      <c r="KWL88" s="34"/>
      <c r="KWM88" s="34"/>
      <c r="KWN88" s="34"/>
      <c r="KWO88" s="34"/>
      <c r="KWP88" s="34"/>
      <c r="KWQ88" s="34"/>
      <c r="KWR88" s="34"/>
      <c r="KWS88" s="34"/>
      <c r="KWT88" s="34"/>
      <c r="KWU88" s="34"/>
      <c r="KWV88" s="34"/>
      <c r="KWW88" s="34"/>
      <c r="KWX88" s="34"/>
      <c r="KWY88" s="34"/>
      <c r="KWZ88" s="34"/>
      <c r="KXA88" s="34"/>
      <c r="KXB88" s="34"/>
      <c r="KXC88" s="34"/>
      <c r="KXD88" s="34"/>
      <c r="KXE88" s="34"/>
      <c r="KXF88" s="34"/>
      <c r="KXG88" s="34"/>
      <c r="KXH88" s="34"/>
      <c r="KXI88" s="34"/>
      <c r="KXJ88" s="34"/>
      <c r="KXK88" s="34"/>
      <c r="KXL88" s="34"/>
      <c r="KXM88" s="34"/>
      <c r="KXN88" s="34"/>
      <c r="KXO88" s="34"/>
      <c r="KXP88" s="34"/>
      <c r="KXQ88" s="34"/>
      <c r="KXR88" s="34"/>
      <c r="KXS88" s="34"/>
      <c r="KXT88" s="34"/>
      <c r="KXU88" s="34"/>
      <c r="KXV88" s="34"/>
      <c r="KXW88" s="34"/>
      <c r="KXX88" s="34"/>
      <c r="KXY88" s="34"/>
      <c r="KXZ88" s="34"/>
      <c r="KYA88" s="34"/>
      <c r="KYB88" s="34"/>
      <c r="KYC88" s="34"/>
      <c r="KYD88" s="34"/>
      <c r="KYE88" s="34"/>
      <c r="KYF88" s="34"/>
      <c r="KYG88" s="34"/>
      <c r="KYH88" s="34"/>
      <c r="KYI88" s="34"/>
      <c r="KYJ88" s="34"/>
      <c r="KYK88" s="34"/>
      <c r="KYL88" s="34"/>
      <c r="KYM88" s="34"/>
      <c r="KYN88" s="34"/>
      <c r="KYO88" s="34"/>
      <c r="KYP88" s="34"/>
      <c r="KYQ88" s="34"/>
      <c r="KYR88" s="34"/>
      <c r="KYS88" s="34"/>
      <c r="KYT88" s="34"/>
      <c r="KYU88" s="34"/>
      <c r="KYV88" s="34"/>
      <c r="KYW88" s="34"/>
      <c r="KYX88" s="34"/>
      <c r="KYY88" s="34"/>
      <c r="KYZ88" s="34"/>
      <c r="KZA88" s="34"/>
      <c r="KZB88" s="34"/>
      <c r="KZC88" s="34"/>
      <c r="KZD88" s="34"/>
      <c r="KZE88" s="34"/>
      <c r="KZF88" s="34"/>
      <c r="KZG88" s="34"/>
      <c r="KZH88" s="34"/>
      <c r="KZI88" s="34"/>
      <c r="KZJ88" s="34"/>
      <c r="KZK88" s="34"/>
      <c r="KZL88" s="34"/>
      <c r="KZM88" s="34"/>
      <c r="KZN88" s="34"/>
      <c r="KZO88" s="34"/>
      <c r="KZP88" s="34"/>
      <c r="KZQ88" s="34"/>
      <c r="KZR88" s="34"/>
      <c r="KZS88" s="34"/>
      <c r="KZT88" s="34"/>
      <c r="KZU88" s="34"/>
      <c r="KZV88" s="34"/>
      <c r="KZW88" s="34"/>
      <c r="KZX88" s="34"/>
      <c r="KZY88" s="34"/>
      <c r="KZZ88" s="34"/>
      <c r="LAA88" s="34"/>
      <c r="LAB88" s="34"/>
      <c r="LAC88" s="34"/>
      <c r="LAD88" s="34"/>
      <c r="LAE88" s="34"/>
      <c r="LAF88" s="34"/>
      <c r="LAG88" s="34"/>
      <c r="LAH88" s="34"/>
      <c r="LAI88" s="34"/>
      <c r="LAJ88" s="34"/>
      <c r="LAK88" s="34"/>
      <c r="LAL88" s="34"/>
      <c r="LAM88" s="34"/>
      <c r="LAN88" s="34"/>
      <c r="LAO88" s="34"/>
      <c r="LAP88" s="34"/>
      <c r="LAQ88" s="34"/>
      <c r="LAR88" s="34"/>
      <c r="LAS88" s="34"/>
      <c r="LAT88" s="34"/>
      <c r="LAU88" s="34"/>
      <c r="LAV88" s="34"/>
      <c r="LAW88" s="34"/>
      <c r="LAX88" s="34"/>
      <c r="LAY88" s="34"/>
      <c r="LAZ88" s="34"/>
      <c r="LBA88" s="34"/>
      <c r="LBB88" s="34"/>
      <c r="LBC88" s="34"/>
      <c r="LBD88" s="34"/>
      <c r="LBE88" s="34"/>
      <c r="LBF88" s="34"/>
      <c r="LBG88" s="34"/>
      <c r="LBH88" s="34"/>
      <c r="LBI88" s="34"/>
      <c r="LBJ88" s="34"/>
      <c r="LBK88" s="34"/>
      <c r="LBL88" s="34"/>
      <c r="LBM88" s="34"/>
      <c r="LBN88" s="34"/>
      <c r="LBO88" s="34"/>
      <c r="LBP88" s="34"/>
      <c r="LBQ88" s="34"/>
      <c r="LBR88" s="34"/>
      <c r="LBS88" s="34"/>
      <c r="LBT88" s="34"/>
      <c r="LBU88" s="34"/>
      <c r="LBV88" s="34"/>
      <c r="LBW88" s="34"/>
      <c r="LBX88" s="34"/>
      <c r="LBY88" s="34"/>
      <c r="LBZ88" s="34"/>
      <c r="LCA88" s="34"/>
      <c r="LCB88" s="34"/>
      <c r="LCC88" s="34"/>
      <c r="LCD88" s="34"/>
      <c r="LCE88" s="34"/>
      <c r="LCF88" s="34"/>
      <c r="LCG88" s="34"/>
      <c r="LCH88" s="34"/>
      <c r="LCI88" s="34"/>
      <c r="LCJ88" s="34"/>
      <c r="LCK88" s="34"/>
      <c r="LCL88" s="34"/>
      <c r="LCM88" s="34"/>
      <c r="LCN88" s="34"/>
      <c r="LCO88" s="34"/>
      <c r="LCP88" s="34"/>
      <c r="LCQ88" s="34"/>
      <c r="LCR88" s="34"/>
      <c r="LCS88" s="34"/>
      <c r="LCT88" s="34"/>
      <c r="LCU88" s="34"/>
      <c r="LCV88" s="34"/>
      <c r="LCW88" s="34"/>
      <c r="LCX88" s="34"/>
      <c r="LCY88" s="34"/>
      <c r="LCZ88" s="34"/>
      <c r="LDA88" s="34"/>
      <c r="LDB88" s="34"/>
      <c r="LDC88" s="34"/>
      <c r="LDD88" s="34"/>
      <c r="LDE88" s="34"/>
      <c r="LDF88" s="34"/>
      <c r="LDG88" s="34"/>
      <c r="LDH88" s="34"/>
      <c r="LDI88" s="34"/>
      <c r="LDJ88" s="34"/>
      <c r="LDK88" s="34"/>
      <c r="LDL88" s="34"/>
      <c r="LDM88" s="34"/>
      <c r="LDN88" s="34"/>
      <c r="LDO88" s="34"/>
      <c r="LDP88" s="34"/>
      <c r="LDQ88" s="34"/>
      <c r="LDR88" s="34"/>
      <c r="LDS88" s="34"/>
      <c r="LDT88" s="34"/>
      <c r="LDU88" s="34"/>
      <c r="LDV88" s="34"/>
      <c r="LDW88" s="34"/>
      <c r="LDX88" s="34"/>
      <c r="LDY88" s="34"/>
      <c r="LDZ88" s="34"/>
      <c r="LEA88" s="34"/>
      <c r="LEB88" s="34"/>
      <c r="LEC88" s="34"/>
      <c r="LED88" s="34"/>
      <c r="LEE88" s="34"/>
      <c r="LEF88" s="34"/>
      <c r="LEG88" s="34"/>
      <c r="LEH88" s="34"/>
      <c r="LEI88" s="34"/>
      <c r="LEJ88" s="34"/>
      <c r="LEK88" s="34"/>
      <c r="LEL88" s="34"/>
      <c r="LEM88" s="34"/>
      <c r="LEN88" s="34"/>
      <c r="LEO88" s="34"/>
      <c r="LEP88" s="34"/>
      <c r="LEQ88" s="34"/>
      <c r="LER88" s="34"/>
      <c r="LES88" s="34"/>
      <c r="LET88" s="34"/>
      <c r="LEU88" s="34"/>
      <c r="LEV88" s="34"/>
      <c r="LEW88" s="34"/>
      <c r="LEX88" s="34"/>
      <c r="LEY88" s="34"/>
      <c r="LEZ88" s="34"/>
      <c r="LFA88" s="34"/>
      <c r="LFB88" s="34"/>
      <c r="LFC88" s="34"/>
      <c r="LFD88" s="34"/>
      <c r="LFE88" s="34"/>
      <c r="LFF88" s="34"/>
      <c r="LFG88" s="34"/>
      <c r="LFH88" s="34"/>
      <c r="LFI88" s="34"/>
      <c r="LFJ88" s="34"/>
      <c r="LFK88" s="34"/>
      <c r="LFL88" s="34"/>
      <c r="LFM88" s="34"/>
      <c r="LFN88" s="34"/>
      <c r="LFO88" s="34"/>
      <c r="LFP88" s="34"/>
      <c r="LFQ88" s="34"/>
      <c r="LFR88" s="34"/>
      <c r="LFS88" s="34"/>
      <c r="LFT88" s="34"/>
      <c r="LFU88" s="34"/>
      <c r="LFV88" s="34"/>
      <c r="LFW88" s="34"/>
      <c r="LFX88" s="34"/>
      <c r="LFY88" s="34"/>
      <c r="LFZ88" s="34"/>
      <c r="LGA88" s="34"/>
      <c r="LGB88" s="34"/>
      <c r="LGC88" s="34"/>
      <c r="LGD88" s="34"/>
      <c r="LGE88" s="34"/>
      <c r="LGF88" s="34"/>
      <c r="LGG88" s="34"/>
      <c r="LGH88" s="34"/>
      <c r="LGI88" s="34"/>
      <c r="LGJ88" s="34"/>
      <c r="LGK88" s="34"/>
      <c r="LGL88" s="34"/>
      <c r="LGM88" s="34"/>
      <c r="LGN88" s="34"/>
      <c r="LGO88" s="34"/>
      <c r="LGP88" s="34"/>
      <c r="LGQ88" s="34"/>
      <c r="LGR88" s="34"/>
      <c r="LGS88" s="34"/>
      <c r="LGT88" s="34"/>
      <c r="LGU88" s="34"/>
      <c r="LGV88" s="34"/>
      <c r="LGW88" s="34"/>
      <c r="LGX88" s="34"/>
      <c r="LGY88" s="34"/>
      <c r="LGZ88" s="34"/>
      <c r="LHA88" s="34"/>
      <c r="LHB88" s="34"/>
      <c r="LHC88" s="34"/>
      <c r="LHD88" s="34"/>
      <c r="LHE88" s="34"/>
      <c r="LHF88" s="34"/>
      <c r="LHG88" s="34"/>
      <c r="LHH88" s="34"/>
      <c r="LHI88" s="34"/>
      <c r="LHJ88" s="34"/>
      <c r="LHK88" s="34"/>
      <c r="LHL88" s="34"/>
      <c r="LHM88" s="34"/>
      <c r="LHN88" s="34"/>
      <c r="LHO88" s="34"/>
      <c r="LHP88" s="34"/>
      <c r="LHQ88" s="34"/>
      <c r="LHR88" s="34"/>
      <c r="LHS88" s="34"/>
      <c r="LHT88" s="34"/>
      <c r="LHU88" s="34"/>
      <c r="LHV88" s="34"/>
      <c r="LHW88" s="34"/>
      <c r="LHX88" s="34"/>
      <c r="LHY88" s="34"/>
      <c r="LHZ88" s="34"/>
      <c r="LIA88" s="34"/>
      <c r="LIB88" s="34"/>
      <c r="LIC88" s="34"/>
      <c r="LID88" s="34"/>
      <c r="LIE88" s="34"/>
      <c r="LIF88" s="34"/>
      <c r="LIG88" s="34"/>
      <c r="LIH88" s="34"/>
      <c r="LII88" s="34"/>
      <c r="LIJ88" s="34"/>
      <c r="LIK88" s="34"/>
      <c r="LIL88" s="34"/>
      <c r="LIM88" s="34"/>
      <c r="LIN88" s="34"/>
      <c r="LIO88" s="34"/>
      <c r="LIP88" s="34"/>
      <c r="LIQ88" s="34"/>
      <c r="LIR88" s="34"/>
      <c r="LIS88" s="34"/>
      <c r="LIT88" s="34"/>
      <c r="LIU88" s="34"/>
      <c r="LIV88" s="34"/>
      <c r="LIW88" s="34"/>
      <c r="LIX88" s="34"/>
      <c r="LIY88" s="34"/>
      <c r="LIZ88" s="34"/>
      <c r="LJA88" s="34"/>
      <c r="LJB88" s="34"/>
      <c r="LJC88" s="34"/>
      <c r="LJD88" s="34"/>
      <c r="LJE88" s="34"/>
      <c r="LJF88" s="34"/>
      <c r="LJG88" s="34"/>
      <c r="LJH88" s="34"/>
      <c r="LJI88" s="34"/>
      <c r="LJJ88" s="34"/>
      <c r="LJK88" s="34"/>
      <c r="LJL88" s="34"/>
      <c r="LJM88" s="34"/>
      <c r="LJN88" s="34"/>
      <c r="LJO88" s="34"/>
      <c r="LJP88" s="34"/>
      <c r="LJQ88" s="34"/>
      <c r="LJR88" s="34"/>
      <c r="LJS88" s="34"/>
      <c r="LJT88" s="34"/>
      <c r="LJU88" s="34"/>
      <c r="LJV88" s="34"/>
      <c r="LJW88" s="34"/>
      <c r="LJX88" s="34"/>
      <c r="LJY88" s="34"/>
      <c r="LJZ88" s="34"/>
      <c r="LKA88" s="34"/>
      <c r="LKB88" s="34"/>
      <c r="LKC88" s="34"/>
      <c r="LKD88" s="34"/>
      <c r="LKE88" s="34"/>
      <c r="LKF88" s="34"/>
      <c r="LKG88" s="34"/>
      <c r="LKH88" s="34"/>
      <c r="LKI88" s="34"/>
      <c r="LKJ88" s="34"/>
      <c r="LKK88" s="34"/>
      <c r="LKL88" s="34"/>
      <c r="LKM88" s="34"/>
      <c r="LKN88" s="34"/>
      <c r="LKO88" s="34"/>
      <c r="LKP88" s="34"/>
      <c r="LKQ88" s="34"/>
      <c r="LKR88" s="34"/>
      <c r="LKS88" s="34"/>
      <c r="LKT88" s="34"/>
      <c r="LKU88" s="34"/>
      <c r="LKV88" s="34"/>
      <c r="LKW88" s="34"/>
      <c r="LKX88" s="34"/>
      <c r="LKY88" s="34"/>
      <c r="LKZ88" s="34"/>
      <c r="LLA88" s="34"/>
      <c r="LLB88" s="34"/>
      <c r="LLC88" s="34"/>
      <c r="LLD88" s="34"/>
      <c r="LLE88" s="34"/>
      <c r="LLF88" s="34"/>
      <c r="LLG88" s="34"/>
      <c r="LLH88" s="34"/>
      <c r="LLI88" s="34"/>
      <c r="LLJ88" s="34"/>
      <c r="LLK88" s="34"/>
      <c r="LLL88" s="34"/>
      <c r="LLM88" s="34"/>
      <c r="LLN88" s="34"/>
      <c r="LLO88" s="34"/>
      <c r="LLP88" s="34"/>
      <c r="LLQ88" s="34"/>
      <c r="LLR88" s="34"/>
      <c r="LLS88" s="34"/>
      <c r="LLT88" s="34"/>
      <c r="LLU88" s="34"/>
      <c r="LLV88" s="34"/>
      <c r="LLW88" s="34"/>
      <c r="LLX88" s="34"/>
      <c r="LLY88" s="34"/>
      <c r="LLZ88" s="34"/>
      <c r="LMA88" s="34"/>
      <c r="LMB88" s="34"/>
      <c r="LMC88" s="34"/>
      <c r="LMD88" s="34"/>
      <c r="LME88" s="34"/>
      <c r="LMF88" s="34"/>
      <c r="LMG88" s="34"/>
      <c r="LMH88" s="34"/>
      <c r="LMI88" s="34"/>
      <c r="LMJ88" s="34"/>
      <c r="LMK88" s="34"/>
      <c r="LML88" s="34"/>
      <c r="LMM88" s="34"/>
      <c r="LMN88" s="34"/>
      <c r="LMO88" s="34"/>
      <c r="LMP88" s="34"/>
      <c r="LMQ88" s="34"/>
      <c r="LMR88" s="34"/>
      <c r="LMS88" s="34"/>
      <c r="LMT88" s="34"/>
      <c r="LMU88" s="34"/>
      <c r="LMV88" s="34"/>
      <c r="LMW88" s="34"/>
      <c r="LMX88" s="34"/>
      <c r="LMY88" s="34"/>
      <c r="LMZ88" s="34"/>
      <c r="LNA88" s="34"/>
      <c r="LNB88" s="34"/>
      <c r="LNC88" s="34"/>
      <c r="LND88" s="34"/>
      <c r="LNE88" s="34"/>
      <c r="LNF88" s="34"/>
      <c r="LNG88" s="34"/>
      <c r="LNH88" s="34"/>
      <c r="LNI88" s="34"/>
      <c r="LNJ88" s="34"/>
      <c r="LNK88" s="34"/>
      <c r="LNL88" s="34"/>
      <c r="LNM88" s="34"/>
      <c r="LNN88" s="34"/>
      <c r="LNO88" s="34"/>
      <c r="LNP88" s="34"/>
      <c r="LNQ88" s="34"/>
      <c r="LNR88" s="34"/>
      <c r="LNS88" s="34"/>
      <c r="LNT88" s="34"/>
      <c r="LNU88" s="34"/>
      <c r="LNV88" s="34"/>
      <c r="LNW88" s="34"/>
      <c r="LNX88" s="34"/>
      <c r="LNY88" s="34"/>
      <c r="LNZ88" s="34"/>
      <c r="LOA88" s="34"/>
      <c r="LOB88" s="34"/>
      <c r="LOC88" s="34"/>
      <c r="LOD88" s="34"/>
      <c r="LOE88" s="34"/>
      <c r="LOF88" s="34"/>
      <c r="LOG88" s="34"/>
      <c r="LOH88" s="34"/>
      <c r="LOI88" s="34"/>
      <c r="LOJ88" s="34"/>
      <c r="LOK88" s="34"/>
      <c r="LOL88" s="34"/>
      <c r="LOM88" s="34"/>
      <c r="LON88" s="34"/>
      <c r="LOO88" s="34"/>
      <c r="LOP88" s="34"/>
      <c r="LOQ88" s="34"/>
      <c r="LOR88" s="34"/>
      <c r="LOS88" s="34"/>
      <c r="LOT88" s="34"/>
      <c r="LOU88" s="34"/>
      <c r="LOV88" s="34"/>
      <c r="LOW88" s="34"/>
      <c r="LOX88" s="34"/>
      <c r="LOY88" s="34"/>
      <c r="LOZ88" s="34"/>
      <c r="LPA88" s="34"/>
      <c r="LPB88" s="34"/>
      <c r="LPC88" s="34"/>
      <c r="LPD88" s="34"/>
      <c r="LPE88" s="34"/>
      <c r="LPF88" s="34"/>
      <c r="LPG88" s="34"/>
      <c r="LPH88" s="34"/>
      <c r="LPI88" s="34"/>
      <c r="LPJ88" s="34"/>
      <c r="LPK88" s="34"/>
      <c r="LPL88" s="34"/>
      <c r="LPM88" s="34"/>
      <c r="LPN88" s="34"/>
      <c r="LPO88" s="34"/>
      <c r="LPP88" s="34"/>
      <c r="LPQ88" s="34"/>
      <c r="LPR88" s="34"/>
      <c r="LPS88" s="34"/>
      <c r="LPT88" s="34"/>
      <c r="LPU88" s="34"/>
      <c r="LPV88" s="34"/>
      <c r="LPW88" s="34"/>
      <c r="LPX88" s="34"/>
      <c r="LPY88" s="34"/>
      <c r="LPZ88" s="34"/>
      <c r="LQA88" s="34"/>
      <c r="LQB88" s="34"/>
      <c r="LQC88" s="34"/>
      <c r="LQD88" s="34"/>
      <c r="LQE88" s="34"/>
      <c r="LQF88" s="34"/>
      <c r="LQG88" s="34"/>
      <c r="LQH88" s="34"/>
      <c r="LQI88" s="34"/>
      <c r="LQJ88" s="34"/>
      <c r="LQK88" s="34"/>
      <c r="LQL88" s="34"/>
      <c r="LQM88" s="34"/>
      <c r="LQN88" s="34"/>
      <c r="LQO88" s="34"/>
      <c r="LQP88" s="34"/>
      <c r="LQQ88" s="34"/>
      <c r="LQR88" s="34"/>
      <c r="LQS88" s="34"/>
      <c r="LQT88" s="34"/>
      <c r="LQU88" s="34"/>
      <c r="LQV88" s="34"/>
      <c r="LQW88" s="34"/>
      <c r="LQX88" s="34"/>
      <c r="LQY88" s="34"/>
      <c r="LQZ88" s="34"/>
      <c r="LRA88" s="34"/>
      <c r="LRB88" s="34"/>
      <c r="LRC88" s="34"/>
      <c r="LRD88" s="34"/>
      <c r="LRE88" s="34"/>
      <c r="LRF88" s="34"/>
      <c r="LRG88" s="34"/>
      <c r="LRH88" s="34"/>
      <c r="LRI88" s="34"/>
      <c r="LRJ88" s="34"/>
      <c r="LRK88" s="34"/>
      <c r="LRL88" s="34"/>
      <c r="LRM88" s="34"/>
      <c r="LRN88" s="34"/>
      <c r="LRO88" s="34"/>
      <c r="LRP88" s="34"/>
      <c r="LRQ88" s="34"/>
      <c r="LRR88" s="34"/>
      <c r="LRS88" s="34"/>
      <c r="LRT88" s="34"/>
      <c r="LRU88" s="34"/>
      <c r="LRV88" s="34"/>
      <c r="LRW88" s="34"/>
      <c r="LRX88" s="34"/>
      <c r="LRY88" s="34"/>
      <c r="LRZ88" s="34"/>
      <c r="LSA88" s="34"/>
      <c r="LSB88" s="34"/>
      <c r="LSC88" s="34"/>
      <c r="LSD88" s="34"/>
      <c r="LSE88" s="34"/>
      <c r="LSF88" s="34"/>
      <c r="LSG88" s="34"/>
      <c r="LSH88" s="34"/>
      <c r="LSI88" s="34"/>
      <c r="LSJ88" s="34"/>
      <c r="LSK88" s="34"/>
      <c r="LSL88" s="34"/>
      <c r="LSM88" s="34"/>
      <c r="LSN88" s="34"/>
      <c r="LSO88" s="34"/>
      <c r="LSP88" s="34"/>
      <c r="LSQ88" s="34"/>
      <c r="LSR88" s="34"/>
      <c r="LSS88" s="34"/>
      <c r="LST88" s="34"/>
      <c r="LSU88" s="34"/>
      <c r="LSV88" s="34"/>
      <c r="LSW88" s="34"/>
      <c r="LSX88" s="34"/>
      <c r="LSY88" s="34"/>
      <c r="LSZ88" s="34"/>
      <c r="LTA88" s="34"/>
      <c r="LTB88" s="34"/>
      <c r="LTC88" s="34"/>
      <c r="LTD88" s="34"/>
      <c r="LTE88" s="34"/>
      <c r="LTF88" s="34"/>
      <c r="LTG88" s="34"/>
      <c r="LTH88" s="34"/>
      <c r="LTI88" s="34"/>
      <c r="LTJ88" s="34"/>
      <c r="LTK88" s="34"/>
      <c r="LTL88" s="34"/>
      <c r="LTM88" s="34"/>
      <c r="LTN88" s="34"/>
      <c r="LTO88" s="34"/>
      <c r="LTP88" s="34"/>
      <c r="LTQ88" s="34"/>
      <c r="LTR88" s="34"/>
      <c r="LTS88" s="34"/>
      <c r="LTT88" s="34"/>
      <c r="LTU88" s="34"/>
      <c r="LTV88" s="34"/>
      <c r="LTW88" s="34"/>
      <c r="LTX88" s="34"/>
      <c r="LTY88" s="34"/>
      <c r="LTZ88" s="34"/>
      <c r="LUA88" s="34"/>
      <c r="LUB88" s="34"/>
      <c r="LUC88" s="34"/>
      <c r="LUD88" s="34"/>
      <c r="LUE88" s="34"/>
      <c r="LUF88" s="34"/>
      <c r="LUG88" s="34"/>
      <c r="LUH88" s="34"/>
      <c r="LUI88" s="34"/>
      <c r="LUJ88" s="34"/>
      <c r="LUK88" s="34"/>
      <c r="LUL88" s="34"/>
      <c r="LUM88" s="34"/>
      <c r="LUN88" s="34"/>
      <c r="LUO88" s="34"/>
      <c r="LUP88" s="34"/>
      <c r="LUQ88" s="34"/>
      <c r="LUR88" s="34"/>
      <c r="LUS88" s="34"/>
      <c r="LUT88" s="34"/>
      <c r="LUU88" s="34"/>
      <c r="LUV88" s="34"/>
      <c r="LUW88" s="34"/>
      <c r="LUX88" s="34"/>
      <c r="LUY88" s="34"/>
      <c r="LUZ88" s="34"/>
      <c r="LVA88" s="34"/>
      <c r="LVB88" s="34"/>
      <c r="LVC88" s="34"/>
      <c r="LVD88" s="34"/>
      <c r="LVE88" s="34"/>
      <c r="LVF88" s="34"/>
      <c r="LVG88" s="34"/>
      <c r="LVH88" s="34"/>
      <c r="LVI88" s="34"/>
      <c r="LVJ88" s="34"/>
      <c r="LVK88" s="34"/>
      <c r="LVL88" s="34"/>
      <c r="LVM88" s="34"/>
      <c r="LVN88" s="34"/>
      <c r="LVO88" s="34"/>
      <c r="LVP88" s="34"/>
      <c r="LVQ88" s="34"/>
      <c r="LVR88" s="34"/>
      <c r="LVS88" s="34"/>
      <c r="LVT88" s="34"/>
      <c r="LVU88" s="34"/>
      <c r="LVV88" s="34"/>
      <c r="LVW88" s="34"/>
      <c r="LVX88" s="34"/>
      <c r="LVY88" s="34"/>
      <c r="LVZ88" s="34"/>
      <c r="LWA88" s="34"/>
      <c r="LWB88" s="34"/>
      <c r="LWC88" s="34"/>
      <c r="LWD88" s="34"/>
      <c r="LWE88" s="34"/>
      <c r="LWF88" s="34"/>
      <c r="LWG88" s="34"/>
      <c r="LWH88" s="34"/>
      <c r="LWI88" s="34"/>
      <c r="LWJ88" s="34"/>
      <c r="LWK88" s="34"/>
      <c r="LWL88" s="34"/>
      <c r="LWM88" s="34"/>
      <c r="LWN88" s="34"/>
      <c r="LWO88" s="34"/>
      <c r="LWP88" s="34"/>
      <c r="LWQ88" s="34"/>
      <c r="LWR88" s="34"/>
      <c r="LWS88" s="34"/>
      <c r="LWT88" s="34"/>
      <c r="LWU88" s="34"/>
      <c r="LWV88" s="34"/>
      <c r="LWW88" s="34"/>
      <c r="LWX88" s="34"/>
      <c r="LWY88" s="34"/>
      <c r="LWZ88" s="34"/>
      <c r="LXA88" s="34"/>
      <c r="LXB88" s="34"/>
      <c r="LXC88" s="34"/>
      <c r="LXD88" s="34"/>
      <c r="LXE88" s="34"/>
      <c r="LXF88" s="34"/>
      <c r="LXG88" s="34"/>
      <c r="LXH88" s="34"/>
      <c r="LXI88" s="34"/>
      <c r="LXJ88" s="34"/>
      <c r="LXK88" s="34"/>
      <c r="LXL88" s="34"/>
      <c r="LXM88" s="34"/>
      <c r="LXN88" s="34"/>
      <c r="LXO88" s="34"/>
      <c r="LXP88" s="34"/>
      <c r="LXQ88" s="34"/>
      <c r="LXR88" s="34"/>
      <c r="LXS88" s="34"/>
      <c r="LXT88" s="34"/>
      <c r="LXU88" s="34"/>
      <c r="LXV88" s="34"/>
      <c r="LXW88" s="34"/>
      <c r="LXX88" s="34"/>
      <c r="LXY88" s="34"/>
      <c r="LXZ88" s="34"/>
      <c r="LYA88" s="34"/>
      <c r="LYB88" s="34"/>
      <c r="LYC88" s="34"/>
      <c r="LYD88" s="34"/>
      <c r="LYE88" s="34"/>
      <c r="LYF88" s="34"/>
      <c r="LYG88" s="34"/>
      <c r="LYH88" s="34"/>
      <c r="LYI88" s="34"/>
      <c r="LYJ88" s="34"/>
      <c r="LYK88" s="34"/>
      <c r="LYL88" s="34"/>
      <c r="LYM88" s="34"/>
      <c r="LYN88" s="34"/>
      <c r="LYO88" s="34"/>
      <c r="LYP88" s="34"/>
      <c r="LYQ88" s="34"/>
      <c r="LYR88" s="34"/>
      <c r="LYS88" s="34"/>
      <c r="LYT88" s="34"/>
      <c r="LYU88" s="34"/>
      <c r="LYV88" s="34"/>
      <c r="LYW88" s="34"/>
      <c r="LYX88" s="34"/>
      <c r="LYY88" s="34"/>
      <c r="LYZ88" s="34"/>
      <c r="LZA88" s="34"/>
      <c r="LZB88" s="34"/>
      <c r="LZC88" s="34"/>
      <c r="LZD88" s="34"/>
      <c r="LZE88" s="34"/>
      <c r="LZF88" s="34"/>
      <c r="LZG88" s="34"/>
      <c r="LZH88" s="34"/>
      <c r="LZI88" s="34"/>
      <c r="LZJ88" s="34"/>
      <c r="LZK88" s="34"/>
      <c r="LZL88" s="34"/>
      <c r="LZM88" s="34"/>
      <c r="LZN88" s="34"/>
      <c r="LZO88" s="34"/>
      <c r="LZP88" s="34"/>
      <c r="LZQ88" s="34"/>
      <c r="LZR88" s="34"/>
      <c r="LZS88" s="34"/>
      <c r="LZT88" s="34"/>
      <c r="LZU88" s="34"/>
      <c r="LZV88" s="34"/>
      <c r="LZW88" s="34"/>
      <c r="LZX88" s="34"/>
      <c r="LZY88" s="34"/>
      <c r="LZZ88" s="34"/>
      <c r="MAA88" s="34"/>
      <c r="MAB88" s="34"/>
      <c r="MAC88" s="34"/>
      <c r="MAD88" s="34"/>
      <c r="MAE88" s="34"/>
      <c r="MAF88" s="34"/>
      <c r="MAG88" s="34"/>
      <c r="MAH88" s="34"/>
      <c r="MAI88" s="34"/>
      <c r="MAJ88" s="34"/>
      <c r="MAK88" s="34"/>
      <c r="MAL88" s="34"/>
      <c r="MAM88" s="34"/>
      <c r="MAN88" s="34"/>
      <c r="MAO88" s="34"/>
      <c r="MAP88" s="34"/>
      <c r="MAQ88" s="34"/>
      <c r="MAR88" s="34"/>
      <c r="MAS88" s="34"/>
      <c r="MAT88" s="34"/>
      <c r="MAU88" s="34"/>
      <c r="MAV88" s="34"/>
      <c r="MAW88" s="34"/>
      <c r="MAX88" s="34"/>
      <c r="MAY88" s="34"/>
      <c r="MAZ88" s="34"/>
      <c r="MBA88" s="34"/>
      <c r="MBB88" s="34"/>
      <c r="MBC88" s="34"/>
      <c r="MBD88" s="34"/>
      <c r="MBE88" s="34"/>
      <c r="MBF88" s="34"/>
      <c r="MBG88" s="34"/>
      <c r="MBH88" s="34"/>
      <c r="MBI88" s="34"/>
      <c r="MBJ88" s="34"/>
      <c r="MBK88" s="34"/>
      <c r="MBL88" s="34"/>
      <c r="MBM88" s="34"/>
      <c r="MBN88" s="34"/>
      <c r="MBO88" s="34"/>
      <c r="MBP88" s="34"/>
      <c r="MBQ88" s="34"/>
      <c r="MBR88" s="34"/>
      <c r="MBS88" s="34"/>
      <c r="MBT88" s="34"/>
      <c r="MBU88" s="34"/>
      <c r="MBV88" s="34"/>
      <c r="MBW88" s="34"/>
      <c r="MBX88" s="34"/>
      <c r="MBY88" s="34"/>
      <c r="MBZ88" s="34"/>
      <c r="MCA88" s="34"/>
      <c r="MCB88" s="34"/>
      <c r="MCC88" s="34"/>
      <c r="MCD88" s="34"/>
      <c r="MCE88" s="34"/>
      <c r="MCF88" s="34"/>
      <c r="MCG88" s="34"/>
      <c r="MCH88" s="34"/>
      <c r="MCI88" s="34"/>
      <c r="MCJ88" s="34"/>
      <c r="MCK88" s="34"/>
      <c r="MCL88" s="34"/>
      <c r="MCM88" s="34"/>
      <c r="MCN88" s="34"/>
      <c r="MCO88" s="34"/>
      <c r="MCP88" s="34"/>
      <c r="MCQ88" s="34"/>
      <c r="MCR88" s="34"/>
      <c r="MCS88" s="34"/>
      <c r="MCT88" s="34"/>
      <c r="MCU88" s="34"/>
      <c r="MCV88" s="34"/>
      <c r="MCW88" s="34"/>
      <c r="MCX88" s="34"/>
      <c r="MCY88" s="34"/>
      <c r="MCZ88" s="34"/>
      <c r="MDA88" s="34"/>
      <c r="MDB88" s="34"/>
      <c r="MDC88" s="34"/>
      <c r="MDD88" s="34"/>
      <c r="MDE88" s="34"/>
      <c r="MDF88" s="34"/>
      <c r="MDG88" s="34"/>
      <c r="MDH88" s="34"/>
      <c r="MDI88" s="34"/>
      <c r="MDJ88" s="34"/>
      <c r="MDK88" s="34"/>
      <c r="MDL88" s="34"/>
      <c r="MDM88" s="34"/>
      <c r="MDN88" s="34"/>
      <c r="MDO88" s="34"/>
      <c r="MDP88" s="34"/>
      <c r="MDQ88" s="34"/>
      <c r="MDR88" s="34"/>
      <c r="MDS88" s="34"/>
      <c r="MDT88" s="34"/>
      <c r="MDU88" s="34"/>
      <c r="MDV88" s="34"/>
      <c r="MDW88" s="34"/>
      <c r="MDX88" s="34"/>
      <c r="MDY88" s="34"/>
      <c r="MDZ88" s="34"/>
      <c r="MEA88" s="34"/>
      <c r="MEB88" s="34"/>
      <c r="MEC88" s="34"/>
      <c r="MED88" s="34"/>
      <c r="MEE88" s="34"/>
      <c r="MEF88" s="34"/>
      <c r="MEG88" s="34"/>
      <c r="MEH88" s="34"/>
      <c r="MEI88" s="34"/>
      <c r="MEJ88" s="34"/>
      <c r="MEK88" s="34"/>
      <c r="MEL88" s="34"/>
      <c r="MEM88" s="34"/>
      <c r="MEN88" s="34"/>
      <c r="MEO88" s="34"/>
      <c r="MEP88" s="34"/>
      <c r="MEQ88" s="34"/>
      <c r="MER88" s="34"/>
      <c r="MES88" s="34"/>
      <c r="MET88" s="34"/>
      <c r="MEU88" s="34"/>
      <c r="MEV88" s="34"/>
      <c r="MEW88" s="34"/>
      <c r="MEX88" s="34"/>
      <c r="MEY88" s="34"/>
      <c r="MEZ88" s="34"/>
      <c r="MFA88" s="34"/>
      <c r="MFB88" s="34"/>
      <c r="MFC88" s="34"/>
      <c r="MFD88" s="34"/>
      <c r="MFE88" s="34"/>
      <c r="MFF88" s="34"/>
      <c r="MFG88" s="34"/>
      <c r="MFH88" s="34"/>
      <c r="MFI88" s="34"/>
      <c r="MFJ88" s="34"/>
      <c r="MFK88" s="34"/>
      <c r="MFL88" s="34"/>
      <c r="MFM88" s="34"/>
      <c r="MFN88" s="34"/>
      <c r="MFO88" s="34"/>
      <c r="MFP88" s="34"/>
      <c r="MFQ88" s="34"/>
      <c r="MFR88" s="34"/>
      <c r="MFS88" s="34"/>
      <c r="MFT88" s="34"/>
      <c r="MFU88" s="34"/>
      <c r="MFV88" s="34"/>
      <c r="MFW88" s="34"/>
      <c r="MFX88" s="34"/>
      <c r="MFY88" s="34"/>
      <c r="MFZ88" s="34"/>
      <c r="MGA88" s="34"/>
      <c r="MGB88" s="34"/>
      <c r="MGC88" s="34"/>
      <c r="MGD88" s="34"/>
      <c r="MGE88" s="34"/>
      <c r="MGF88" s="34"/>
      <c r="MGG88" s="34"/>
      <c r="MGH88" s="34"/>
      <c r="MGI88" s="34"/>
      <c r="MGJ88" s="34"/>
      <c r="MGK88" s="34"/>
      <c r="MGL88" s="34"/>
      <c r="MGM88" s="34"/>
      <c r="MGN88" s="34"/>
      <c r="MGO88" s="34"/>
      <c r="MGP88" s="34"/>
      <c r="MGQ88" s="34"/>
      <c r="MGR88" s="34"/>
      <c r="MGS88" s="34"/>
      <c r="MGT88" s="34"/>
      <c r="MGU88" s="34"/>
      <c r="MGV88" s="34"/>
      <c r="MGW88" s="34"/>
      <c r="MGX88" s="34"/>
      <c r="MGY88" s="34"/>
      <c r="MGZ88" s="34"/>
      <c r="MHA88" s="34"/>
      <c r="MHB88" s="34"/>
      <c r="MHC88" s="34"/>
      <c r="MHD88" s="34"/>
      <c r="MHE88" s="34"/>
      <c r="MHF88" s="34"/>
      <c r="MHG88" s="34"/>
      <c r="MHH88" s="34"/>
      <c r="MHI88" s="34"/>
      <c r="MHJ88" s="34"/>
      <c r="MHK88" s="34"/>
      <c r="MHL88" s="34"/>
      <c r="MHM88" s="34"/>
      <c r="MHN88" s="34"/>
      <c r="MHO88" s="34"/>
      <c r="MHP88" s="34"/>
      <c r="MHQ88" s="34"/>
      <c r="MHR88" s="34"/>
      <c r="MHS88" s="34"/>
      <c r="MHT88" s="34"/>
      <c r="MHU88" s="34"/>
      <c r="MHV88" s="34"/>
      <c r="MHW88" s="34"/>
      <c r="MHX88" s="34"/>
      <c r="MHY88" s="34"/>
      <c r="MHZ88" s="34"/>
      <c r="MIA88" s="34"/>
      <c r="MIB88" s="34"/>
      <c r="MIC88" s="34"/>
      <c r="MID88" s="34"/>
      <c r="MIE88" s="34"/>
      <c r="MIF88" s="34"/>
      <c r="MIG88" s="34"/>
      <c r="MIH88" s="34"/>
      <c r="MII88" s="34"/>
      <c r="MIJ88" s="34"/>
      <c r="MIK88" s="34"/>
      <c r="MIL88" s="34"/>
      <c r="MIM88" s="34"/>
      <c r="MIN88" s="34"/>
      <c r="MIO88" s="34"/>
      <c r="MIP88" s="34"/>
      <c r="MIQ88" s="34"/>
      <c r="MIR88" s="34"/>
      <c r="MIS88" s="34"/>
      <c r="MIT88" s="34"/>
      <c r="MIU88" s="34"/>
      <c r="MIV88" s="34"/>
      <c r="MIW88" s="34"/>
      <c r="MIX88" s="34"/>
      <c r="MIY88" s="34"/>
      <c r="MIZ88" s="34"/>
      <c r="MJA88" s="34"/>
      <c r="MJB88" s="34"/>
      <c r="MJC88" s="34"/>
      <c r="MJD88" s="34"/>
      <c r="MJE88" s="34"/>
      <c r="MJF88" s="34"/>
      <c r="MJG88" s="34"/>
      <c r="MJH88" s="34"/>
      <c r="MJI88" s="34"/>
      <c r="MJJ88" s="34"/>
      <c r="MJK88" s="34"/>
      <c r="MJL88" s="34"/>
      <c r="MJM88" s="34"/>
      <c r="MJN88" s="34"/>
      <c r="MJO88" s="34"/>
      <c r="MJP88" s="34"/>
      <c r="MJQ88" s="34"/>
      <c r="MJR88" s="34"/>
      <c r="MJS88" s="34"/>
      <c r="MJT88" s="34"/>
      <c r="MJU88" s="34"/>
      <c r="MJV88" s="34"/>
      <c r="MJW88" s="34"/>
      <c r="MJX88" s="34"/>
      <c r="MJY88" s="34"/>
      <c r="MJZ88" s="34"/>
      <c r="MKA88" s="34"/>
      <c r="MKB88" s="34"/>
      <c r="MKC88" s="34"/>
      <c r="MKD88" s="34"/>
      <c r="MKE88" s="34"/>
      <c r="MKF88" s="34"/>
      <c r="MKG88" s="34"/>
      <c r="MKH88" s="34"/>
      <c r="MKI88" s="34"/>
      <c r="MKJ88" s="34"/>
      <c r="MKK88" s="34"/>
      <c r="MKL88" s="34"/>
      <c r="MKM88" s="34"/>
      <c r="MKN88" s="34"/>
      <c r="MKO88" s="34"/>
      <c r="MKP88" s="34"/>
      <c r="MKQ88" s="34"/>
      <c r="MKR88" s="34"/>
      <c r="MKS88" s="34"/>
      <c r="MKT88" s="34"/>
      <c r="MKU88" s="34"/>
      <c r="MKV88" s="34"/>
      <c r="MKW88" s="34"/>
      <c r="MKX88" s="34"/>
      <c r="MKY88" s="34"/>
      <c r="MKZ88" s="34"/>
      <c r="MLA88" s="34"/>
      <c r="MLB88" s="34"/>
      <c r="MLC88" s="34"/>
      <c r="MLD88" s="34"/>
      <c r="MLE88" s="34"/>
      <c r="MLF88" s="34"/>
      <c r="MLG88" s="34"/>
      <c r="MLH88" s="34"/>
      <c r="MLI88" s="34"/>
      <c r="MLJ88" s="34"/>
      <c r="MLK88" s="34"/>
      <c r="MLL88" s="34"/>
      <c r="MLM88" s="34"/>
      <c r="MLN88" s="34"/>
      <c r="MLO88" s="34"/>
      <c r="MLP88" s="34"/>
      <c r="MLQ88" s="34"/>
      <c r="MLR88" s="34"/>
      <c r="MLS88" s="34"/>
      <c r="MLT88" s="34"/>
      <c r="MLU88" s="34"/>
      <c r="MLV88" s="34"/>
      <c r="MLW88" s="34"/>
      <c r="MLX88" s="34"/>
      <c r="MLY88" s="34"/>
      <c r="MLZ88" s="34"/>
      <c r="MMA88" s="34"/>
      <c r="MMB88" s="34"/>
      <c r="MMC88" s="34"/>
      <c r="MMD88" s="34"/>
      <c r="MME88" s="34"/>
      <c r="MMF88" s="34"/>
      <c r="MMG88" s="34"/>
      <c r="MMH88" s="34"/>
      <c r="MMI88" s="34"/>
      <c r="MMJ88" s="34"/>
      <c r="MMK88" s="34"/>
      <c r="MML88" s="34"/>
      <c r="MMM88" s="34"/>
      <c r="MMN88" s="34"/>
      <c r="MMO88" s="34"/>
      <c r="MMP88" s="34"/>
      <c r="MMQ88" s="34"/>
      <c r="MMR88" s="34"/>
      <c r="MMS88" s="34"/>
      <c r="MMT88" s="34"/>
      <c r="MMU88" s="34"/>
      <c r="MMV88" s="34"/>
      <c r="MMW88" s="34"/>
      <c r="MMX88" s="34"/>
      <c r="MMY88" s="34"/>
      <c r="MMZ88" s="34"/>
      <c r="MNA88" s="34"/>
      <c r="MNB88" s="34"/>
      <c r="MNC88" s="34"/>
      <c r="MND88" s="34"/>
      <c r="MNE88" s="34"/>
      <c r="MNF88" s="34"/>
      <c r="MNG88" s="34"/>
      <c r="MNH88" s="34"/>
      <c r="MNI88" s="34"/>
      <c r="MNJ88" s="34"/>
      <c r="MNK88" s="34"/>
      <c r="MNL88" s="34"/>
      <c r="MNM88" s="34"/>
      <c r="MNN88" s="34"/>
      <c r="MNO88" s="34"/>
      <c r="MNP88" s="34"/>
      <c r="MNQ88" s="34"/>
      <c r="MNR88" s="34"/>
      <c r="MNS88" s="34"/>
      <c r="MNT88" s="34"/>
      <c r="MNU88" s="34"/>
      <c r="MNV88" s="34"/>
      <c r="MNW88" s="34"/>
      <c r="MNX88" s="34"/>
      <c r="MNY88" s="34"/>
      <c r="MNZ88" s="34"/>
      <c r="MOA88" s="34"/>
      <c r="MOB88" s="34"/>
      <c r="MOC88" s="34"/>
      <c r="MOD88" s="34"/>
      <c r="MOE88" s="34"/>
      <c r="MOF88" s="34"/>
      <c r="MOG88" s="34"/>
      <c r="MOH88" s="34"/>
      <c r="MOI88" s="34"/>
      <c r="MOJ88" s="34"/>
      <c r="MOK88" s="34"/>
      <c r="MOL88" s="34"/>
      <c r="MOM88" s="34"/>
      <c r="MON88" s="34"/>
      <c r="MOO88" s="34"/>
      <c r="MOP88" s="34"/>
      <c r="MOQ88" s="34"/>
      <c r="MOR88" s="34"/>
      <c r="MOS88" s="34"/>
      <c r="MOT88" s="34"/>
      <c r="MOU88" s="34"/>
      <c r="MOV88" s="34"/>
      <c r="MOW88" s="34"/>
      <c r="MOX88" s="34"/>
      <c r="MOY88" s="34"/>
      <c r="MOZ88" s="34"/>
      <c r="MPA88" s="34"/>
      <c r="MPB88" s="34"/>
      <c r="MPC88" s="34"/>
      <c r="MPD88" s="34"/>
      <c r="MPE88" s="34"/>
      <c r="MPF88" s="34"/>
      <c r="MPG88" s="34"/>
      <c r="MPH88" s="34"/>
      <c r="MPI88" s="34"/>
      <c r="MPJ88" s="34"/>
      <c r="MPK88" s="34"/>
      <c r="MPL88" s="34"/>
      <c r="MPM88" s="34"/>
      <c r="MPN88" s="34"/>
      <c r="MPO88" s="34"/>
      <c r="MPP88" s="34"/>
      <c r="MPQ88" s="34"/>
      <c r="MPR88" s="34"/>
      <c r="MPS88" s="34"/>
      <c r="MPT88" s="34"/>
      <c r="MPU88" s="34"/>
      <c r="MPV88" s="34"/>
      <c r="MPW88" s="34"/>
      <c r="MPX88" s="34"/>
      <c r="MPY88" s="34"/>
      <c r="MPZ88" s="34"/>
      <c r="MQA88" s="34"/>
      <c r="MQB88" s="34"/>
      <c r="MQC88" s="34"/>
      <c r="MQD88" s="34"/>
      <c r="MQE88" s="34"/>
      <c r="MQF88" s="34"/>
      <c r="MQG88" s="34"/>
      <c r="MQH88" s="34"/>
      <c r="MQI88" s="34"/>
      <c r="MQJ88" s="34"/>
      <c r="MQK88" s="34"/>
      <c r="MQL88" s="34"/>
      <c r="MQM88" s="34"/>
      <c r="MQN88" s="34"/>
      <c r="MQO88" s="34"/>
      <c r="MQP88" s="34"/>
      <c r="MQQ88" s="34"/>
      <c r="MQR88" s="34"/>
      <c r="MQS88" s="34"/>
      <c r="MQT88" s="34"/>
      <c r="MQU88" s="34"/>
      <c r="MQV88" s="34"/>
      <c r="MQW88" s="34"/>
      <c r="MQX88" s="34"/>
      <c r="MQY88" s="34"/>
      <c r="MQZ88" s="34"/>
      <c r="MRA88" s="34"/>
      <c r="MRB88" s="34"/>
      <c r="MRC88" s="34"/>
      <c r="MRD88" s="34"/>
      <c r="MRE88" s="34"/>
      <c r="MRF88" s="34"/>
      <c r="MRG88" s="34"/>
      <c r="MRH88" s="34"/>
      <c r="MRI88" s="34"/>
      <c r="MRJ88" s="34"/>
      <c r="MRK88" s="34"/>
      <c r="MRL88" s="34"/>
      <c r="MRM88" s="34"/>
      <c r="MRN88" s="34"/>
      <c r="MRO88" s="34"/>
      <c r="MRP88" s="34"/>
      <c r="MRQ88" s="34"/>
      <c r="MRR88" s="34"/>
      <c r="MRS88" s="34"/>
      <c r="MRT88" s="34"/>
      <c r="MRU88" s="34"/>
      <c r="MRV88" s="34"/>
      <c r="MRW88" s="34"/>
      <c r="MRX88" s="34"/>
      <c r="MRY88" s="34"/>
      <c r="MRZ88" s="34"/>
      <c r="MSA88" s="34"/>
      <c r="MSB88" s="34"/>
      <c r="MSC88" s="34"/>
      <c r="MSD88" s="34"/>
      <c r="MSE88" s="34"/>
      <c r="MSF88" s="34"/>
      <c r="MSG88" s="34"/>
      <c r="MSH88" s="34"/>
      <c r="MSI88" s="34"/>
      <c r="MSJ88" s="34"/>
      <c r="MSK88" s="34"/>
      <c r="MSL88" s="34"/>
      <c r="MSM88" s="34"/>
      <c r="MSN88" s="34"/>
      <c r="MSO88" s="34"/>
      <c r="MSP88" s="34"/>
      <c r="MSQ88" s="34"/>
      <c r="MSR88" s="34"/>
      <c r="MSS88" s="34"/>
      <c r="MST88" s="34"/>
      <c r="MSU88" s="34"/>
      <c r="MSV88" s="34"/>
      <c r="MSW88" s="34"/>
      <c r="MSX88" s="34"/>
      <c r="MSY88" s="34"/>
      <c r="MSZ88" s="34"/>
      <c r="MTA88" s="34"/>
      <c r="MTB88" s="34"/>
      <c r="MTC88" s="34"/>
      <c r="MTD88" s="34"/>
      <c r="MTE88" s="34"/>
      <c r="MTF88" s="34"/>
      <c r="MTG88" s="34"/>
      <c r="MTH88" s="34"/>
      <c r="MTI88" s="34"/>
      <c r="MTJ88" s="34"/>
      <c r="MTK88" s="34"/>
      <c r="MTL88" s="34"/>
      <c r="MTM88" s="34"/>
      <c r="MTN88" s="34"/>
      <c r="MTO88" s="34"/>
      <c r="MTP88" s="34"/>
      <c r="MTQ88" s="34"/>
      <c r="MTR88" s="34"/>
      <c r="MTS88" s="34"/>
      <c r="MTT88" s="34"/>
      <c r="MTU88" s="34"/>
      <c r="MTV88" s="34"/>
      <c r="MTW88" s="34"/>
      <c r="MTX88" s="34"/>
      <c r="MTY88" s="34"/>
      <c r="MTZ88" s="34"/>
      <c r="MUA88" s="34"/>
      <c r="MUB88" s="34"/>
      <c r="MUC88" s="34"/>
      <c r="MUD88" s="34"/>
      <c r="MUE88" s="34"/>
      <c r="MUF88" s="34"/>
      <c r="MUG88" s="34"/>
      <c r="MUH88" s="34"/>
      <c r="MUI88" s="34"/>
      <c r="MUJ88" s="34"/>
      <c r="MUK88" s="34"/>
      <c r="MUL88" s="34"/>
      <c r="MUM88" s="34"/>
      <c r="MUN88" s="34"/>
      <c r="MUO88" s="34"/>
      <c r="MUP88" s="34"/>
      <c r="MUQ88" s="34"/>
      <c r="MUR88" s="34"/>
      <c r="MUS88" s="34"/>
      <c r="MUT88" s="34"/>
      <c r="MUU88" s="34"/>
      <c r="MUV88" s="34"/>
      <c r="MUW88" s="34"/>
      <c r="MUX88" s="34"/>
      <c r="MUY88" s="34"/>
      <c r="MUZ88" s="34"/>
      <c r="MVA88" s="34"/>
      <c r="MVB88" s="34"/>
      <c r="MVC88" s="34"/>
      <c r="MVD88" s="34"/>
      <c r="MVE88" s="34"/>
      <c r="MVF88" s="34"/>
      <c r="MVG88" s="34"/>
      <c r="MVH88" s="34"/>
      <c r="MVI88" s="34"/>
      <c r="MVJ88" s="34"/>
      <c r="MVK88" s="34"/>
      <c r="MVL88" s="34"/>
      <c r="MVM88" s="34"/>
      <c r="MVN88" s="34"/>
      <c r="MVO88" s="34"/>
      <c r="MVP88" s="34"/>
      <c r="MVQ88" s="34"/>
      <c r="MVR88" s="34"/>
      <c r="MVS88" s="34"/>
      <c r="MVT88" s="34"/>
      <c r="MVU88" s="34"/>
      <c r="MVV88" s="34"/>
      <c r="MVW88" s="34"/>
      <c r="MVX88" s="34"/>
      <c r="MVY88" s="34"/>
      <c r="MVZ88" s="34"/>
      <c r="MWA88" s="34"/>
      <c r="MWB88" s="34"/>
      <c r="MWC88" s="34"/>
      <c r="MWD88" s="34"/>
      <c r="MWE88" s="34"/>
      <c r="MWF88" s="34"/>
      <c r="MWG88" s="34"/>
      <c r="MWH88" s="34"/>
      <c r="MWI88" s="34"/>
      <c r="MWJ88" s="34"/>
      <c r="MWK88" s="34"/>
      <c r="MWL88" s="34"/>
      <c r="MWM88" s="34"/>
      <c r="MWN88" s="34"/>
      <c r="MWO88" s="34"/>
      <c r="MWP88" s="34"/>
      <c r="MWQ88" s="34"/>
      <c r="MWR88" s="34"/>
      <c r="MWS88" s="34"/>
      <c r="MWT88" s="34"/>
      <c r="MWU88" s="34"/>
      <c r="MWV88" s="34"/>
      <c r="MWW88" s="34"/>
      <c r="MWX88" s="34"/>
      <c r="MWY88" s="34"/>
      <c r="MWZ88" s="34"/>
      <c r="MXA88" s="34"/>
      <c r="MXB88" s="34"/>
      <c r="MXC88" s="34"/>
      <c r="MXD88" s="34"/>
      <c r="MXE88" s="34"/>
      <c r="MXF88" s="34"/>
      <c r="MXG88" s="34"/>
      <c r="MXH88" s="34"/>
      <c r="MXI88" s="34"/>
      <c r="MXJ88" s="34"/>
      <c r="MXK88" s="34"/>
      <c r="MXL88" s="34"/>
      <c r="MXM88" s="34"/>
      <c r="MXN88" s="34"/>
      <c r="MXO88" s="34"/>
      <c r="MXP88" s="34"/>
      <c r="MXQ88" s="34"/>
      <c r="MXR88" s="34"/>
      <c r="MXS88" s="34"/>
      <c r="MXT88" s="34"/>
      <c r="MXU88" s="34"/>
      <c r="MXV88" s="34"/>
      <c r="MXW88" s="34"/>
      <c r="MXX88" s="34"/>
      <c r="MXY88" s="34"/>
      <c r="MXZ88" s="34"/>
      <c r="MYA88" s="34"/>
      <c r="MYB88" s="34"/>
      <c r="MYC88" s="34"/>
      <c r="MYD88" s="34"/>
      <c r="MYE88" s="34"/>
      <c r="MYF88" s="34"/>
      <c r="MYG88" s="34"/>
      <c r="MYH88" s="34"/>
      <c r="MYI88" s="34"/>
      <c r="MYJ88" s="34"/>
      <c r="MYK88" s="34"/>
      <c r="MYL88" s="34"/>
      <c r="MYM88" s="34"/>
      <c r="MYN88" s="34"/>
      <c r="MYO88" s="34"/>
      <c r="MYP88" s="34"/>
      <c r="MYQ88" s="34"/>
      <c r="MYR88" s="34"/>
      <c r="MYS88" s="34"/>
      <c r="MYT88" s="34"/>
      <c r="MYU88" s="34"/>
      <c r="MYV88" s="34"/>
      <c r="MYW88" s="34"/>
      <c r="MYX88" s="34"/>
      <c r="MYY88" s="34"/>
      <c r="MYZ88" s="34"/>
      <c r="MZA88" s="34"/>
      <c r="MZB88" s="34"/>
      <c r="MZC88" s="34"/>
      <c r="MZD88" s="34"/>
      <c r="MZE88" s="34"/>
      <c r="MZF88" s="34"/>
      <c r="MZG88" s="34"/>
      <c r="MZH88" s="34"/>
      <c r="MZI88" s="34"/>
      <c r="MZJ88" s="34"/>
      <c r="MZK88" s="34"/>
      <c r="MZL88" s="34"/>
      <c r="MZM88" s="34"/>
      <c r="MZN88" s="34"/>
      <c r="MZO88" s="34"/>
      <c r="MZP88" s="34"/>
      <c r="MZQ88" s="34"/>
      <c r="MZR88" s="34"/>
      <c r="MZS88" s="34"/>
      <c r="MZT88" s="34"/>
      <c r="MZU88" s="34"/>
      <c r="MZV88" s="34"/>
      <c r="MZW88" s="34"/>
      <c r="MZX88" s="34"/>
      <c r="MZY88" s="34"/>
      <c r="MZZ88" s="34"/>
      <c r="NAA88" s="34"/>
      <c r="NAB88" s="34"/>
      <c r="NAC88" s="34"/>
      <c r="NAD88" s="34"/>
      <c r="NAE88" s="34"/>
      <c r="NAF88" s="34"/>
      <c r="NAG88" s="34"/>
      <c r="NAH88" s="34"/>
      <c r="NAI88" s="34"/>
      <c r="NAJ88" s="34"/>
      <c r="NAK88" s="34"/>
      <c r="NAL88" s="34"/>
      <c r="NAM88" s="34"/>
      <c r="NAN88" s="34"/>
      <c r="NAO88" s="34"/>
      <c r="NAP88" s="34"/>
      <c r="NAQ88" s="34"/>
      <c r="NAR88" s="34"/>
      <c r="NAS88" s="34"/>
      <c r="NAT88" s="34"/>
      <c r="NAU88" s="34"/>
      <c r="NAV88" s="34"/>
      <c r="NAW88" s="34"/>
      <c r="NAX88" s="34"/>
      <c r="NAY88" s="34"/>
      <c r="NAZ88" s="34"/>
      <c r="NBA88" s="34"/>
      <c r="NBB88" s="34"/>
      <c r="NBC88" s="34"/>
      <c r="NBD88" s="34"/>
      <c r="NBE88" s="34"/>
      <c r="NBF88" s="34"/>
      <c r="NBG88" s="34"/>
      <c r="NBH88" s="34"/>
      <c r="NBI88" s="34"/>
      <c r="NBJ88" s="34"/>
      <c r="NBK88" s="34"/>
      <c r="NBL88" s="34"/>
      <c r="NBM88" s="34"/>
      <c r="NBN88" s="34"/>
      <c r="NBO88" s="34"/>
      <c r="NBP88" s="34"/>
      <c r="NBQ88" s="34"/>
      <c r="NBR88" s="34"/>
      <c r="NBS88" s="34"/>
      <c r="NBT88" s="34"/>
      <c r="NBU88" s="34"/>
      <c r="NBV88" s="34"/>
      <c r="NBW88" s="34"/>
      <c r="NBX88" s="34"/>
      <c r="NBY88" s="34"/>
      <c r="NBZ88" s="34"/>
      <c r="NCA88" s="34"/>
      <c r="NCB88" s="34"/>
      <c r="NCC88" s="34"/>
      <c r="NCD88" s="34"/>
      <c r="NCE88" s="34"/>
      <c r="NCF88" s="34"/>
      <c r="NCG88" s="34"/>
      <c r="NCH88" s="34"/>
      <c r="NCI88" s="34"/>
      <c r="NCJ88" s="34"/>
      <c r="NCK88" s="34"/>
      <c r="NCL88" s="34"/>
      <c r="NCM88" s="34"/>
      <c r="NCN88" s="34"/>
      <c r="NCO88" s="34"/>
      <c r="NCP88" s="34"/>
      <c r="NCQ88" s="34"/>
      <c r="NCR88" s="34"/>
      <c r="NCS88" s="34"/>
      <c r="NCT88" s="34"/>
      <c r="NCU88" s="34"/>
      <c r="NCV88" s="34"/>
      <c r="NCW88" s="34"/>
      <c r="NCX88" s="34"/>
      <c r="NCY88" s="34"/>
      <c r="NCZ88" s="34"/>
      <c r="NDA88" s="34"/>
      <c r="NDB88" s="34"/>
      <c r="NDC88" s="34"/>
      <c r="NDD88" s="34"/>
      <c r="NDE88" s="34"/>
      <c r="NDF88" s="34"/>
      <c r="NDG88" s="34"/>
      <c r="NDH88" s="34"/>
      <c r="NDI88" s="34"/>
      <c r="NDJ88" s="34"/>
      <c r="NDK88" s="34"/>
      <c r="NDL88" s="34"/>
      <c r="NDM88" s="34"/>
      <c r="NDN88" s="34"/>
      <c r="NDO88" s="34"/>
      <c r="NDP88" s="34"/>
      <c r="NDQ88" s="34"/>
      <c r="NDR88" s="34"/>
      <c r="NDS88" s="34"/>
      <c r="NDT88" s="34"/>
      <c r="NDU88" s="34"/>
      <c r="NDV88" s="34"/>
      <c r="NDW88" s="34"/>
      <c r="NDX88" s="34"/>
      <c r="NDY88" s="34"/>
      <c r="NDZ88" s="34"/>
      <c r="NEA88" s="34"/>
      <c r="NEB88" s="34"/>
      <c r="NEC88" s="34"/>
      <c r="NED88" s="34"/>
      <c r="NEE88" s="34"/>
      <c r="NEF88" s="34"/>
      <c r="NEG88" s="34"/>
      <c r="NEH88" s="34"/>
      <c r="NEI88" s="34"/>
      <c r="NEJ88" s="34"/>
      <c r="NEK88" s="34"/>
      <c r="NEL88" s="34"/>
      <c r="NEM88" s="34"/>
      <c r="NEN88" s="34"/>
      <c r="NEO88" s="34"/>
      <c r="NEP88" s="34"/>
      <c r="NEQ88" s="34"/>
      <c r="NER88" s="34"/>
      <c r="NES88" s="34"/>
      <c r="NET88" s="34"/>
      <c r="NEU88" s="34"/>
      <c r="NEV88" s="34"/>
      <c r="NEW88" s="34"/>
      <c r="NEX88" s="34"/>
      <c r="NEY88" s="34"/>
      <c r="NEZ88" s="34"/>
      <c r="NFA88" s="34"/>
      <c r="NFB88" s="34"/>
      <c r="NFC88" s="34"/>
      <c r="NFD88" s="34"/>
      <c r="NFE88" s="34"/>
      <c r="NFF88" s="34"/>
      <c r="NFG88" s="34"/>
      <c r="NFH88" s="34"/>
      <c r="NFI88" s="34"/>
      <c r="NFJ88" s="34"/>
      <c r="NFK88" s="34"/>
      <c r="NFL88" s="34"/>
      <c r="NFM88" s="34"/>
      <c r="NFN88" s="34"/>
      <c r="NFO88" s="34"/>
      <c r="NFP88" s="34"/>
      <c r="NFQ88" s="34"/>
      <c r="NFR88" s="34"/>
      <c r="NFS88" s="34"/>
      <c r="NFT88" s="34"/>
      <c r="NFU88" s="34"/>
      <c r="NFV88" s="34"/>
      <c r="NFW88" s="34"/>
      <c r="NFX88" s="34"/>
      <c r="NFY88" s="34"/>
      <c r="NFZ88" s="34"/>
      <c r="NGA88" s="34"/>
      <c r="NGB88" s="34"/>
      <c r="NGC88" s="34"/>
      <c r="NGD88" s="34"/>
      <c r="NGE88" s="34"/>
      <c r="NGF88" s="34"/>
      <c r="NGG88" s="34"/>
      <c r="NGH88" s="34"/>
      <c r="NGI88" s="34"/>
      <c r="NGJ88" s="34"/>
      <c r="NGK88" s="34"/>
      <c r="NGL88" s="34"/>
      <c r="NGM88" s="34"/>
      <c r="NGN88" s="34"/>
      <c r="NGO88" s="34"/>
      <c r="NGP88" s="34"/>
      <c r="NGQ88" s="34"/>
      <c r="NGR88" s="34"/>
      <c r="NGS88" s="34"/>
      <c r="NGT88" s="34"/>
      <c r="NGU88" s="34"/>
      <c r="NGV88" s="34"/>
      <c r="NGW88" s="34"/>
      <c r="NGX88" s="34"/>
      <c r="NGY88" s="34"/>
      <c r="NGZ88" s="34"/>
      <c r="NHA88" s="34"/>
      <c r="NHB88" s="34"/>
      <c r="NHC88" s="34"/>
      <c r="NHD88" s="34"/>
      <c r="NHE88" s="34"/>
      <c r="NHF88" s="34"/>
      <c r="NHG88" s="34"/>
      <c r="NHH88" s="34"/>
      <c r="NHI88" s="34"/>
      <c r="NHJ88" s="34"/>
      <c r="NHK88" s="34"/>
      <c r="NHL88" s="34"/>
      <c r="NHM88" s="34"/>
      <c r="NHN88" s="34"/>
      <c r="NHO88" s="34"/>
      <c r="NHP88" s="34"/>
      <c r="NHQ88" s="34"/>
      <c r="NHR88" s="34"/>
      <c r="NHS88" s="34"/>
      <c r="NHT88" s="34"/>
      <c r="NHU88" s="34"/>
      <c r="NHV88" s="34"/>
      <c r="NHW88" s="34"/>
      <c r="NHX88" s="34"/>
      <c r="NHY88" s="34"/>
      <c r="NHZ88" s="34"/>
      <c r="NIA88" s="34"/>
      <c r="NIB88" s="34"/>
      <c r="NIC88" s="34"/>
      <c r="NID88" s="34"/>
      <c r="NIE88" s="34"/>
      <c r="NIF88" s="34"/>
      <c r="NIG88" s="34"/>
      <c r="NIH88" s="34"/>
      <c r="NII88" s="34"/>
      <c r="NIJ88" s="34"/>
      <c r="NIK88" s="34"/>
      <c r="NIL88" s="34"/>
      <c r="NIM88" s="34"/>
      <c r="NIN88" s="34"/>
      <c r="NIO88" s="34"/>
      <c r="NIP88" s="34"/>
      <c r="NIQ88" s="34"/>
      <c r="NIR88" s="34"/>
      <c r="NIS88" s="34"/>
      <c r="NIT88" s="34"/>
      <c r="NIU88" s="34"/>
      <c r="NIV88" s="34"/>
      <c r="NIW88" s="34"/>
      <c r="NIX88" s="34"/>
      <c r="NIY88" s="34"/>
      <c r="NIZ88" s="34"/>
      <c r="NJA88" s="34"/>
      <c r="NJB88" s="34"/>
      <c r="NJC88" s="34"/>
      <c r="NJD88" s="34"/>
      <c r="NJE88" s="34"/>
      <c r="NJF88" s="34"/>
      <c r="NJG88" s="34"/>
      <c r="NJH88" s="34"/>
      <c r="NJI88" s="34"/>
      <c r="NJJ88" s="34"/>
      <c r="NJK88" s="34"/>
      <c r="NJL88" s="34"/>
      <c r="NJM88" s="34"/>
      <c r="NJN88" s="34"/>
      <c r="NJO88" s="34"/>
      <c r="NJP88" s="34"/>
      <c r="NJQ88" s="34"/>
      <c r="NJR88" s="34"/>
      <c r="NJS88" s="34"/>
      <c r="NJT88" s="34"/>
      <c r="NJU88" s="34"/>
      <c r="NJV88" s="34"/>
      <c r="NJW88" s="34"/>
      <c r="NJX88" s="34"/>
      <c r="NJY88" s="34"/>
      <c r="NJZ88" s="34"/>
      <c r="NKA88" s="34"/>
      <c r="NKB88" s="34"/>
      <c r="NKC88" s="34"/>
      <c r="NKD88" s="34"/>
      <c r="NKE88" s="34"/>
      <c r="NKF88" s="34"/>
      <c r="NKG88" s="34"/>
      <c r="NKH88" s="34"/>
      <c r="NKI88" s="34"/>
      <c r="NKJ88" s="34"/>
      <c r="NKK88" s="34"/>
      <c r="NKL88" s="34"/>
      <c r="NKM88" s="34"/>
      <c r="NKN88" s="34"/>
      <c r="NKO88" s="34"/>
      <c r="NKP88" s="34"/>
      <c r="NKQ88" s="34"/>
      <c r="NKR88" s="34"/>
      <c r="NKS88" s="34"/>
      <c r="NKT88" s="34"/>
      <c r="NKU88" s="34"/>
      <c r="NKV88" s="34"/>
      <c r="NKW88" s="34"/>
      <c r="NKX88" s="34"/>
      <c r="NKY88" s="34"/>
      <c r="NKZ88" s="34"/>
      <c r="NLA88" s="34"/>
      <c r="NLB88" s="34"/>
      <c r="NLC88" s="34"/>
      <c r="NLD88" s="34"/>
      <c r="NLE88" s="34"/>
      <c r="NLF88" s="34"/>
      <c r="NLG88" s="34"/>
      <c r="NLH88" s="34"/>
      <c r="NLI88" s="34"/>
      <c r="NLJ88" s="34"/>
      <c r="NLK88" s="34"/>
      <c r="NLL88" s="34"/>
      <c r="NLM88" s="34"/>
      <c r="NLN88" s="34"/>
      <c r="NLO88" s="34"/>
      <c r="NLP88" s="34"/>
      <c r="NLQ88" s="34"/>
      <c r="NLR88" s="34"/>
      <c r="NLS88" s="34"/>
      <c r="NLT88" s="34"/>
      <c r="NLU88" s="34"/>
      <c r="NLV88" s="34"/>
      <c r="NLW88" s="34"/>
      <c r="NLX88" s="34"/>
      <c r="NLY88" s="34"/>
      <c r="NLZ88" s="34"/>
      <c r="NMA88" s="34"/>
      <c r="NMB88" s="34"/>
      <c r="NMC88" s="34"/>
      <c r="NMD88" s="34"/>
      <c r="NME88" s="34"/>
      <c r="NMF88" s="34"/>
      <c r="NMG88" s="34"/>
      <c r="NMH88" s="34"/>
      <c r="NMI88" s="34"/>
      <c r="NMJ88" s="34"/>
      <c r="NMK88" s="34"/>
      <c r="NML88" s="34"/>
      <c r="NMM88" s="34"/>
      <c r="NMN88" s="34"/>
      <c r="NMO88" s="34"/>
      <c r="NMP88" s="34"/>
      <c r="NMQ88" s="34"/>
      <c r="NMR88" s="34"/>
      <c r="NMS88" s="34"/>
      <c r="NMT88" s="34"/>
      <c r="NMU88" s="34"/>
      <c r="NMV88" s="34"/>
      <c r="NMW88" s="34"/>
      <c r="NMX88" s="34"/>
      <c r="NMY88" s="34"/>
      <c r="NMZ88" s="34"/>
      <c r="NNA88" s="34"/>
      <c r="NNB88" s="34"/>
      <c r="NNC88" s="34"/>
      <c r="NND88" s="34"/>
      <c r="NNE88" s="34"/>
      <c r="NNF88" s="34"/>
      <c r="NNG88" s="34"/>
      <c r="NNH88" s="34"/>
      <c r="NNI88" s="34"/>
      <c r="NNJ88" s="34"/>
      <c r="NNK88" s="34"/>
      <c r="NNL88" s="34"/>
      <c r="NNM88" s="34"/>
      <c r="NNN88" s="34"/>
      <c r="NNO88" s="34"/>
      <c r="NNP88" s="34"/>
      <c r="NNQ88" s="34"/>
      <c r="NNR88" s="34"/>
      <c r="NNS88" s="34"/>
      <c r="NNT88" s="34"/>
      <c r="NNU88" s="34"/>
      <c r="NNV88" s="34"/>
      <c r="NNW88" s="34"/>
      <c r="NNX88" s="34"/>
      <c r="NNY88" s="34"/>
      <c r="NNZ88" s="34"/>
      <c r="NOA88" s="34"/>
      <c r="NOB88" s="34"/>
      <c r="NOC88" s="34"/>
      <c r="NOD88" s="34"/>
      <c r="NOE88" s="34"/>
      <c r="NOF88" s="34"/>
      <c r="NOG88" s="34"/>
      <c r="NOH88" s="34"/>
      <c r="NOI88" s="34"/>
      <c r="NOJ88" s="34"/>
      <c r="NOK88" s="34"/>
      <c r="NOL88" s="34"/>
      <c r="NOM88" s="34"/>
      <c r="NON88" s="34"/>
      <c r="NOO88" s="34"/>
      <c r="NOP88" s="34"/>
      <c r="NOQ88" s="34"/>
      <c r="NOR88" s="34"/>
      <c r="NOS88" s="34"/>
      <c r="NOT88" s="34"/>
      <c r="NOU88" s="34"/>
      <c r="NOV88" s="34"/>
      <c r="NOW88" s="34"/>
      <c r="NOX88" s="34"/>
      <c r="NOY88" s="34"/>
      <c r="NOZ88" s="34"/>
      <c r="NPA88" s="34"/>
      <c r="NPB88" s="34"/>
      <c r="NPC88" s="34"/>
      <c r="NPD88" s="34"/>
      <c r="NPE88" s="34"/>
      <c r="NPF88" s="34"/>
      <c r="NPG88" s="34"/>
      <c r="NPH88" s="34"/>
      <c r="NPI88" s="34"/>
      <c r="NPJ88" s="34"/>
      <c r="NPK88" s="34"/>
      <c r="NPL88" s="34"/>
      <c r="NPM88" s="34"/>
      <c r="NPN88" s="34"/>
      <c r="NPO88" s="34"/>
      <c r="NPP88" s="34"/>
      <c r="NPQ88" s="34"/>
      <c r="NPR88" s="34"/>
      <c r="NPS88" s="34"/>
      <c r="NPT88" s="34"/>
      <c r="NPU88" s="34"/>
      <c r="NPV88" s="34"/>
      <c r="NPW88" s="34"/>
      <c r="NPX88" s="34"/>
      <c r="NPY88" s="34"/>
      <c r="NPZ88" s="34"/>
      <c r="NQA88" s="34"/>
      <c r="NQB88" s="34"/>
      <c r="NQC88" s="34"/>
      <c r="NQD88" s="34"/>
      <c r="NQE88" s="34"/>
      <c r="NQF88" s="34"/>
      <c r="NQG88" s="34"/>
      <c r="NQH88" s="34"/>
      <c r="NQI88" s="34"/>
      <c r="NQJ88" s="34"/>
      <c r="NQK88" s="34"/>
      <c r="NQL88" s="34"/>
      <c r="NQM88" s="34"/>
      <c r="NQN88" s="34"/>
      <c r="NQO88" s="34"/>
      <c r="NQP88" s="34"/>
      <c r="NQQ88" s="34"/>
      <c r="NQR88" s="34"/>
      <c r="NQS88" s="34"/>
      <c r="NQT88" s="34"/>
      <c r="NQU88" s="34"/>
      <c r="NQV88" s="34"/>
      <c r="NQW88" s="34"/>
      <c r="NQX88" s="34"/>
      <c r="NQY88" s="34"/>
      <c r="NQZ88" s="34"/>
      <c r="NRA88" s="34"/>
      <c r="NRB88" s="34"/>
      <c r="NRC88" s="34"/>
      <c r="NRD88" s="34"/>
      <c r="NRE88" s="34"/>
      <c r="NRF88" s="34"/>
      <c r="NRG88" s="34"/>
      <c r="NRH88" s="34"/>
      <c r="NRI88" s="34"/>
      <c r="NRJ88" s="34"/>
      <c r="NRK88" s="34"/>
      <c r="NRL88" s="34"/>
      <c r="NRM88" s="34"/>
      <c r="NRN88" s="34"/>
      <c r="NRO88" s="34"/>
      <c r="NRP88" s="34"/>
      <c r="NRQ88" s="34"/>
      <c r="NRR88" s="34"/>
      <c r="NRS88" s="34"/>
      <c r="NRT88" s="34"/>
      <c r="NRU88" s="34"/>
      <c r="NRV88" s="34"/>
      <c r="NRW88" s="34"/>
      <c r="NRX88" s="34"/>
      <c r="NRY88" s="34"/>
      <c r="NRZ88" s="34"/>
      <c r="NSA88" s="34"/>
      <c r="NSB88" s="34"/>
      <c r="NSC88" s="34"/>
      <c r="NSD88" s="34"/>
      <c r="NSE88" s="34"/>
      <c r="NSF88" s="34"/>
      <c r="NSG88" s="34"/>
      <c r="NSH88" s="34"/>
      <c r="NSI88" s="34"/>
      <c r="NSJ88" s="34"/>
      <c r="NSK88" s="34"/>
      <c r="NSL88" s="34"/>
      <c r="NSM88" s="34"/>
      <c r="NSN88" s="34"/>
      <c r="NSO88" s="34"/>
      <c r="NSP88" s="34"/>
      <c r="NSQ88" s="34"/>
      <c r="NSR88" s="34"/>
      <c r="NSS88" s="34"/>
      <c r="NST88" s="34"/>
      <c r="NSU88" s="34"/>
      <c r="NSV88" s="34"/>
      <c r="NSW88" s="34"/>
      <c r="NSX88" s="34"/>
      <c r="NSY88" s="34"/>
      <c r="NSZ88" s="34"/>
      <c r="NTA88" s="34"/>
      <c r="NTB88" s="34"/>
      <c r="NTC88" s="34"/>
      <c r="NTD88" s="34"/>
      <c r="NTE88" s="34"/>
      <c r="NTF88" s="34"/>
      <c r="NTG88" s="34"/>
      <c r="NTH88" s="34"/>
      <c r="NTI88" s="34"/>
      <c r="NTJ88" s="34"/>
      <c r="NTK88" s="34"/>
      <c r="NTL88" s="34"/>
      <c r="NTM88" s="34"/>
      <c r="NTN88" s="34"/>
      <c r="NTO88" s="34"/>
      <c r="NTP88" s="34"/>
      <c r="NTQ88" s="34"/>
      <c r="NTR88" s="34"/>
      <c r="NTS88" s="34"/>
      <c r="NTT88" s="34"/>
      <c r="NTU88" s="34"/>
      <c r="NTV88" s="34"/>
      <c r="NTW88" s="34"/>
      <c r="NTX88" s="34"/>
      <c r="NTY88" s="34"/>
      <c r="NTZ88" s="34"/>
      <c r="NUA88" s="34"/>
      <c r="NUB88" s="34"/>
      <c r="NUC88" s="34"/>
      <c r="NUD88" s="34"/>
      <c r="NUE88" s="34"/>
      <c r="NUF88" s="34"/>
      <c r="NUG88" s="34"/>
      <c r="NUH88" s="34"/>
      <c r="NUI88" s="34"/>
      <c r="NUJ88" s="34"/>
      <c r="NUK88" s="34"/>
      <c r="NUL88" s="34"/>
      <c r="NUM88" s="34"/>
      <c r="NUN88" s="34"/>
      <c r="NUO88" s="34"/>
      <c r="NUP88" s="34"/>
      <c r="NUQ88" s="34"/>
      <c r="NUR88" s="34"/>
      <c r="NUS88" s="34"/>
      <c r="NUT88" s="34"/>
      <c r="NUU88" s="34"/>
      <c r="NUV88" s="34"/>
      <c r="NUW88" s="34"/>
      <c r="NUX88" s="34"/>
      <c r="NUY88" s="34"/>
      <c r="NUZ88" s="34"/>
      <c r="NVA88" s="34"/>
      <c r="NVB88" s="34"/>
      <c r="NVC88" s="34"/>
      <c r="NVD88" s="34"/>
      <c r="NVE88" s="34"/>
      <c r="NVF88" s="34"/>
      <c r="NVG88" s="34"/>
      <c r="NVH88" s="34"/>
      <c r="NVI88" s="34"/>
      <c r="NVJ88" s="34"/>
      <c r="NVK88" s="34"/>
      <c r="NVL88" s="34"/>
      <c r="NVM88" s="34"/>
      <c r="NVN88" s="34"/>
      <c r="NVO88" s="34"/>
      <c r="NVP88" s="34"/>
      <c r="NVQ88" s="34"/>
      <c r="NVR88" s="34"/>
      <c r="NVS88" s="34"/>
      <c r="NVT88" s="34"/>
      <c r="NVU88" s="34"/>
      <c r="NVV88" s="34"/>
      <c r="NVW88" s="34"/>
      <c r="NVX88" s="34"/>
      <c r="NVY88" s="34"/>
      <c r="NVZ88" s="34"/>
      <c r="NWA88" s="34"/>
      <c r="NWB88" s="34"/>
      <c r="NWC88" s="34"/>
      <c r="NWD88" s="34"/>
      <c r="NWE88" s="34"/>
      <c r="NWF88" s="34"/>
      <c r="NWG88" s="34"/>
      <c r="NWH88" s="34"/>
      <c r="NWI88" s="34"/>
      <c r="NWJ88" s="34"/>
      <c r="NWK88" s="34"/>
      <c r="NWL88" s="34"/>
      <c r="NWM88" s="34"/>
      <c r="NWN88" s="34"/>
      <c r="NWO88" s="34"/>
      <c r="NWP88" s="34"/>
      <c r="NWQ88" s="34"/>
      <c r="NWR88" s="34"/>
      <c r="NWS88" s="34"/>
      <c r="NWT88" s="34"/>
      <c r="NWU88" s="34"/>
      <c r="NWV88" s="34"/>
      <c r="NWW88" s="34"/>
      <c r="NWX88" s="34"/>
      <c r="NWY88" s="34"/>
      <c r="NWZ88" s="34"/>
      <c r="NXA88" s="34"/>
      <c r="NXB88" s="34"/>
      <c r="NXC88" s="34"/>
      <c r="NXD88" s="34"/>
      <c r="NXE88" s="34"/>
      <c r="NXF88" s="34"/>
      <c r="NXG88" s="34"/>
      <c r="NXH88" s="34"/>
      <c r="NXI88" s="34"/>
      <c r="NXJ88" s="34"/>
      <c r="NXK88" s="34"/>
      <c r="NXL88" s="34"/>
      <c r="NXM88" s="34"/>
      <c r="NXN88" s="34"/>
      <c r="NXO88" s="34"/>
      <c r="NXP88" s="34"/>
      <c r="NXQ88" s="34"/>
      <c r="NXR88" s="34"/>
      <c r="NXS88" s="34"/>
      <c r="NXT88" s="34"/>
      <c r="NXU88" s="34"/>
      <c r="NXV88" s="34"/>
      <c r="NXW88" s="34"/>
      <c r="NXX88" s="34"/>
      <c r="NXY88" s="34"/>
      <c r="NXZ88" s="34"/>
      <c r="NYA88" s="34"/>
      <c r="NYB88" s="34"/>
      <c r="NYC88" s="34"/>
      <c r="NYD88" s="34"/>
      <c r="NYE88" s="34"/>
      <c r="NYF88" s="34"/>
      <c r="NYG88" s="34"/>
      <c r="NYH88" s="34"/>
      <c r="NYI88" s="34"/>
      <c r="NYJ88" s="34"/>
      <c r="NYK88" s="34"/>
      <c r="NYL88" s="34"/>
      <c r="NYM88" s="34"/>
      <c r="NYN88" s="34"/>
      <c r="NYO88" s="34"/>
      <c r="NYP88" s="34"/>
      <c r="NYQ88" s="34"/>
      <c r="NYR88" s="34"/>
      <c r="NYS88" s="34"/>
      <c r="NYT88" s="34"/>
      <c r="NYU88" s="34"/>
      <c r="NYV88" s="34"/>
      <c r="NYW88" s="34"/>
      <c r="NYX88" s="34"/>
      <c r="NYY88" s="34"/>
      <c r="NYZ88" s="34"/>
      <c r="NZA88" s="34"/>
      <c r="NZB88" s="34"/>
      <c r="NZC88" s="34"/>
      <c r="NZD88" s="34"/>
      <c r="NZE88" s="34"/>
      <c r="NZF88" s="34"/>
      <c r="NZG88" s="34"/>
      <c r="NZH88" s="34"/>
      <c r="NZI88" s="34"/>
      <c r="NZJ88" s="34"/>
      <c r="NZK88" s="34"/>
      <c r="NZL88" s="34"/>
      <c r="NZM88" s="34"/>
      <c r="NZN88" s="34"/>
      <c r="NZO88" s="34"/>
      <c r="NZP88" s="34"/>
      <c r="NZQ88" s="34"/>
      <c r="NZR88" s="34"/>
      <c r="NZS88" s="34"/>
      <c r="NZT88" s="34"/>
      <c r="NZU88" s="34"/>
      <c r="NZV88" s="34"/>
      <c r="NZW88" s="34"/>
      <c r="NZX88" s="34"/>
      <c r="NZY88" s="34"/>
      <c r="NZZ88" s="34"/>
      <c r="OAA88" s="34"/>
      <c r="OAB88" s="34"/>
      <c r="OAC88" s="34"/>
      <c r="OAD88" s="34"/>
      <c r="OAE88" s="34"/>
      <c r="OAF88" s="34"/>
      <c r="OAG88" s="34"/>
      <c r="OAH88" s="34"/>
      <c r="OAI88" s="34"/>
      <c r="OAJ88" s="34"/>
      <c r="OAK88" s="34"/>
      <c r="OAL88" s="34"/>
      <c r="OAM88" s="34"/>
      <c r="OAN88" s="34"/>
      <c r="OAO88" s="34"/>
      <c r="OAP88" s="34"/>
      <c r="OAQ88" s="34"/>
      <c r="OAR88" s="34"/>
      <c r="OAS88" s="34"/>
      <c r="OAT88" s="34"/>
      <c r="OAU88" s="34"/>
      <c r="OAV88" s="34"/>
      <c r="OAW88" s="34"/>
      <c r="OAX88" s="34"/>
      <c r="OAY88" s="34"/>
      <c r="OAZ88" s="34"/>
      <c r="OBA88" s="34"/>
      <c r="OBB88" s="34"/>
      <c r="OBC88" s="34"/>
      <c r="OBD88" s="34"/>
      <c r="OBE88" s="34"/>
      <c r="OBF88" s="34"/>
      <c r="OBG88" s="34"/>
      <c r="OBH88" s="34"/>
      <c r="OBI88" s="34"/>
      <c r="OBJ88" s="34"/>
      <c r="OBK88" s="34"/>
      <c r="OBL88" s="34"/>
      <c r="OBM88" s="34"/>
      <c r="OBN88" s="34"/>
      <c r="OBO88" s="34"/>
      <c r="OBP88" s="34"/>
      <c r="OBQ88" s="34"/>
      <c r="OBR88" s="34"/>
      <c r="OBS88" s="34"/>
      <c r="OBT88" s="34"/>
      <c r="OBU88" s="34"/>
      <c r="OBV88" s="34"/>
      <c r="OBW88" s="34"/>
      <c r="OBX88" s="34"/>
      <c r="OBY88" s="34"/>
      <c r="OBZ88" s="34"/>
      <c r="OCA88" s="34"/>
      <c r="OCB88" s="34"/>
      <c r="OCC88" s="34"/>
      <c r="OCD88" s="34"/>
      <c r="OCE88" s="34"/>
      <c r="OCF88" s="34"/>
      <c r="OCG88" s="34"/>
      <c r="OCH88" s="34"/>
      <c r="OCI88" s="34"/>
      <c r="OCJ88" s="34"/>
      <c r="OCK88" s="34"/>
      <c r="OCL88" s="34"/>
      <c r="OCM88" s="34"/>
      <c r="OCN88" s="34"/>
      <c r="OCO88" s="34"/>
      <c r="OCP88" s="34"/>
      <c r="OCQ88" s="34"/>
      <c r="OCR88" s="34"/>
      <c r="OCS88" s="34"/>
      <c r="OCT88" s="34"/>
      <c r="OCU88" s="34"/>
      <c r="OCV88" s="34"/>
      <c r="OCW88" s="34"/>
      <c r="OCX88" s="34"/>
      <c r="OCY88" s="34"/>
      <c r="OCZ88" s="34"/>
      <c r="ODA88" s="34"/>
      <c r="ODB88" s="34"/>
      <c r="ODC88" s="34"/>
      <c r="ODD88" s="34"/>
      <c r="ODE88" s="34"/>
      <c r="ODF88" s="34"/>
      <c r="ODG88" s="34"/>
      <c r="ODH88" s="34"/>
      <c r="ODI88" s="34"/>
      <c r="ODJ88" s="34"/>
      <c r="ODK88" s="34"/>
      <c r="ODL88" s="34"/>
      <c r="ODM88" s="34"/>
      <c r="ODN88" s="34"/>
      <c r="ODO88" s="34"/>
      <c r="ODP88" s="34"/>
      <c r="ODQ88" s="34"/>
      <c r="ODR88" s="34"/>
      <c r="ODS88" s="34"/>
      <c r="ODT88" s="34"/>
      <c r="ODU88" s="34"/>
      <c r="ODV88" s="34"/>
      <c r="ODW88" s="34"/>
      <c r="ODX88" s="34"/>
      <c r="ODY88" s="34"/>
      <c r="ODZ88" s="34"/>
      <c r="OEA88" s="34"/>
      <c r="OEB88" s="34"/>
      <c r="OEC88" s="34"/>
      <c r="OED88" s="34"/>
      <c r="OEE88" s="34"/>
      <c r="OEF88" s="34"/>
      <c r="OEG88" s="34"/>
      <c r="OEH88" s="34"/>
      <c r="OEI88" s="34"/>
      <c r="OEJ88" s="34"/>
      <c r="OEK88" s="34"/>
      <c r="OEL88" s="34"/>
      <c r="OEM88" s="34"/>
      <c r="OEN88" s="34"/>
      <c r="OEO88" s="34"/>
      <c r="OEP88" s="34"/>
      <c r="OEQ88" s="34"/>
      <c r="OER88" s="34"/>
      <c r="OES88" s="34"/>
      <c r="OET88" s="34"/>
      <c r="OEU88" s="34"/>
      <c r="OEV88" s="34"/>
      <c r="OEW88" s="34"/>
      <c r="OEX88" s="34"/>
      <c r="OEY88" s="34"/>
      <c r="OEZ88" s="34"/>
      <c r="OFA88" s="34"/>
      <c r="OFB88" s="34"/>
      <c r="OFC88" s="34"/>
      <c r="OFD88" s="34"/>
      <c r="OFE88" s="34"/>
      <c r="OFF88" s="34"/>
      <c r="OFG88" s="34"/>
      <c r="OFH88" s="34"/>
      <c r="OFI88" s="34"/>
      <c r="OFJ88" s="34"/>
      <c r="OFK88" s="34"/>
      <c r="OFL88" s="34"/>
      <c r="OFM88" s="34"/>
      <c r="OFN88" s="34"/>
      <c r="OFO88" s="34"/>
      <c r="OFP88" s="34"/>
      <c r="OFQ88" s="34"/>
      <c r="OFR88" s="34"/>
      <c r="OFS88" s="34"/>
      <c r="OFT88" s="34"/>
      <c r="OFU88" s="34"/>
      <c r="OFV88" s="34"/>
      <c r="OFW88" s="34"/>
      <c r="OFX88" s="34"/>
      <c r="OFY88" s="34"/>
      <c r="OFZ88" s="34"/>
      <c r="OGA88" s="34"/>
      <c r="OGB88" s="34"/>
      <c r="OGC88" s="34"/>
      <c r="OGD88" s="34"/>
      <c r="OGE88" s="34"/>
      <c r="OGF88" s="34"/>
      <c r="OGG88" s="34"/>
      <c r="OGH88" s="34"/>
      <c r="OGI88" s="34"/>
      <c r="OGJ88" s="34"/>
      <c r="OGK88" s="34"/>
      <c r="OGL88" s="34"/>
      <c r="OGM88" s="34"/>
      <c r="OGN88" s="34"/>
      <c r="OGO88" s="34"/>
      <c r="OGP88" s="34"/>
      <c r="OGQ88" s="34"/>
      <c r="OGR88" s="34"/>
      <c r="OGS88" s="34"/>
      <c r="OGT88" s="34"/>
      <c r="OGU88" s="34"/>
      <c r="OGV88" s="34"/>
      <c r="OGW88" s="34"/>
      <c r="OGX88" s="34"/>
      <c r="OGY88" s="34"/>
      <c r="OGZ88" s="34"/>
      <c r="OHA88" s="34"/>
      <c r="OHB88" s="34"/>
      <c r="OHC88" s="34"/>
      <c r="OHD88" s="34"/>
      <c r="OHE88" s="34"/>
      <c r="OHF88" s="34"/>
      <c r="OHG88" s="34"/>
      <c r="OHH88" s="34"/>
      <c r="OHI88" s="34"/>
      <c r="OHJ88" s="34"/>
      <c r="OHK88" s="34"/>
      <c r="OHL88" s="34"/>
      <c r="OHM88" s="34"/>
      <c r="OHN88" s="34"/>
      <c r="OHO88" s="34"/>
      <c r="OHP88" s="34"/>
      <c r="OHQ88" s="34"/>
      <c r="OHR88" s="34"/>
      <c r="OHS88" s="34"/>
      <c r="OHT88" s="34"/>
      <c r="OHU88" s="34"/>
      <c r="OHV88" s="34"/>
      <c r="OHW88" s="34"/>
      <c r="OHX88" s="34"/>
      <c r="OHY88" s="34"/>
      <c r="OHZ88" s="34"/>
      <c r="OIA88" s="34"/>
      <c r="OIB88" s="34"/>
      <c r="OIC88" s="34"/>
      <c r="OID88" s="34"/>
      <c r="OIE88" s="34"/>
      <c r="OIF88" s="34"/>
      <c r="OIG88" s="34"/>
      <c r="OIH88" s="34"/>
      <c r="OII88" s="34"/>
      <c r="OIJ88" s="34"/>
      <c r="OIK88" s="34"/>
      <c r="OIL88" s="34"/>
      <c r="OIM88" s="34"/>
      <c r="OIN88" s="34"/>
      <c r="OIO88" s="34"/>
      <c r="OIP88" s="34"/>
      <c r="OIQ88" s="34"/>
      <c r="OIR88" s="34"/>
      <c r="OIS88" s="34"/>
      <c r="OIT88" s="34"/>
      <c r="OIU88" s="34"/>
      <c r="OIV88" s="34"/>
      <c r="OIW88" s="34"/>
      <c r="OIX88" s="34"/>
      <c r="OIY88" s="34"/>
      <c r="OIZ88" s="34"/>
      <c r="OJA88" s="34"/>
      <c r="OJB88" s="34"/>
      <c r="OJC88" s="34"/>
      <c r="OJD88" s="34"/>
      <c r="OJE88" s="34"/>
      <c r="OJF88" s="34"/>
      <c r="OJG88" s="34"/>
      <c r="OJH88" s="34"/>
      <c r="OJI88" s="34"/>
      <c r="OJJ88" s="34"/>
      <c r="OJK88" s="34"/>
      <c r="OJL88" s="34"/>
      <c r="OJM88" s="34"/>
      <c r="OJN88" s="34"/>
      <c r="OJO88" s="34"/>
      <c r="OJP88" s="34"/>
      <c r="OJQ88" s="34"/>
      <c r="OJR88" s="34"/>
      <c r="OJS88" s="34"/>
      <c r="OJT88" s="34"/>
      <c r="OJU88" s="34"/>
      <c r="OJV88" s="34"/>
      <c r="OJW88" s="34"/>
      <c r="OJX88" s="34"/>
      <c r="OJY88" s="34"/>
      <c r="OJZ88" s="34"/>
      <c r="OKA88" s="34"/>
      <c r="OKB88" s="34"/>
      <c r="OKC88" s="34"/>
      <c r="OKD88" s="34"/>
      <c r="OKE88" s="34"/>
      <c r="OKF88" s="34"/>
      <c r="OKG88" s="34"/>
      <c r="OKH88" s="34"/>
      <c r="OKI88" s="34"/>
      <c r="OKJ88" s="34"/>
      <c r="OKK88" s="34"/>
      <c r="OKL88" s="34"/>
      <c r="OKM88" s="34"/>
      <c r="OKN88" s="34"/>
      <c r="OKO88" s="34"/>
      <c r="OKP88" s="34"/>
      <c r="OKQ88" s="34"/>
      <c r="OKR88" s="34"/>
      <c r="OKS88" s="34"/>
      <c r="OKT88" s="34"/>
      <c r="OKU88" s="34"/>
      <c r="OKV88" s="34"/>
      <c r="OKW88" s="34"/>
      <c r="OKX88" s="34"/>
      <c r="OKY88" s="34"/>
      <c r="OKZ88" s="34"/>
      <c r="OLA88" s="34"/>
      <c r="OLB88" s="34"/>
      <c r="OLC88" s="34"/>
      <c r="OLD88" s="34"/>
      <c r="OLE88" s="34"/>
      <c r="OLF88" s="34"/>
      <c r="OLG88" s="34"/>
      <c r="OLH88" s="34"/>
      <c r="OLI88" s="34"/>
      <c r="OLJ88" s="34"/>
      <c r="OLK88" s="34"/>
      <c r="OLL88" s="34"/>
      <c r="OLM88" s="34"/>
      <c r="OLN88" s="34"/>
      <c r="OLO88" s="34"/>
      <c r="OLP88" s="34"/>
      <c r="OLQ88" s="34"/>
      <c r="OLR88" s="34"/>
      <c r="OLS88" s="34"/>
      <c r="OLT88" s="34"/>
      <c r="OLU88" s="34"/>
      <c r="OLV88" s="34"/>
      <c r="OLW88" s="34"/>
      <c r="OLX88" s="34"/>
      <c r="OLY88" s="34"/>
      <c r="OLZ88" s="34"/>
      <c r="OMA88" s="34"/>
      <c r="OMB88" s="34"/>
      <c r="OMC88" s="34"/>
      <c r="OMD88" s="34"/>
      <c r="OME88" s="34"/>
      <c r="OMF88" s="34"/>
      <c r="OMG88" s="34"/>
      <c r="OMH88" s="34"/>
      <c r="OMI88" s="34"/>
      <c r="OMJ88" s="34"/>
      <c r="OMK88" s="34"/>
      <c r="OML88" s="34"/>
      <c r="OMM88" s="34"/>
      <c r="OMN88" s="34"/>
      <c r="OMO88" s="34"/>
      <c r="OMP88" s="34"/>
      <c r="OMQ88" s="34"/>
      <c r="OMR88" s="34"/>
      <c r="OMS88" s="34"/>
      <c r="OMT88" s="34"/>
      <c r="OMU88" s="34"/>
      <c r="OMV88" s="34"/>
      <c r="OMW88" s="34"/>
      <c r="OMX88" s="34"/>
      <c r="OMY88" s="34"/>
      <c r="OMZ88" s="34"/>
      <c r="ONA88" s="34"/>
      <c r="ONB88" s="34"/>
      <c r="ONC88" s="34"/>
      <c r="OND88" s="34"/>
      <c r="ONE88" s="34"/>
      <c r="ONF88" s="34"/>
      <c r="ONG88" s="34"/>
      <c r="ONH88" s="34"/>
      <c r="ONI88" s="34"/>
      <c r="ONJ88" s="34"/>
      <c r="ONK88" s="34"/>
      <c r="ONL88" s="34"/>
      <c r="ONM88" s="34"/>
      <c r="ONN88" s="34"/>
      <c r="ONO88" s="34"/>
      <c r="ONP88" s="34"/>
      <c r="ONQ88" s="34"/>
      <c r="ONR88" s="34"/>
      <c r="ONS88" s="34"/>
      <c r="ONT88" s="34"/>
      <c r="ONU88" s="34"/>
      <c r="ONV88" s="34"/>
      <c r="ONW88" s="34"/>
      <c r="ONX88" s="34"/>
      <c r="ONY88" s="34"/>
      <c r="ONZ88" s="34"/>
      <c r="OOA88" s="34"/>
      <c r="OOB88" s="34"/>
      <c r="OOC88" s="34"/>
      <c r="OOD88" s="34"/>
      <c r="OOE88" s="34"/>
      <c r="OOF88" s="34"/>
      <c r="OOG88" s="34"/>
      <c r="OOH88" s="34"/>
      <c r="OOI88" s="34"/>
      <c r="OOJ88" s="34"/>
      <c r="OOK88" s="34"/>
      <c r="OOL88" s="34"/>
      <c r="OOM88" s="34"/>
      <c r="OON88" s="34"/>
      <c r="OOO88" s="34"/>
      <c r="OOP88" s="34"/>
      <c r="OOQ88" s="34"/>
      <c r="OOR88" s="34"/>
      <c r="OOS88" s="34"/>
      <c r="OOT88" s="34"/>
      <c r="OOU88" s="34"/>
      <c r="OOV88" s="34"/>
      <c r="OOW88" s="34"/>
      <c r="OOX88" s="34"/>
      <c r="OOY88" s="34"/>
      <c r="OOZ88" s="34"/>
      <c r="OPA88" s="34"/>
      <c r="OPB88" s="34"/>
      <c r="OPC88" s="34"/>
      <c r="OPD88" s="34"/>
      <c r="OPE88" s="34"/>
      <c r="OPF88" s="34"/>
      <c r="OPG88" s="34"/>
      <c r="OPH88" s="34"/>
      <c r="OPI88" s="34"/>
      <c r="OPJ88" s="34"/>
      <c r="OPK88" s="34"/>
      <c r="OPL88" s="34"/>
      <c r="OPM88" s="34"/>
      <c r="OPN88" s="34"/>
      <c r="OPO88" s="34"/>
      <c r="OPP88" s="34"/>
      <c r="OPQ88" s="34"/>
      <c r="OPR88" s="34"/>
      <c r="OPS88" s="34"/>
      <c r="OPT88" s="34"/>
      <c r="OPU88" s="34"/>
      <c r="OPV88" s="34"/>
      <c r="OPW88" s="34"/>
      <c r="OPX88" s="34"/>
      <c r="OPY88" s="34"/>
      <c r="OPZ88" s="34"/>
      <c r="OQA88" s="34"/>
      <c r="OQB88" s="34"/>
      <c r="OQC88" s="34"/>
      <c r="OQD88" s="34"/>
      <c r="OQE88" s="34"/>
      <c r="OQF88" s="34"/>
      <c r="OQG88" s="34"/>
      <c r="OQH88" s="34"/>
      <c r="OQI88" s="34"/>
      <c r="OQJ88" s="34"/>
      <c r="OQK88" s="34"/>
      <c r="OQL88" s="34"/>
      <c r="OQM88" s="34"/>
      <c r="OQN88" s="34"/>
      <c r="OQO88" s="34"/>
      <c r="OQP88" s="34"/>
      <c r="OQQ88" s="34"/>
      <c r="OQR88" s="34"/>
      <c r="OQS88" s="34"/>
      <c r="OQT88" s="34"/>
      <c r="OQU88" s="34"/>
      <c r="OQV88" s="34"/>
      <c r="OQW88" s="34"/>
      <c r="OQX88" s="34"/>
      <c r="OQY88" s="34"/>
      <c r="OQZ88" s="34"/>
      <c r="ORA88" s="34"/>
      <c r="ORB88" s="34"/>
      <c r="ORC88" s="34"/>
      <c r="ORD88" s="34"/>
      <c r="ORE88" s="34"/>
      <c r="ORF88" s="34"/>
      <c r="ORG88" s="34"/>
      <c r="ORH88" s="34"/>
      <c r="ORI88" s="34"/>
      <c r="ORJ88" s="34"/>
      <c r="ORK88" s="34"/>
      <c r="ORL88" s="34"/>
      <c r="ORM88" s="34"/>
      <c r="ORN88" s="34"/>
      <c r="ORO88" s="34"/>
      <c r="ORP88" s="34"/>
      <c r="ORQ88" s="34"/>
      <c r="ORR88" s="34"/>
      <c r="ORS88" s="34"/>
      <c r="ORT88" s="34"/>
      <c r="ORU88" s="34"/>
      <c r="ORV88" s="34"/>
      <c r="ORW88" s="34"/>
      <c r="ORX88" s="34"/>
      <c r="ORY88" s="34"/>
      <c r="ORZ88" s="34"/>
      <c r="OSA88" s="34"/>
      <c r="OSB88" s="34"/>
      <c r="OSC88" s="34"/>
      <c r="OSD88" s="34"/>
      <c r="OSE88" s="34"/>
      <c r="OSF88" s="34"/>
      <c r="OSG88" s="34"/>
      <c r="OSH88" s="34"/>
      <c r="OSI88" s="34"/>
      <c r="OSJ88" s="34"/>
      <c r="OSK88" s="34"/>
      <c r="OSL88" s="34"/>
      <c r="OSM88" s="34"/>
      <c r="OSN88" s="34"/>
      <c r="OSO88" s="34"/>
      <c r="OSP88" s="34"/>
      <c r="OSQ88" s="34"/>
      <c r="OSR88" s="34"/>
      <c r="OSS88" s="34"/>
      <c r="OST88" s="34"/>
      <c r="OSU88" s="34"/>
      <c r="OSV88" s="34"/>
      <c r="OSW88" s="34"/>
      <c r="OSX88" s="34"/>
      <c r="OSY88" s="34"/>
      <c r="OSZ88" s="34"/>
      <c r="OTA88" s="34"/>
      <c r="OTB88" s="34"/>
      <c r="OTC88" s="34"/>
      <c r="OTD88" s="34"/>
      <c r="OTE88" s="34"/>
      <c r="OTF88" s="34"/>
      <c r="OTG88" s="34"/>
      <c r="OTH88" s="34"/>
      <c r="OTI88" s="34"/>
      <c r="OTJ88" s="34"/>
      <c r="OTK88" s="34"/>
      <c r="OTL88" s="34"/>
      <c r="OTM88" s="34"/>
      <c r="OTN88" s="34"/>
      <c r="OTO88" s="34"/>
      <c r="OTP88" s="34"/>
      <c r="OTQ88" s="34"/>
      <c r="OTR88" s="34"/>
      <c r="OTS88" s="34"/>
      <c r="OTT88" s="34"/>
      <c r="OTU88" s="34"/>
      <c r="OTV88" s="34"/>
      <c r="OTW88" s="34"/>
      <c r="OTX88" s="34"/>
      <c r="OTY88" s="34"/>
      <c r="OTZ88" s="34"/>
      <c r="OUA88" s="34"/>
      <c r="OUB88" s="34"/>
      <c r="OUC88" s="34"/>
      <c r="OUD88" s="34"/>
      <c r="OUE88" s="34"/>
      <c r="OUF88" s="34"/>
      <c r="OUG88" s="34"/>
      <c r="OUH88" s="34"/>
      <c r="OUI88" s="34"/>
      <c r="OUJ88" s="34"/>
      <c r="OUK88" s="34"/>
      <c r="OUL88" s="34"/>
      <c r="OUM88" s="34"/>
      <c r="OUN88" s="34"/>
      <c r="OUO88" s="34"/>
      <c r="OUP88" s="34"/>
      <c r="OUQ88" s="34"/>
      <c r="OUR88" s="34"/>
      <c r="OUS88" s="34"/>
      <c r="OUT88" s="34"/>
      <c r="OUU88" s="34"/>
      <c r="OUV88" s="34"/>
      <c r="OUW88" s="34"/>
      <c r="OUX88" s="34"/>
      <c r="OUY88" s="34"/>
      <c r="OUZ88" s="34"/>
      <c r="OVA88" s="34"/>
      <c r="OVB88" s="34"/>
      <c r="OVC88" s="34"/>
      <c r="OVD88" s="34"/>
      <c r="OVE88" s="34"/>
      <c r="OVF88" s="34"/>
      <c r="OVG88" s="34"/>
      <c r="OVH88" s="34"/>
      <c r="OVI88" s="34"/>
      <c r="OVJ88" s="34"/>
      <c r="OVK88" s="34"/>
      <c r="OVL88" s="34"/>
      <c r="OVM88" s="34"/>
      <c r="OVN88" s="34"/>
      <c r="OVO88" s="34"/>
      <c r="OVP88" s="34"/>
      <c r="OVQ88" s="34"/>
      <c r="OVR88" s="34"/>
      <c r="OVS88" s="34"/>
      <c r="OVT88" s="34"/>
      <c r="OVU88" s="34"/>
      <c r="OVV88" s="34"/>
      <c r="OVW88" s="34"/>
      <c r="OVX88" s="34"/>
      <c r="OVY88" s="34"/>
      <c r="OVZ88" s="34"/>
      <c r="OWA88" s="34"/>
      <c r="OWB88" s="34"/>
      <c r="OWC88" s="34"/>
      <c r="OWD88" s="34"/>
      <c r="OWE88" s="34"/>
      <c r="OWF88" s="34"/>
      <c r="OWG88" s="34"/>
      <c r="OWH88" s="34"/>
      <c r="OWI88" s="34"/>
      <c r="OWJ88" s="34"/>
      <c r="OWK88" s="34"/>
      <c r="OWL88" s="34"/>
      <c r="OWM88" s="34"/>
      <c r="OWN88" s="34"/>
      <c r="OWO88" s="34"/>
      <c r="OWP88" s="34"/>
      <c r="OWQ88" s="34"/>
      <c r="OWR88" s="34"/>
      <c r="OWS88" s="34"/>
      <c r="OWT88" s="34"/>
      <c r="OWU88" s="34"/>
      <c r="OWV88" s="34"/>
      <c r="OWW88" s="34"/>
      <c r="OWX88" s="34"/>
      <c r="OWY88" s="34"/>
      <c r="OWZ88" s="34"/>
      <c r="OXA88" s="34"/>
      <c r="OXB88" s="34"/>
      <c r="OXC88" s="34"/>
      <c r="OXD88" s="34"/>
      <c r="OXE88" s="34"/>
      <c r="OXF88" s="34"/>
      <c r="OXG88" s="34"/>
      <c r="OXH88" s="34"/>
      <c r="OXI88" s="34"/>
      <c r="OXJ88" s="34"/>
      <c r="OXK88" s="34"/>
      <c r="OXL88" s="34"/>
      <c r="OXM88" s="34"/>
      <c r="OXN88" s="34"/>
      <c r="OXO88" s="34"/>
      <c r="OXP88" s="34"/>
      <c r="OXQ88" s="34"/>
      <c r="OXR88" s="34"/>
      <c r="OXS88" s="34"/>
      <c r="OXT88" s="34"/>
      <c r="OXU88" s="34"/>
      <c r="OXV88" s="34"/>
      <c r="OXW88" s="34"/>
      <c r="OXX88" s="34"/>
      <c r="OXY88" s="34"/>
      <c r="OXZ88" s="34"/>
      <c r="OYA88" s="34"/>
      <c r="OYB88" s="34"/>
      <c r="OYC88" s="34"/>
      <c r="OYD88" s="34"/>
      <c r="OYE88" s="34"/>
      <c r="OYF88" s="34"/>
      <c r="OYG88" s="34"/>
      <c r="OYH88" s="34"/>
      <c r="OYI88" s="34"/>
      <c r="OYJ88" s="34"/>
      <c r="OYK88" s="34"/>
      <c r="OYL88" s="34"/>
      <c r="OYM88" s="34"/>
      <c r="OYN88" s="34"/>
      <c r="OYO88" s="34"/>
      <c r="OYP88" s="34"/>
      <c r="OYQ88" s="34"/>
      <c r="OYR88" s="34"/>
      <c r="OYS88" s="34"/>
      <c r="OYT88" s="34"/>
      <c r="OYU88" s="34"/>
      <c r="OYV88" s="34"/>
      <c r="OYW88" s="34"/>
      <c r="OYX88" s="34"/>
      <c r="OYY88" s="34"/>
      <c r="OYZ88" s="34"/>
      <c r="OZA88" s="34"/>
      <c r="OZB88" s="34"/>
      <c r="OZC88" s="34"/>
      <c r="OZD88" s="34"/>
      <c r="OZE88" s="34"/>
      <c r="OZF88" s="34"/>
      <c r="OZG88" s="34"/>
      <c r="OZH88" s="34"/>
      <c r="OZI88" s="34"/>
      <c r="OZJ88" s="34"/>
      <c r="OZK88" s="34"/>
      <c r="OZL88" s="34"/>
      <c r="OZM88" s="34"/>
      <c r="OZN88" s="34"/>
      <c r="OZO88" s="34"/>
      <c r="OZP88" s="34"/>
      <c r="OZQ88" s="34"/>
      <c r="OZR88" s="34"/>
      <c r="OZS88" s="34"/>
      <c r="OZT88" s="34"/>
      <c r="OZU88" s="34"/>
      <c r="OZV88" s="34"/>
      <c r="OZW88" s="34"/>
      <c r="OZX88" s="34"/>
      <c r="OZY88" s="34"/>
      <c r="OZZ88" s="34"/>
      <c r="PAA88" s="34"/>
      <c r="PAB88" s="34"/>
      <c r="PAC88" s="34"/>
      <c r="PAD88" s="34"/>
      <c r="PAE88" s="34"/>
      <c r="PAF88" s="34"/>
      <c r="PAG88" s="34"/>
      <c r="PAH88" s="34"/>
      <c r="PAI88" s="34"/>
      <c r="PAJ88" s="34"/>
      <c r="PAK88" s="34"/>
      <c r="PAL88" s="34"/>
      <c r="PAM88" s="34"/>
      <c r="PAN88" s="34"/>
      <c r="PAO88" s="34"/>
      <c r="PAP88" s="34"/>
      <c r="PAQ88" s="34"/>
      <c r="PAR88" s="34"/>
      <c r="PAS88" s="34"/>
      <c r="PAT88" s="34"/>
      <c r="PAU88" s="34"/>
      <c r="PAV88" s="34"/>
      <c r="PAW88" s="34"/>
      <c r="PAX88" s="34"/>
      <c r="PAY88" s="34"/>
      <c r="PAZ88" s="34"/>
      <c r="PBA88" s="34"/>
      <c r="PBB88" s="34"/>
      <c r="PBC88" s="34"/>
      <c r="PBD88" s="34"/>
      <c r="PBE88" s="34"/>
      <c r="PBF88" s="34"/>
      <c r="PBG88" s="34"/>
      <c r="PBH88" s="34"/>
      <c r="PBI88" s="34"/>
      <c r="PBJ88" s="34"/>
      <c r="PBK88" s="34"/>
      <c r="PBL88" s="34"/>
      <c r="PBM88" s="34"/>
      <c r="PBN88" s="34"/>
      <c r="PBO88" s="34"/>
      <c r="PBP88" s="34"/>
      <c r="PBQ88" s="34"/>
      <c r="PBR88" s="34"/>
      <c r="PBS88" s="34"/>
      <c r="PBT88" s="34"/>
      <c r="PBU88" s="34"/>
      <c r="PBV88" s="34"/>
      <c r="PBW88" s="34"/>
      <c r="PBX88" s="34"/>
      <c r="PBY88" s="34"/>
      <c r="PBZ88" s="34"/>
      <c r="PCA88" s="34"/>
      <c r="PCB88" s="34"/>
      <c r="PCC88" s="34"/>
      <c r="PCD88" s="34"/>
      <c r="PCE88" s="34"/>
      <c r="PCF88" s="34"/>
      <c r="PCG88" s="34"/>
      <c r="PCH88" s="34"/>
      <c r="PCI88" s="34"/>
      <c r="PCJ88" s="34"/>
      <c r="PCK88" s="34"/>
      <c r="PCL88" s="34"/>
      <c r="PCM88" s="34"/>
      <c r="PCN88" s="34"/>
      <c r="PCO88" s="34"/>
      <c r="PCP88" s="34"/>
      <c r="PCQ88" s="34"/>
      <c r="PCR88" s="34"/>
      <c r="PCS88" s="34"/>
      <c r="PCT88" s="34"/>
      <c r="PCU88" s="34"/>
      <c r="PCV88" s="34"/>
      <c r="PCW88" s="34"/>
      <c r="PCX88" s="34"/>
      <c r="PCY88" s="34"/>
      <c r="PCZ88" s="34"/>
      <c r="PDA88" s="34"/>
      <c r="PDB88" s="34"/>
      <c r="PDC88" s="34"/>
      <c r="PDD88" s="34"/>
      <c r="PDE88" s="34"/>
      <c r="PDF88" s="34"/>
      <c r="PDG88" s="34"/>
      <c r="PDH88" s="34"/>
      <c r="PDI88" s="34"/>
      <c r="PDJ88" s="34"/>
      <c r="PDK88" s="34"/>
      <c r="PDL88" s="34"/>
      <c r="PDM88" s="34"/>
      <c r="PDN88" s="34"/>
      <c r="PDO88" s="34"/>
      <c r="PDP88" s="34"/>
      <c r="PDQ88" s="34"/>
      <c r="PDR88" s="34"/>
      <c r="PDS88" s="34"/>
      <c r="PDT88" s="34"/>
      <c r="PDU88" s="34"/>
      <c r="PDV88" s="34"/>
      <c r="PDW88" s="34"/>
      <c r="PDX88" s="34"/>
      <c r="PDY88" s="34"/>
      <c r="PDZ88" s="34"/>
      <c r="PEA88" s="34"/>
      <c r="PEB88" s="34"/>
      <c r="PEC88" s="34"/>
      <c r="PED88" s="34"/>
      <c r="PEE88" s="34"/>
      <c r="PEF88" s="34"/>
      <c r="PEG88" s="34"/>
      <c r="PEH88" s="34"/>
      <c r="PEI88" s="34"/>
      <c r="PEJ88" s="34"/>
      <c r="PEK88" s="34"/>
      <c r="PEL88" s="34"/>
      <c r="PEM88" s="34"/>
      <c r="PEN88" s="34"/>
      <c r="PEO88" s="34"/>
      <c r="PEP88" s="34"/>
      <c r="PEQ88" s="34"/>
      <c r="PER88" s="34"/>
      <c r="PES88" s="34"/>
      <c r="PET88" s="34"/>
      <c r="PEU88" s="34"/>
      <c r="PEV88" s="34"/>
      <c r="PEW88" s="34"/>
      <c r="PEX88" s="34"/>
      <c r="PEY88" s="34"/>
      <c r="PEZ88" s="34"/>
      <c r="PFA88" s="34"/>
      <c r="PFB88" s="34"/>
      <c r="PFC88" s="34"/>
      <c r="PFD88" s="34"/>
      <c r="PFE88" s="34"/>
      <c r="PFF88" s="34"/>
      <c r="PFG88" s="34"/>
      <c r="PFH88" s="34"/>
      <c r="PFI88" s="34"/>
      <c r="PFJ88" s="34"/>
      <c r="PFK88" s="34"/>
      <c r="PFL88" s="34"/>
      <c r="PFM88" s="34"/>
      <c r="PFN88" s="34"/>
      <c r="PFO88" s="34"/>
      <c r="PFP88" s="34"/>
      <c r="PFQ88" s="34"/>
      <c r="PFR88" s="34"/>
      <c r="PFS88" s="34"/>
      <c r="PFT88" s="34"/>
      <c r="PFU88" s="34"/>
      <c r="PFV88" s="34"/>
      <c r="PFW88" s="34"/>
      <c r="PFX88" s="34"/>
      <c r="PFY88" s="34"/>
      <c r="PFZ88" s="34"/>
      <c r="PGA88" s="34"/>
      <c r="PGB88" s="34"/>
      <c r="PGC88" s="34"/>
      <c r="PGD88" s="34"/>
      <c r="PGE88" s="34"/>
      <c r="PGF88" s="34"/>
      <c r="PGG88" s="34"/>
      <c r="PGH88" s="34"/>
      <c r="PGI88" s="34"/>
      <c r="PGJ88" s="34"/>
      <c r="PGK88" s="34"/>
      <c r="PGL88" s="34"/>
      <c r="PGM88" s="34"/>
      <c r="PGN88" s="34"/>
      <c r="PGO88" s="34"/>
      <c r="PGP88" s="34"/>
      <c r="PGQ88" s="34"/>
      <c r="PGR88" s="34"/>
      <c r="PGS88" s="34"/>
      <c r="PGT88" s="34"/>
      <c r="PGU88" s="34"/>
      <c r="PGV88" s="34"/>
      <c r="PGW88" s="34"/>
      <c r="PGX88" s="34"/>
      <c r="PGY88" s="34"/>
      <c r="PGZ88" s="34"/>
      <c r="PHA88" s="34"/>
      <c r="PHB88" s="34"/>
      <c r="PHC88" s="34"/>
      <c r="PHD88" s="34"/>
      <c r="PHE88" s="34"/>
      <c r="PHF88" s="34"/>
      <c r="PHG88" s="34"/>
      <c r="PHH88" s="34"/>
      <c r="PHI88" s="34"/>
      <c r="PHJ88" s="34"/>
      <c r="PHK88" s="34"/>
      <c r="PHL88" s="34"/>
      <c r="PHM88" s="34"/>
      <c r="PHN88" s="34"/>
      <c r="PHO88" s="34"/>
      <c r="PHP88" s="34"/>
      <c r="PHQ88" s="34"/>
      <c r="PHR88" s="34"/>
      <c r="PHS88" s="34"/>
      <c r="PHT88" s="34"/>
      <c r="PHU88" s="34"/>
      <c r="PHV88" s="34"/>
      <c r="PHW88" s="34"/>
      <c r="PHX88" s="34"/>
      <c r="PHY88" s="34"/>
      <c r="PHZ88" s="34"/>
      <c r="PIA88" s="34"/>
      <c r="PIB88" s="34"/>
      <c r="PIC88" s="34"/>
      <c r="PID88" s="34"/>
      <c r="PIE88" s="34"/>
      <c r="PIF88" s="34"/>
      <c r="PIG88" s="34"/>
      <c r="PIH88" s="34"/>
      <c r="PII88" s="34"/>
      <c r="PIJ88" s="34"/>
      <c r="PIK88" s="34"/>
      <c r="PIL88" s="34"/>
      <c r="PIM88" s="34"/>
      <c r="PIN88" s="34"/>
      <c r="PIO88" s="34"/>
      <c r="PIP88" s="34"/>
      <c r="PIQ88" s="34"/>
      <c r="PIR88" s="34"/>
      <c r="PIS88" s="34"/>
      <c r="PIT88" s="34"/>
      <c r="PIU88" s="34"/>
      <c r="PIV88" s="34"/>
      <c r="PIW88" s="34"/>
      <c r="PIX88" s="34"/>
      <c r="PIY88" s="34"/>
      <c r="PIZ88" s="34"/>
      <c r="PJA88" s="34"/>
      <c r="PJB88" s="34"/>
      <c r="PJC88" s="34"/>
      <c r="PJD88" s="34"/>
      <c r="PJE88" s="34"/>
      <c r="PJF88" s="34"/>
      <c r="PJG88" s="34"/>
      <c r="PJH88" s="34"/>
      <c r="PJI88" s="34"/>
      <c r="PJJ88" s="34"/>
      <c r="PJK88" s="34"/>
      <c r="PJL88" s="34"/>
      <c r="PJM88" s="34"/>
      <c r="PJN88" s="34"/>
      <c r="PJO88" s="34"/>
      <c r="PJP88" s="34"/>
      <c r="PJQ88" s="34"/>
      <c r="PJR88" s="34"/>
      <c r="PJS88" s="34"/>
      <c r="PJT88" s="34"/>
      <c r="PJU88" s="34"/>
      <c r="PJV88" s="34"/>
      <c r="PJW88" s="34"/>
      <c r="PJX88" s="34"/>
      <c r="PJY88" s="34"/>
      <c r="PJZ88" s="34"/>
      <c r="PKA88" s="34"/>
      <c r="PKB88" s="34"/>
      <c r="PKC88" s="34"/>
      <c r="PKD88" s="34"/>
      <c r="PKE88" s="34"/>
      <c r="PKF88" s="34"/>
      <c r="PKG88" s="34"/>
      <c r="PKH88" s="34"/>
      <c r="PKI88" s="34"/>
      <c r="PKJ88" s="34"/>
      <c r="PKK88" s="34"/>
      <c r="PKL88" s="34"/>
      <c r="PKM88" s="34"/>
      <c r="PKN88" s="34"/>
      <c r="PKO88" s="34"/>
      <c r="PKP88" s="34"/>
      <c r="PKQ88" s="34"/>
      <c r="PKR88" s="34"/>
      <c r="PKS88" s="34"/>
      <c r="PKT88" s="34"/>
      <c r="PKU88" s="34"/>
      <c r="PKV88" s="34"/>
      <c r="PKW88" s="34"/>
      <c r="PKX88" s="34"/>
      <c r="PKY88" s="34"/>
      <c r="PKZ88" s="34"/>
      <c r="PLA88" s="34"/>
      <c r="PLB88" s="34"/>
      <c r="PLC88" s="34"/>
      <c r="PLD88" s="34"/>
      <c r="PLE88" s="34"/>
      <c r="PLF88" s="34"/>
      <c r="PLG88" s="34"/>
      <c r="PLH88" s="34"/>
      <c r="PLI88" s="34"/>
      <c r="PLJ88" s="34"/>
      <c r="PLK88" s="34"/>
      <c r="PLL88" s="34"/>
      <c r="PLM88" s="34"/>
      <c r="PLN88" s="34"/>
      <c r="PLO88" s="34"/>
      <c r="PLP88" s="34"/>
      <c r="PLQ88" s="34"/>
      <c r="PLR88" s="34"/>
      <c r="PLS88" s="34"/>
      <c r="PLT88" s="34"/>
      <c r="PLU88" s="34"/>
      <c r="PLV88" s="34"/>
      <c r="PLW88" s="34"/>
      <c r="PLX88" s="34"/>
      <c r="PLY88" s="34"/>
      <c r="PLZ88" s="34"/>
      <c r="PMA88" s="34"/>
      <c r="PMB88" s="34"/>
      <c r="PMC88" s="34"/>
      <c r="PMD88" s="34"/>
      <c r="PME88" s="34"/>
      <c r="PMF88" s="34"/>
      <c r="PMG88" s="34"/>
      <c r="PMH88" s="34"/>
      <c r="PMI88" s="34"/>
      <c r="PMJ88" s="34"/>
      <c r="PMK88" s="34"/>
      <c r="PML88" s="34"/>
      <c r="PMM88" s="34"/>
      <c r="PMN88" s="34"/>
      <c r="PMO88" s="34"/>
      <c r="PMP88" s="34"/>
      <c r="PMQ88" s="34"/>
      <c r="PMR88" s="34"/>
      <c r="PMS88" s="34"/>
      <c r="PMT88" s="34"/>
      <c r="PMU88" s="34"/>
      <c r="PMV88" s="34"/>
      <c r="PMW88" s="34"/>
      <c r="PMX88" s="34"/>
      <c r="PMY88" s="34"/>
      <c r="PMZ88" s="34"/>
      <c r="PNA88" s="34"/>
      <c r="PNB88" s="34"/>
      <c r="PNC88" s="34"/>
      <c r="PND88" s="34"/>
      <c r="PNE88" s="34"/>
      <c r="PNF88" s="34"/>
      <c r="PNG88" s="34"/>
      <c r="PNH88" s="34"/>
      <c r="PNI88" s="34"/>
      <c r="PNJ88" s="34"/>
      <c r="PNK88" s="34"/>
      <c r="PNL88" s="34"/>
      <c r="PNM88" s="34"/>
      <c r="PNN88" s="34"/>
      <c r="PNO88" s="34"/>
      <c r="PNP88" s="34"/>
      <c r="PNQ88" s="34"/>
      <c r="PNR88" s="34"/>
      <c r="PNS88" s="34"/>
      <c r="PNT88" s="34"/>
      <c r="PNU88" s="34"/>
      <c r="PNV88" s="34"/>
      <c r="PNW88" s="34"/>
      <c r="PNX88" s="34"/>
      <c r="PNY88" s="34"/>
      <c r="PNZ88" s="34"/>
      <c r="POA88" s="34"/>
      <c r="POB88" s="34"/>
      <c r="POC88" s="34"/>
      <c r="POD88" s="34"/>
      <c r="POE88" s="34"/>
      <c r="POF88" s="34"/>
      <c r="POG88" s="34"/>
      <c r="POH88" s="34"/>
      <c r="POI88" s="34"/>
      <c r="POJ88" s="34"/>
      <c r="POK88" s="34"/>
      <c r="POL88" s="34"/>
      <c r="POM88" s="34"/>
      <c r="PON88" s="34"/>
      <c r="POO88" s="34"/>
      <c r="POP88" s="34"/>
      <c r="POQ88" s="34"/>
      <c r="POR88" s="34"/>
      <c r="POS88" s="34"/>
      <c r="POT88" s="34"/>
      <c r="POU88" s="34"/>
      <c r="POV88" s="34"/>
      <c r="POW88" s="34"/>
      <c r="POX88" s="34"/>
      <c r="POY88" s="34"/>
      <c r="POZ88" s="34"/>
      <c r="PPA88" s="34"/>
      <c r="PPB88" s="34"/>
      <c r="PPC88" s="34"/>
      <c r="PPD88" s="34"/>
      <c r="PPE88" s="34"/>
      <c r="PPF88" s="34"/>
      <c r="PPG88" s="34"/>
      <c r="PPH88" s="34"/>
      <c r="PPI88" s="34"/>
      <c r="PPJ88" s="34"/>
      <c r="PPK88" s="34"/>
      <c r="PPL88" s="34"/>
      <c r="PPM88" s="34"/>
      <c r="PPN88" s="34"/>
      <c r="PPO88" s="34"/>
      <c r="PPP88" s="34"/>
      <c r="PPQ88" s="34"/>
      <c r="PPR88" s="34"/>
      <c r="PPS88" s="34"/>
      <c r="PPT88" s="34"/>
      <c r="PPU88" s="34"/>
      <c r="PPV88" s="34"/>
      <c r="PPW88" s="34"/>
      <c r="PPX88" s="34"/>
      <c r="PPY88" s="34"/>
      <c r="PPZ88" s="34"/>
      <c r="PQA88" s="34"/>
      <c r="PQB88" s="34"/>
      <c r="PQC88" s="34"/>
      <c r="PQD88" s="34"/>
      <c r="PQE88" s="34"/>
      <c r="PQF88" s="34"/>
      <c r="PQG88" s="34"/>
      <c r="PQH88" s="34"/>
      <c r="PQI88" s="34"/>
      <c r="PQJ88" s="34"/>
      <c r="PQK88" s="34"/>
      <c r="PQL88" s="34"/>
      <c r="PQM88" s="34"/>
      <c r="PQN88" s="34"/>
      <c r="PQO88" s="34"/>
      <c r="PQP88" s="34"/>
      <c r="PQQ88" s="34"/>
      <c r="PQR88" s="34"/>
      <c r="PQS88" s="34"/>
      <c r="PQT88" s="34"/>
      <c r="PQU88" s="34"/>
      <c r="PQV88" s="34"/>
      <c r="PQW88" s="34"/>
      <c r="PQX88" s="34"/>
      <c r="PQY88" s="34"/>
      <c r="PQZ88" s="34"/>
      <c r="PRA88" s="34"/>
      <c r="PRB88" s="34"/>
      <c r="PRC88" s="34"/>
      <c r="PRD88" s="34"/>
      <c r="PRE88" s="34"/>
      <c r="PRF88" s="34"/>
      <c r="PRG88" s="34"/>
      <c r="PRH88" s="34"/>
      <c r="PRI88" s="34"/>
      <c r="PRJ88" s="34"/>
      <c r="PRK88" s="34"/>
      <c r="PRL88" s="34"/>
      <c r="PRM88" s="34"/>
      <c r="PRN88" s="34"/>
      <c r="PRO88" s="34"/>
      <c r="PRP88" s="34"/>
      <c r="PRQ88" s="34"/>
      <c r="PRR88" s="34"/>
      <c r="PRS88" s="34"/>
      <c r="PRT88" s="34"/>
      <c r="PRU88" s="34"/>
      <c r="PRV88" s="34"/>
      <c r="PRW88" s="34"/>
      <c r="PRX88" s="34"/>
      <c r="PRY88" s="34"/>
      <c r="PRZ88" s="34"/>
      <c r="PSA88" s="34"/>
      <c r="PSB88" s="34"/>
      <c r="PSC88" s="34"/>
      <c r="PSD88" s="34"/>
      <c r="PSE88" s="34"/>
      <c r="PSF88" s="34"/>
      <c r="PSG88" s="34"/>
      <c r="PSH88" s="34"/>
      <c r="PSI88" s="34"/>
      <c r="PSJ88" s="34"/>
      <c r="PSK88" s="34"/>
      <c r="PSL88" s="34"/>
      <c r="PSM88" s="34"/>
      <c r="PSN88" s="34"/>
      <c r="PSO88" s="34"/>
      <c r="PSP88" s="34"/>
      <c r="PSQ88" s="34"/>
      <c r="PSR88" s="34"/>
      <c r="PSS88" s="34"/>
      <c r="PST88" s="34"/>
      <c r="PSU88" s="34"/>
      <c r="PSV88" s="34"/>
      <c r="PSW88" s="34"/>
      <c r="PSX88" s="34"/>
      <c r="PSY88" s="34"/>
      <c r="PSZ88" s="34"/>
      <c r="PTA88" s="34"/>
      <c r="PTB88" s="34"/>
      <c r="PTC88" s="34"/>
      <c r="PTD88" s="34"/>
      <c r="PTE88" s="34"/>
      <c r="PTF88" s="34"/>
      <c r="PTG88" s="34"/>
      <c r="PTH88" s="34"/>
      <c r="PTI88" s="34"/>
      <c r="PTJ88" s="34"/>
      <c r="PTK88" s="34"/>
      <c r="PTL88" s="34"/>
      <c r="PTM88" s="34"/>
      <c r="PTN88" s="34"/>
      <c r="PTO88" s="34"/>
      <c r="PTP88" s="34"/>
      <c r="PTQ88" s="34"/>
      <c r="PTR88" s="34"/>
      <c r="PTS88" s="34"/>
      <c r="PTT88" s="34"/>
      <c r="PTU88" s="34"/>
      <c r="PTV88" s="34"/>
      <c r="PTW88" s="34"/>
      <c r="PTX88" s="34"/>
      <c r="PTY88" s="34"/>
      <c r="PTZ88" s="34"/>
      <c r="PUA88" s="34"/>
      <c r="PUB88" s="34"/>
      <c r="PUC88" s="34"/>
      <c r="PUD88" s="34"/>
      <c r="PUE88" s="34"/>
      <c r="PUF88" s="34"/>
      <c r="PUG88" s="34"/>
      <c r="PUH88" s="34"/>
      <c r="PUI88" s="34"/>
      <c r="PUJ88" s="34"/>
      <c r="PUK88" s="34"/>
      <c r="PUL88" s="34"/>
      <c r="PUM88" s="34"/>
      <c r="PUN88" s="34"/>
      <c r="PUO88" s="34"/>
      <c r="PUP88" s="34"/>
      <c r="PUQ88" s="34"/>
      <c r="PUR88" s="34"/>
      <c r="PUS88" s="34"/>
      <c r="PUT88" s="34"/>
      <c r="PUU88" s="34"/>
      <c r="PUV88" s="34"/>
      <c r="PUW88" s="34"/>
      <c r="PUX88" s="34"/>
      <c r="PUY88" s="34"/>
      <c r="PUZ88" s="34"/>
      <c r="PVA88" s="34"/>
      <c r="PVB88" s="34"/>
      <c r="PVC88" s="34"/>
      <c r="PVD88" s="34"/>
      <c r="PVE88" s="34"/>
      <c r="PVF88" s="34"/>
      <c r="PVG88" s="34"/>
      <c r="PVH88" s="34"/>
      <c r="PVI88" s="34"/>
      <c r="PVJ88" s="34"/>
      <c r="PVK88" s="34"/>
      <c r="PVL88" s="34"/>
      <c r="PVM88" s="34"/>
      <c r="PVN88" s="34"/>
      <c r="PVO88" s="34"/>
      <c r="PVP88" s="34"/>
      <c r="PVQ88" s="34"/>
      <c r="PVR88" s="34"/>
      <c r="PVS88" s="34"/>
      <c r="PVT88" s="34"/>
      <c r="PVU88" s="34"/>
      <c r="PVV88" s="34"/>
      <c r="PVW88" s="34"/>
      <c r="PVX88" s="34"/>
      <c r="PVY88" s="34"/>
      <c r="PVZ88" s="34"/>
      <c r="PWA88" s="34"/>
      <c r="PWB88" s="34"/>
      <c r="PWC88" s="34"/>
      <c r="PWD88" s="34"/>
      <c r="PWE88" s="34"/>
      <c r="PWF88" s="34"/>
      <c r="PWG88" s="34"/>
      <c r="PWH88" s="34"/>
      <c r="PWI88" s="34"/>
      <c r="PWJ88" s="34"/>
      <c r="PWK88" s="34"/>
      <c r="PWL88" s="34"/>
      <c r="PWM88" s="34"/>
      <c r="PWN88" s="34"/>
      <c r="PWO88" s="34"/>
      <c r="PWP88" s="34"/>
      <c r="PWQ88" s="34"/>
      <c r="PWR88" s="34"/>
      <c r="PWS88" s="34"/>
      <c r="PWT88" s="34"/>
      <c r="PWU88" s="34"/>
      <c r="PWV88" s="34"/>
      <c r="PWW88" s="34"/>
      <c r="PWX88" s="34"/>
      <c r="PWY88" s="34"/>
      <c r="PWZ88" s="34"/>
      <c r="PXA88" s="34"/>
      <c r="PXB88" s="34"/>
      <c r="PXC88" s="34"/>
      <c r="PXD88" s="34"/>
      <c r="PXE88" s="34"/>
      <c r="PXF88" s="34"/>
      <c r="PXG88" s="34"/>
      <c r="PXH88" s="34"/>
      <c r="PXI88" s="34"/>
      <c r="PXJ88" s="34"/>
      <c r="PXK88" s="34"/>
      <c r="PXL88" s="34"/>
      <c r="PXM88" s="34"/>
      <c r="PXN88" s="34"/>
      <c r="PXO88" s="34"/>
      <c r="PXP88" s="34"/>
      <c r="PXQ88" s="34"/>
      <c r="PXR88" s="34"/>
      <c r="PXS88" s="34"/>
      <c r="PXT88" s="34"/>
      <c r="PXU88" s="34"/>
      <c r="PXV88" s="34"/>
      <c r="PXW88" s="34"/>
      <c r="PXX88" s="34"/>
      <c r="PXY88" s="34"/>
      <c r="PXZ88" s="34"/>
      <c r="PYA88" s="34"/>
      <c r="PYB88" s="34"/>
      <c r="PYC88" s="34"/>
      <c r="PYD88" s="34"/>
      <c r="PYE88" s="34"/>
      <c r="PYF88" s="34"/>
      <c r="PYG88" s="34"/>
      <c r="PYH88" s="34"/>
      <c r="PYI88" s="34"/>
      <c r="PYJ88" s="34"/>
      <c r="PYK88" s="34"/>
      <c r="PYL88" s="34"/>
      <c r="PYM88" s="34"/>
      <c r="PYN88" s="34"/>
      <c r="PYO88" s="34"/>
      <c r="PYP88" s="34"/>
      <c r="PYQ88" s="34"/>
      <c r="PYR88" s="34"/>
      <c r="PYS88" s="34"/>
      <c r="PYT88" s="34"/>
      <c r="PYU88" s="34"/>
      <c r="PYV88" s="34"/>
      <c r="PYW88" s="34"/>
      <c r="PYX88" s="34"/>
      <c r="PYY88" s="34"/>
      <c r="PYZ88" s="34"/>
      <c r="PZA88" s="34"/>
      <c r="PZB88" s="34"/>
      <c r="PZC88" s="34"/>
      <c r="PZD88" s="34"/>
      <c r="PZE88" s="34"/>
      <c r="PZF88" s="34"/>
      <c r="PZG88" s="34"/>
      <c r="PZH88" s="34"/>
      <c r="PZI88" s="34"/>
      <c r="PZJ88" s="34"/>
      <c r="PZK88" s="34"/>
      <c r="PZL88" s="34"/>
      <c r="PZM88" s="34"/>
      <c r="PZN88" s="34"/>
      <c r="PZO88" s="34"/>
      <c r="PZP88" s="34"/>
      <c r="PZQ88" s="34"/>
      <c r="PZR88" s="34"/>
      <c r="PZS88" s="34"/>
      <c r="PZT88" s="34"/>
      <c r="PZU88" s="34"/>
      <c r="PZV88" s="34"/>
      <c r="PZW88" s="34"/>
      <c r="PZX88" s="34"/>
      <c r="PZY88" s="34"/>
      <c r="PZZ88" s="34"/>
      <c r="QAA88" s="34"/>
      <c r="QAB88" s="34"/>
      <c r="QAC88" s="34"/>
      <c r="QAD88" s="34"/>
      <c r="QAE88" s="34"/>
      <c r="QAF88" s="34"/>
      <c r="QAG88" s="34"/>
      <c r="QAH88" s="34"/>
      <c r="QAI88" s="34"/>
      <c r="QAJ88" s="34"/>
      <c r="QAK88" s="34"/>
      <c r="QAL88" s="34"/>
      <c r="QAM88" s="34"/>
      <c r="QAN88" s="34"/>
      <c r="QAO88" s="34"/>
      <c r="QAP88" s="34"/>
      <c r="QAQ88" s="34"/>
      <c r="QAR88" s="34"/>
      <c r="QAS88" s="34"/>
      <c r="QAT88" s="34"/>
      <c r="QAU88" s="34"/>
      <c r="QAV88" s="34"/>
      <c r="QAW88" s="34"/>
      <c r="QAX88" s="34"/>
      <c r="QAY88" s="34"/>
      <c r="QAZ88" s="34"/>
      <c r="QBA88" s="34"/>
      <c r="QBB88" s="34"/>
      <c r="QBC88" s="34"/>
      <c r="QBD88" s="34"/>
      <c r="QBE88" s="34"/>
      <c r="QBF88" s="34"/>
      <c r="QBG88" s="34"/>
      <c r="QBH88" s="34"/>
      <c r="QBI88" s="34"/>
      <c r="QBJ88" s="34"/>
      <c r="QBK88" s="34"/>
      <c r="QBL88" s="34"/>
      <c r="QBM88" s="34"/>
      <c r="QBN88" s="34"/>
      <c r="QBO88" s="34"/>
      <c r="QBP88" s="34"/>
      <c r="QBQ88" s="34"/>
      <c r="QBR88" s="34"/>
      <c r="QBS88" s="34"/>
      <c r="QBT88" s="34"/>
      <c r="QBU88" s="34"/>
      <c r="QBV88" s="34"/>
      <c r="QBW88" s="34"/>
      <c r="QBX88" s="34"/>
      <c r="QBY88" s="34"/>
      <c r="QBZ88" s="34"/>
      <c r="QCA88" s="34"/>
      <c r="QCB88" s="34"/>
      <c r="QCC88" s="34"/>
      <c r="QCD88" s="34"/>
      <c r="QCE88" s="34"/>
      <c r="QCF88" s="34"/>
      <c r="QCG88" s="34"/>
      <c r="QCH88" s="34"/>
      <c r="QCI88" s="34"/>
      <c r="QCJ88" s="34"/>
      <c r="QCK88" s="34"/>
      <c r="QCL88" s="34"/>
      <c r="QCM88" s="34"/>
      <c r="QCN88" s="34"/>
      <c r="QCO88" s="34"/>
      <c r="QCP88" s="34"/>
      <c r="QCQ88" s="34"/>
      <c r="QCR88" s="34"/>
      <c r="QCS88" s="34"/>
      <c r="QCT88" s="34"/>
      <c r="QCU88" s="34"/>
      <c r="QCV88" s="34"/>
      <c r="QCW88" s="34"/>
      <c r="QCX88" s="34"/>
      <c r="QCY88" s="34"/>
      <c r="QCZ88" s="34"/>
      <c r="QDA88" s="34"/>
      <c r="QDB88" s="34"/>
      <c r="QDC88" s="34"/>
      <c r="QDD88" s="34"/>
      <c r="QDE88" s="34"/>
      <c r="QDF88" s="34"/>
      <c r="QDG88" s="34"/>
      <c r="QDH88" s="34"/>
      <c r="QDI88" s="34"/>
      <c r="QDJ88" s="34"/>
      <c r="QDK88" s="34"/>
      <c r="QDL88" s="34"/>
      <c r="QDM88" s="34"/>
      <c r="QDN88" s="34"/>
      <c r="QDO88" s="34"/>
      <c r="QDP88" s="34"/>
      <c r="QDQ88" s="34"/>
      <c r="QDR88" s="34"/>
      <c r="QDS88" s="34"/>
      <c r="QDT88" s="34"/>
      <c r="QDU88" s="34"/>
      <c r="QDV88" s="34"/>
      <c r="QDW88" s="34"/>
      <c r="QDX88" s="34"/>
      <c r="QDY88" s="34"/>
      <c r="QDZ88" s="34"/>
      <c r="QEA88" s="34"/>
      <c r="QEB88" s="34"/>
      <c r="QEC88" s="34"/>
      <c r="QED88" s="34"/>
      <c r="QEE88" s="34"/>
      <c r="QEF88" s="34"/>
      <c r="QEG88" s="34"/>
      <c r="QEH88" s="34"/>
      <c r="QEI88" s="34"/>
      <c r="QEJ88" s="34"/>
      <c r="QEK88" s="34"/>
      <c r="QEL88" s="34"/>
      <c r="QEM88" s="34"/>
      <c r="QEN88" s="34"/>
      <c r="QEO88" s="34"/>
      <c r="QEP88" s="34"/>
      <c r="QEQ88" s="34"/>
      <c r="QER88" s="34"/>
      <c r="QES88" s="34"/>
      <c r="QET88" s="34"/>
      <c r="QEU88" s="34"/>
      <c r="QEV88" s="34"/>
      <c r="QEW88" s="34"/>
      <c r="QEX88" s="34"/>
      <c r="QEY88" s="34"/>
      <c r="QEZ88" s="34"/>
      <c r="QFA88" s="34"/>
      <c r="QFB88" s="34"/>
      <c r="QFC88" s="34"/>
      <c r="QFD88" s="34"/>
      <c r="QFE88" s="34"/>
      <c r="QFF88" s="34"/>
      <c r="QFG88" s="34"/>
      <c r="QFH88" s="34"/>
      <c r="QFI88" s="34"/>
      <c r="QFJ88" s="34"/>
      <c r="QFK88" s="34"/>
      <c r="QFL88" s="34"/>
      <c r="QFM88" s="34"/>
      <c r="QFN88" s="34"/>
      <c r="QFO88" s="34"/>
      <c r="QFP88" s="34"/>
      <c r="QFQ88" s="34"/>
      <c r="QFR88" s="34"/>
      <c r="QFS88" s="34"/>
      <c r="QFT88" s="34"/>
      <c r="QFU88" s="34"/>
      <c r="QFV88" s="34"/>
      <c r="QFW88" s="34"/>
      <c r="QFX88" s="34"/>
      <c r="QFY88" s="34"/>
      <c r="QFZ88" s="34"/>
      <c r="QGA88" s="34"/>
      <c r="QGB88" s="34"/>
      <c r="QGC88" s="34"/>
      <c r="QGD88" s="34"/>
      <c r="QGE88" s="34"/>
      <c r="QGF88" s="34"/>
      <c r="QGG88" s="34"/>
      <c r="QGH88" s="34"/>
      <c r="QGI88" s="34"/>
      <c r="QGJ88" s="34"/>
      <c r="QGK88" s="34"/>
      <c r="QGL88" s="34"/>
      <c r="QGM88" s="34"/>
      <c r="QGN88" s="34"/>
      <c r="QGO88" s="34"/>
      <c r="QGP88" s="34"/>
      <c r="QGQ88" s="34"/>
      <c r="QGR88" s="34"/>
      <c r="QGS88" s="34"/>
      <c r="QGT88" s="34"/>
      <c r="QGU88" s="34"/>
      <c r="QGV88" s="34"/>
      <c r="QGW88" s="34"/>
      <c r="QGX88" s="34"/>
      <c r="QGY88" s="34"/>
      <c r="QGZ88" s="34"/>
      <c r="QHA88" s="34"/>
      <c r="QHB88" s="34"/>
      <c r="QHC88" s="34"/>
      <c r="QHD88" s="34"/>
      <c r="QHE88" s="34"/>
      <c r="QHF88" s="34"/>
      <c r="QHG88" s="34"/>
      <c r="QHH88" s="34"/>
      <c r="QHI88" s="34"/>
      <c r="QHJ88" s="34"/>
      <c r="QHK88" s="34"/>
      <c r="QHL88" s="34"/>
      <c r="QHM88" s="34"/>
      <c r="QHN88" s="34"/>
      <c r="QHO88" s="34"/>
      <c r="QHP88" s="34"/>
      <c r="QHQ88" s="34"/>
      <c r="QHR88" s="34"/>
      <c r="QHS88" s="34"/>
      <c r="QHT88" s="34"/>
      <c r="QHU88" s="34"/>
      <c r="QHV88" s="34"/>
      <c r="QHW88" s="34"/>
      <c r="QHX88" s="34"/>
      <c r="QHY88" s="34"/>
      <c r="QHZ88" s="34"/>
      <c r="QIA88" s="34"/>
      <c r="QIB88" s="34"/>
      <c r="QIC88" s="34"/>
      <c r="QID88" s="34"/>
      <c r="QIE88" s="34"/>
      <c r="QIF88" s="34"/>
      <c r="QIG88" s="34"/>
      <c r="QIH88" s="34"/>
      <c r="QII88" s="34"/>
      <c r="QIJ88" s="34"/>
      <c r="QIK88" s="34"/>
      <c r="QIL88" s="34"/>
      <c r="QIM88" s="34"/>
      <c r="QIN88" s="34"/>
      <c r="QIO88" s="34"/>
      <c r="QIP88" s="34"/>
      <c r="QIQ88" s="34"/>
      <c r="QIR88" s="34"/>
      <c r="QIS88" s="34"/>
      <c r="QIT88" s="34"/>
      <c r="QIU88" s="34"/>
      <c r="QIV88" s="34"/>
      <c r="QIW88" s="34"/>
      <c r="QIX88" s="34"/>
      <c r="QIY88" s="34"/>
      <c r="QIZ88" s="34"/>
      <c r="QJA88" s="34"/>
      <c r="QJB88" s="34"/>
      <c r="QJC88" s="34"/>
      <c r="QJD88" s="34"/>
      <c r="QJE88" s="34"/>
      <c r="QJF88" s="34"/>
      <c r="QJG88" s="34"/>
      <c r="QJH88" s="34"/>
      <c r="QJI88" s="34"/>
      <c r="QJJ88" s="34"/>
      <c r="QJK88" s="34"/>
      <c r="QJL88" s="34"/>
      <c r="QJM88" s="34"/>
      <c r="QJN88" s="34"/>
      <c r="QJO88" s="34"/>
      <c r="QJP88" s="34"/>
      <c r="QJQ88" s="34"/>
      <c r="QJR88" s="34"/>
      <c r="QJS88" s="34"/>
      <c r="QJT88" s="34"/>
      <c r="QJU88" s="34"/>
      <c r="QJV88" s="34"/>
      <c r="QJW88" s="34"/>
      <c r="QJX88" s="34"/>
      <c r="QJY88" s="34"/>
      <c r="QJZ88" s="34"/>
      <c r="QKA88" s="34"/>
      <c r="QKB88" s="34"/>
      <c r="QKC88" s="34"/>
      <c r="QKD88" s="34"/>
      <c r="QKE88" s="34"/>
      <c r="QKF88" s="34"/>
      <c r="QKG88" s="34"/>
      <c r="QKH88" s="34"/>
      <c r="QKI88" s="34"/>
      <c r="QKJ88" s="34"/>
      <c r="QKK88" s="34"/>
      <c r="QKL88" s="34"/>
      <c r="QKM88" s="34"/>
      <c r="QKN88" s="34"/>
      <c r="QKO88" s="34"/>
      <c r="QKP88" s="34"/>
      <c r="QKQ88" s="34"/>
      <c r="QKR88" s="34"/>
      <c r="QKS88" s="34"/>
      <c r="QKT88" s="34"/>
      <c r="QKU88" s="34"/>
      <c r="QKV88" s="34"/>
      <c r="QKW88" s="34"/>
      <c r="QKX88" s="34"/>
      <c r="QKY88" s="34"/>
      <c r="QKZ88" s="34"/>
      <c r="QLA88" s="34"/>
      <c r="QLB88" s="34"/>
      <c r="QLC88" s="34"/>
      <c r="QLD88" s="34"/>
      <c r="QLE88" s="34"/>
      <c r="QLF88" s="34"/>
      <c r="QLG88" s="34"/>
      <c r="QLH88" s="34"/>
      <c r="QLI88" s="34"/>
      <c r="QLJ88" s="34"/>
      <c r="QLK88" s="34"/>
      <c r="QLL88" s="34"/>
      <c r="QLM88" s="34"/>
      <c r="QLN88" s="34"/>
      <c r="QLO88" s="34"/>
      <c r="QLP88" s="34"/>
      <c r="QLQ88" s="34"/>
      <c r="QLR88" s="34"/>
      <c r="QLS88" s="34"/>
      <c r="QLT88" s="34"/>
      <c r="QLU88" s="34"/>
      <c r="QLV88" s="34"/>
      <c r="QLW88" s="34"/>
      <c r="QLX88" s="34"/>
      <c r="QLY88" s="34"/>
      <c r="QLZ88" s="34"/>
      <c r="QMA88" s="34"/>
      <c r="QMB88" s="34"/>
      <c r="QMC88" s="34"/>
      <c r="QMD88" s="34"/>
      <c r="QME88" s="34"/>
      <c r="QMF88" s="34"/>
      <c r="QMG88" s="34"/>
      <c r="QMH88" s="34"/>
      <c r="QMI88" s="34"/>
      <c r="QMJ88" s="34"/>
      <c r="QMK88" s="34"/>
      <c r="QML88" s="34"/>
      <c r="QMM88" s="34"/>
      <c r="QMN88" s="34"/>
      <c r="QMO88" s="34"/>
      <c r="QMP88" s="34"/>
      <c r="QMQ88" s="34"/>
      <c r="QMR88" s="34"/>
      <c r="QMS88" s="34"/>
      <c r="QMT88" s="34"/>
      <c r="QMU88" s="34"/>
      <c r="QMV88" s="34"/>
      <c r="QMW88" s="34"/>
      <c r="QMX88" s="34"/>
      <c r="QMY88" s="34"/>
      <c r="QMZ88" s="34"/>
      <c r="QNA88" s="34"/>
      <c r="QNB88" s="34"/>
      <c r="QNC88" s="34"/>
      <c r="QND88" s="34"/>
      <c r="QNE88" s="34"/>
      <c r="QNF88" s="34"/>
      <c r="QNG88" s="34"/>
      <c r="QNH88" s="34"/>
      <c r="QNI88" s="34"/>
      <c r="QNJ88" s="34"/>
      <c r="QNK88" s="34"/>
      <c r="QNL88" s="34"/>
      <c r="QNM88" s="34"/>
      <c r="QNN88" s="34"/>
      <c r="QNO88" s="34"/>
      <c r="QNP88" s="34"/>
      <c r="QNQ88" s="34"/>
      <c r="QNR88" s="34"/>
      <c r="QNS88" s="34"/>
      <c r="QNT88" s="34"/>
      <c r="QNU88" s="34"/>
      <c r="QNV88" s="34"/>
      <c r="QNW88" s="34"/>
      <c r="QNX88" s="34"/>
      <c r="QNY88" s="34"/>
      <c r="QNZ88" s="34"/>
      <c r="QOA88" s="34"/>
      <c r="QOB88" s="34"/>
      <c r="QOC88" s="34"/>
      <c r="QOD88" s="34"/>
      <c r="QOE88" s="34"/>
      <c r="QOF88" s="34"/>
      <c r="QOG88" s="34"/>
      <c r="QOH88" s="34"/>
      <c r="QOI88" s="34"/>
      <c r="QOJ88" s="34"/>
      <c r="QOK88" s="34"/>
      <c r="QOL88" s="34"/>
      <c r="QOM88" s="34"/>
      <c r="QON88" s="34"/>
      <c r="QOO88" s="34"/>
      <c r="QOP88" s="34"/>
      <c r="QOQ88" s="34"/>
      <c r="QOR88" s="34"/>
      <c r="QOS88" s="34"/>
      <c r="QOT88" s="34"/>
      <c r="QOU88" s="34"/>
      <c r="QOV88" s="34"/>
      <c r="QOW88" s="34"/>
      <c r="QOX88" s="34"/>
      <c r="QOY88" s="34"/>
      <c r="QOZ88" s="34"/>
      <c r="QPA88" s="34"/>
      <c r="QPB88" s="34"/>
      <c r="QPC88" s="34"/>
      <c r="QPD88" s="34"/>
      <c r="QPE88" s="34"/>
      <c r="QPF88" s="34"/>
      <c r="QPG88" s="34"/>
      <c r="QPH88" s="34"/>
      <c r="QPI88" s="34"/>
      <c r="QPJ88" s="34"/>
      <c r="QPK88" s="34"/>
      <c r="QPL88" s="34"/>
      <c r="QPM88" s="34"/>
      <c r="QPN88" s="34"/>
      <c r="QPO88" s="34"/>
      <c r="QPP88" s="34"/>
      <c r="QPQ88" s="34"/>
      <c r="QPR88" s="34"/>
      <c r="QPS88" s="34"/>
      <c r="QPT88" s="34"/>
      <c r="QPU88" s="34"/>
      <c r="QPV88" s="34"/>
      <c r="QPW88" s="34"/>
      <c r="QPX88" s="34"/>
      <c r="QPY88" s="34"/>
      <c r="QPZ88" s="34"/>
      <c r="QQA88" s="34"/>
      <c r="QQB88" s="34"/>
      <c r="QQC88" s="34"/>
      <c r="QQD88" s="34"/>
      <c r="QQE88" s="34"/>
      <c r="QQF88" s="34"/>
      <c r="QQG88" s="34"/>
      <c r="QQH88" s="34"/>
      <c r="QQI88" s="34"/>
      <c r="QQJ88" s="34"/>
      <c r="QQK88" s="34"/>
      <c r="QQL88" s="34"/>
      <c r="QQM88" s="34"/>
      <c r="QQN88" s="34"/>
      <c r="QQO88" s="34"/>
      <c r="QQP88" s="34"/>
      <c r="QQQ88" s="34"/>
      <c r="QQR88" s="34"/>
      <c r="QQS88" s="34"/>
      <c r="QQT88" s="34"/>
      <c r="QQU88" s="34"/>
      <c r="QQV88" s="34"/>
      <c r="QQW88" s="34"/>
      <c r="QQX88" s="34"/>
      <c r="QQY88" s="34"/>
      <c r="QQZ88" s="34"/>
      <c r="QRA88" s="34"/>
      <c r="QRB88" s="34"/>
      <c r="QRC88" s="34"/>
      <c r="QRD88" s="34"/>
      <c r="QRE88" s="34"/>
      <c r="QRF88" s="34"/>
      <c r="QRG88" s="34"/>
      <c r="QRH88" s="34"/>
      <c r="QRI88" s="34"/>
      <c r="QRJ88" s="34"/>
      <c r="QRK88" s="34"/>
      <c r="QRL88" s="34"/>
      <c r="QRM88" s="34"/>
      <c r="QRN88" s="34"/>
      <c r="QRO88" s="34"/>
      <c r="QRP88" s="34"/>
      <c r="QRQ88" s="34"/>
      <c r="QRR88" s="34"/>
      <c r="QRS88" s="34"/>
      <c r="QRT88" s="34"/>
      <c r="QRU88" s="34"/>
      <c r="QRV88" s="34"/>
      <c r="QRW88" s="34"/>
      <c r="QRX88" s="34"/>
      <c r="QRY88" s="34"/>
      <c r="QRZ88" s="34"/>
      <c r="QSA88" s="34"/>
      <c r="QSB88" s="34"/>
      <c r="QSC88" s="34"/>
      <c r="QSD88" s="34"/>
      <c r="QSE88" s="34"/>
      <c r="QSF88" s="34"/>
      <c r="QSG88" s="34"/>
      <c r="QSH88" s="34"/>
      <c r="QSI88" s="34"/>
      <c r="QSJ88" s="34"/>
      <c r="QSK88" s="34"/>
      <c r="QSL88" s="34"/>
      <c r="QSM88" s="34"/>
      <c r="QSN88" s="34"/>
      <c r="QSO88" s="34"/>
      <c r="QSP88" s="34"/>
      <c r="QSQ88" s="34"/>
      <c r="QSR88" s="34"/>
      <c r="QSS88" s="34"/>
      <c r="QST88" s="34"/>
      <c r="QSU88" s="34"/>
      <c r="QSV88" s="34"/>
      <c r="QSW88" s="34"/>
      <c r="QSX88" s="34"/>
      <c r="QSY88" s="34"/>
      <c r="QSZ88" s="34"/>
      <c r="QTA88" s="34"/>
      <c r="QTB88" s="34"/>
      <c r="QTC88" s="34"/>
      <c r="QTD88" s="34"/>
      <c r="QTE88" s="34"/>
      <c r="QTF88" s="34"/>
      <c r="QTG88" s="34"/>
      <c r="QTH88" s="34"/>
      <c r="QTI88" s="34"/>
      <c r="QTJ88" s="34"/>
      <c r="QTK88" s="34"/>
      <c r="QTL88" s="34"/>
      <c r="QTM88" s="34"/>
      <c r="QTN88" s="34"/>
      <c r="QTO88" s="34"/>
      <c r="QTP88" s="34"/>
      <c r="QTQ88" s="34"/>
      <c r="QTR88" s="34"/>
      <c r="QTS88" s="34"/>
      <c r="QTT88" s="34"/>
      <c r="QTU88" s="34"/>
      <c r="QTV88" s="34"/>
      <c r="QTW88" s="34"/>
      <c r="QTX88" s="34"/>
      <c r="QTY88" s="34"/>
      <c r="QTZ88" s="34"/>
      <c r="QUA88" s="34"/>
      <c r="QUB88" s="34"/>
      <c r="QUC88" s="34"/>
      <c r="QUD88" s="34"/>
      <c r="QUE88" s="34"/>
      <c r="QUF88" s="34"/>
      <c r="QUG88" s="34"/>
      <c r="QUH88" s="34"/>
      <c r="QUI88" s="34"/>
      <c r="QUJ88" s="34"/>
      <c r="QUK88" s="34"/>
      <c r="QUL88" s="34"/>
      <c r="QUM88" s="34"/>
      <c r="QUN88" s="34"/>
      <c r="QUO88" s="34"/>
      <c r="QUP88" s="34"/>
      <c r="QUQ88" s="34"/>
      <c r="QUR88" s="34"/>
      <c r="QUS88" s="34"/>
      <c r="QUT88" s="34"/>
      <c r="QUU88" s="34"/>
      <c r="QUV88" s="34"/>
      <c r="QUW88" s="34"/>
      <c r="QUX88" s="34"/>
      <c r="QUY88" s="34"/>
      <c r="QUZ88" s="34"/>
      <c r="QVA88" s="34"/>
      <c r="QVB88" s="34"/>
      <c r="QVC88" s="34"/>
      <c r="QVD88" s="34"/>
      <c r="QVE88" s="34"/>
      <c r="QVF88" s="34"/>
      <c r="QVG88" s="34"/>
      <c r="QVH88" s="34"/>
      <c r="QVI88" s="34"/>
      <c r="QVJ88" s="34"/>
      <c r="QVK88" s="34"/>
      <c r="QVL88" s="34"/>
      <c r="QVM88" s="34"/>
      <c r="QVN88" s="34"/>
      <c r="QVO88" s="34"/>
      <c r="QVP88" s="34"/>
      <c r="QVQ88" s="34"/>
      <c r="QVR88" s="34"/>
      <c r="QVS88" s="34"/>
      <c r="QVT88" s="34"/>
      <c r="QVU88" s="34"/>
      <c r="QVV88" s="34"/>
      <c r="QVW88" s="34"/>
      <c r="QVX88" s="34"/>
      <c r="QVY88" s="34"/>
      <c r="QVZ88" s="34"/>
      <c r="QWA88" s="34"/>
      <c r="QWB88" s="34"/>
      <c r="QWC88" s="34"/>
      <c r="QWD88" s="34"/>
      <c r="QWE88" s="34"/>
      <c r="QWF88" s="34"/>
      <c r="QWG88" s="34"/>
      <c r="QWH88" s="34"/>
      <c r="QWI88" s="34"/>
      <c r="QWJ88" s="34"/>
      <c r="QWK88" s="34"/>
      <c r="QWL88" s="34"/>
      <c r="QWM88" s="34"/>
      <c r="QWN88" s="34"/>
      <c r="QWO88" s="34"/>
      <c r="QWP88" s="34"/>
      <c r="QWQ88" s="34"/>
      <c r="QWR88" s="34"/>
      <c r="QWS88" s="34"/>
      <c r="QWT88" s="34"/>
      <c r="QWU88" s="34"/>
      <c r="QWV88" s="34"/>
      <c r="QWW88" s="34"/>
      <c r="QWX88" s="34"/>
      <c r="QWY88" s="34"/>
      <c r="QWZ88" s="34"/>
      <c r="QXA88" s="34"/>
      <c r="QXB88" s="34"/>
      <c r="QXC88" s="34"/>
      <c r="QXD88" s="34"/>
      <c r="QXE88" s="34"/>
      <c r="QXF88" s="34"/>
      <c r="QXG88" s="34"/>
      <c r="QXH88" s="34"/>
      <c r="QXI88" s="34"/>
      <c r="QXJ88" s="34"/>
      <c r="QXK88" s="34"/>
      <c r="QXL88" s="34"/>
      <c r="QXM88" s="34"/>
      <c r="QXN88" s="34"/>
      <c r="QXO88" s="34"/>
      <c r="QXP88" s="34"/>
      <c r="QXQ88" s="34"/>
      <c r="QXR88" s="34"/>
      <c r="QXS88" s="34"/>
      <c r="QXT88" s="34"/>
      <c r="QXU88" s="34"/>
      <c r="QXV88" s="34"/>
      <c r="QXW88" s="34"/>
      <c r="QXX88" s="34"/>
      <c r="QXY88" s="34"/>
      <c r="QXZ88" s="34"/>
      <c r="QYA88" s="34"/>
      <c r="QYB88" s="34"/>
      <c r="QYC88" s="34"/>
      <c r="QYD88" s="34"/>
      <c r="QYE88" s="34"/>
      <c r="QYF88" s="34"/>
      <c r="QYG88" s="34"/>
      <c r="QYH88" s="34"/>
      <c r="QYI88" s="34"/>
      <c r="QYJ88" s="34"/>
      <c r="QYK88" s="34"/>
      <c r="QYL88" s="34"/>
      <c r="QYM88" s="34"/>
      <c r="QYN88" s="34"/>
      <c r="QYO88" s="34"/>
      <c r="QYP88" s="34"/>
      <c r="QYQ88" s="34"/>
      <c r="QYR88" s="34"/>
      <c r="QYS88" s="34"/>
      <c r="QYT88" s="34"/>
      <c r="QYU88" s="34"/>
      <c r="QYV88" s="34"/>
      <c r="QYW88" s="34"/>
      <c r="QYX88" s="34"/>
      <c r="QYY88" s="34"/>
      <c r="QYZ88" s="34"/>
      <c r="QZA88" s="34"/>
      <c r="QZB88" s="34"/>
      <c r="QZC88" s="34"/>
      <c r="QZD88" s="34"/>
      <c r="QZE88" s="34"/>
      <c r="QZF88" s="34"/>
      <c r="QZG88" s="34"/>
      <c r="QZH88" s="34"/>
      <c r="QZI88" s="34"/>
      <c r="QZJ88" s="34"/>
      <c r="QZK88" s="34"/>
      <c r="QZL88" s="34"/>
      <c r="QZM88" s="34"/>
      <c r="QZN88" s="34"/>
      <c r="QZO88" s="34"/>
      <c r="QZP88" s="34"/>
      <c r="QZQ88" s="34"/>
      <c r="QZR88" s="34"/>
      <c r="QZS88" s="34"/>
      <c r="QZT88" s="34"/>
      <c r="QZU88" s="34"/>
      <c r="QZV88" s="34"/>
      <c r="QZW88" s="34"/>
      <c r="QZX88" s="34"/>
      <c r="QZY88" s="34"/>
      <c r="QZZ88" s="34"/>
      <c r="RAA88" s="34"/>
      <c r="RAB88" s="34"/>
      <c r="RAC88" s="34"/>
      <c r="RAD88" s="34"/>
      <c r="RAE88" s="34"/>
      <c r="RAF88" s="34"/>
      <c r="RAG88" s="34"/>
      <c r="RAH88" s="34"/>
      <c r="RAI88" s="34"/>
      <c r="RAJ88" s="34"/>
      <c r="RAK88" s="34"/>
      <c r="RAL88" s="34"/>
      <c r="RAM88" s="34"/>
      <c r="RAN88" s="34"/>
      <c r="RAO88" s="34"/>
      <c r="RAP88" s="34"/>
      <c r="RAQ88" s="34"/>
      <c r="RAR88" s="34"/>
      <c r="RAS88" s="34"/>
      <c r="RAT88" s="34"/>
      <c r="RAU88" s="34"/>
      <c r="RAV88" s="34"/>
      <c r="RAW88" s="34"/>
      <c r="RAX88" s="34"/>
      <c r="RAY88" s="34"/>
      <c r="RAZ88" s="34"/>
      <c r="RBA88" s="34"/>
      <c r="RBB88" s="34"/>
      <c r="RBC88" s="34"/>
      <c r="RBD88" s="34"/>
      <c r="RBE88" s="34"/>
      <c r="RBF88" s="34"/>
      <c r="RBG88" s="34"/>
      <c r="RBH88" s="34"/>
      <c r="RBI88" s="34"/>
      <c r="RBJ88" s="34"/>
      <c r="RBK88" s="34"/>
      <c r="RBL88" s="34"/>
      <c r="RBM88" s="34"/>
      <c r="RBN88" s="34"/>
      <c r="RBO88" s="34"/>
      <c r="RBP88" s="34"/>
      <c r="RBQ88" s="34"/>
      <c r="RBR88" s="34"/>
      <c r="RBS88" s="34"/>
      <c r="RBT88" s="34"/>
      <c r="RBU88" s="34"/>
      <c r="RBV88" s="34"/>
      <c r="RBW88" s="34"/>
      <c r="RBX88" s="34"/>
      <c r="RBY88" s="34"/>
      <c r="RBZ88" s="34"/>
      <c r="RCA88" s="34"/>
      <c r="RCB88" s="34"/>
      <c r="RCC88" s="34"/>
      <c r="RCD88" s="34"/>
      <c r="RCE88" s="34"/>
      <c r="RCF88" s="34"/>
      <c r="RCG88" s="34"/>
      <c r="RCH88" s="34"/>
      <c r="RCI88" s="34"/>
      <c r="RCJ88" s="34"/>
      <c r="RCK88" s="34"/>
      <c r="RCL88" s="34"/>
      <c r="RCM88" s="34"/>
      <c r="RCN88" s="34"/>
      <c r="RCO88" s="34"/>
      <c r="RCP88" s="34"/>
      <c r="RCQ88" s="34"/>
      <c r="RCR88" s="34"/>
      <c r="RCS88" s="34"/>
      <c r="RCT88" s="34"/>
      <c r="RCU88" s="34"/>
      <c r="RCV88" s="34"/>
      <c r="RCW88" s="34"/>
      <c r="RCX88" s="34"/>
      <c r="RCY88" s="34"/>
      <c r="RCZ88" s="34"/>
      <c r="RDA88" s="34"/>
      <c r="RDB88" s="34"/>
      <c r="RDC88" s="34"/>
      <c r="RDD88" s="34"/>
      <c r="RDE88" s="34"/>
      <c r="RDF88" s="34"/>
      <c r="RDG88" s="34"/>
      <c r="RDH88" s="34"/>
      <c r="RDI88" s="34"/>
      <c r="RDJ88" s="34"/>
      <c r="RDK88" s="34"/>
      <c r="RDL88" s="34"/>
      <c r="RDM88" s="34"/>
      <c r="RDN88" s="34"/>
      <c r="RDO88" s="34"/>
      <c r="RDP88" s="34"/>
      <c r="RDQ88" s="34"/>
      <c r="RDR88" s="34"/>
      <c r="RDS88" s="34"/>
      <c r="RDT88" s="34"/>
      <c r="RDU88" s="34"/>
      <c r="RDV88" s="34"/>
      <c r="RDW88" s="34"/>
      <c r="RDX88" s="34"/>
      <c r="RDY88" s="34"/>
      <c r="RDZ88" s="34"/>
      <c r="REA88" s="34"/>
      <c r="REB88" s="34"/>
      <c r="REC88" s="34"/>
      <c r="RED88" s="34"/>
      <c r="REE88" s="34"/>
      <c r="REF88" s="34"/>
      <c r="REG88" s="34"/>
      <c r="REH88" s="34"/>
      <c r="REI88" s="34"/>
      <c r="REJ88" s="34"/>
      <c r="REK88" s="34"/>
      <c r="REL88" s="34"/>
      <c r="REM88" s="34"/>
      <c r="REN88" s="34"/>
      <c r="REO88" s="34"/>
      <c r="REP88" s="34"/>
      <c r="REQ88" s="34"/>
      <c r="RER88" s="34"/>
      <c r="RES88" s="34"/>
      <c r="RET88" s="34"/>
      <c r="REU88" s="34"/>
      <c r="REV88" s="34"/>
      <c r="REW88" s="34"/>
      <c r="REX88" s="34"/>
      <c r="REY88" s="34"/>
      <c r="REZ88" s="34"/>
      <c r="RFA88" s="34"/>
      <c r="RFB88" s="34"/>
      <c r="RFC88" s="34"/>
      <c r="RFD88" s="34"/>
      <c r="RFE88" s="34"/>
      <c r="RFF88" s="34"/>
      <c r="RFG88" s="34"/>
      <c r="RFH88" s="34"/>
      <c r="RFI88" s="34"/>
      <c r="RFJ88" s="34"/>
      <c r="RFK88" s="34"/>
      <c r="RFL88" s="34"/>
      <c r="RFM88" s="34"/>
      <c r="RFN88" s="34"/>
      <c r="RFO88" s="34"/>
      <c r="RFP88" s="34"/>
      <c r="RFQ88" s="34"/>
      <c r="RFR88" s="34"/>
      <c r="RFS88" s="34"/>
      <c r="RFT88" s="34"/>
      <c r="RFU88" s="34"/>
      <c r="RFV88" s="34"/>
      <c r="RFW88" s="34"/>
      <c r="RFX88" s="34"/>
      <c r="RFY88" s="34"/>
      <c r="RFZ88" s="34"/>
      <c r="RGA88" s="34"/>
      <c r="RGB88" s="34"/>
      <c r="RGC88" s="34"/>
      <c r="RGD88" s="34"/>
      <c r="RGE88" s="34"/>
      <c r="RGF88" s="34"/>
      <c r="RGG88" s="34"/>
      <c r="RGH88" s="34"/>
      <c r="RGI88" s="34"/>
      <c r="RGJ88" s="34"/>
      <c r="RGK88" s="34"/>
      <c r="RGL88" s="34"/>
      <c r="RGM88" s="34"/>
      <c r="RGN88" s="34"/>
      <c r="RGO88" s="34"/>
      <c r="RGP88" s="34"/>
      <c r="RGQ88" s="34"/>
      <c r="RGR88" s="34"/>
      <c r="RGS88" s="34"/>
      <c r="RGT88" s="34"/>
      <c r="RGU88" s="34"/>
      <c r="RGV88" s="34"/>
      <c r="RGW88" s="34"/>
      <c r="RGX88" s="34"/>
      <c r="RGY88" s="34"/>
      <c r="RGZ88" s="34"/>
      <c r="RHA88" s="34"/>
      <c r="RHB88" s="34"/>
      <c r="RHC88" s="34"/>
      <c r="RHD88" s="34"/>
      <c r="RHE88" s="34"/>
      <c r="RHF88" s="34"/>
      <c r="RHG88" s="34"/>
      <c r="RHH88" s="34"/>
      <c r="RHI88" s="34"/>
      <c r="RHJ88" s="34"/>
      <c r="RHK88" s="34"/>
      <c r="RHL88" s="34"/>
      <c r="RHM88" s="34"/>
      <c r="RHN88" s="34"/>
      <c r="RHO88" s="34"/>
      <c r="RHP88" s="34"/>
      <c r="RHQ88" s="34"/>
      <c r="RHR88" s="34"/>
      <c r="RHS88" s="34"/>
      <c r="RHT88" s="34"/>
      <c r="RHU88" s="34"/>
      <c r="RHV88" s="34"/>
      <c r="RHW88" s="34"/>
      <c r="RHX88" s="34"/>
      <c r="RHY88" s="34"/>
      <c r="RHZ88" s="34"/>
      <c r="RIA88" s="34"/>
      <c r="RIB88" s="34"/>
      <c r="RIC88" s="34"/>
      <c r="RID88" s="34"/>
      <c r="RIE88" s="34"/>
      <c r="RIF88" s="34"/>
      <c r="RIG88" s="34"/>
      <c r="RIH88" s="34"/>
      <c r="RII88" s="34"/>
      <c r="RIJ88" s="34"/>
      <c r="RIK88" s="34"/>
      <c r="RIL88" s="34"/>
      <c r="RIM88" s="34"/>
      <c r="RIN88" s="34"/>
      <c r="RIO88" s="34"/>
      <c r="RIP88" s="34"/>
      <c r="RIQ88" s="34"/>
      <c r="RIR88" s="34"/>
      <c r="RIS88" s="34"/>
      <c r="RIT88" s="34"/>
      <c r="RIU88" s="34"/>
      <c r="RIV88" s="34"/>
      <c r="RIW88" s="34"/>
      <c r="RIX88" s="34"/>
      <c r="RIY88" s="34"/>
      <c r="RIZ88" s="34"/>
      <c r="RJA88" s="34"/>
      <c r="RJB88" s="34"/>
      <c r="RJC88" s="34"/>
      <c r="RJD88" s="34"/>
      <c r="RJE88" s="34"/>
      <c r="RJF88" s="34"/>
      <c r="RJG88" s="34"/>
      <c r="RJH88" s="34"/>
      <c r="RJI88" s="34"/>
      <c r="RJJ88" s="34"/>
      <c r="RJK88" s="34"/>
      <c r="RJL88" s="34"/>
      <c r="RJM88" s="34"/>
      <c r="RJN88" s="34"/>
      <c r="RJO88" s="34"/>
      <c r="RJP88" s="34"/>
      <c r="RJQ88" s="34"/>
      <c r="RJR88" s="34"/>
      <c r="RJS88" s="34"/>
      <c r="RJT88" s="34"/>
      <c r="RJU88" s="34"/>
      <c r="RJV88" s="34"/>
      <c r="RJW88" s="34"/>
      <c r="RJX88" s="34"/>
      <c r="RJY88" s="34"/>
      <c r="RJZ88" s="34"/>
      <c r="RKA88" s="34"/>
      <c r="RKB88" s="34"/>
      <c r="RKC88" s="34"/>
      <c r="RKD88" s="34"/>
      <c r="RKE88" s="34"/>
      <c r="RKF88" s="34"/>
      <c r="RKG88" s="34"/>
      <c r="RKH88" s="34"/>
      <c r="RKI88" s="34"/>
      <c r="RKJ88" s="34"/>
      <c r="RKK88" s="34"/>
      <c r="RKL88" s="34"/>
      <c r="RKM88" s="34"/>
      <c r="RKN88" s="34"/>
      <c r="RKO88" s="34"/>
      <c r="RKP88" s="34"/>
      <c r="RKQ88" s="34"/>
      <c r="RKR88" s="34"/>
      <c r="RKS88" s="34"/>
      <c r="RKT88" s="34"/>
      <c r="RKU88" s="34"/>
      <c r="RKV88" s="34"/>
      <c r="RKW88" s="34"/>
      <c r="RKX88" s="34"/>
      <c r="RKY88" s="34"/>
      <c r="RKZ88" s="34"/>
      <c r="RLA88" s="34"/>
      <c r="RLB88" s="34"/>
      <c r="RLC88" s="34"/>
      <c r="RLD88" s="34"/>
      <c r="RLE88" s="34"/>
      <c r="RLF88" s="34"/>
      <c r="RLG88" s="34"/>
      <c r="RLH88" s="34"/>
      <c r="RLI88" s="34"/>
      <c r="RLJ88" s="34"/>
      <c r="RLK88" s="34"/>
      <c r="RLL88" s="34"/>
      <c r="RLM88" s="34"/>
      <c r="RLN88" s="34"/>
      <c r="RLO88" s="34"/>
      <c r="RLP88" s="34"/>
      <c r="RLQ88" s="34"/>
      <c r="RLR88" s="34"/>
      <c r="RLS88" s="34"/>
      <c r="RLT88" s="34"/>
      <c r="RLU88" s="34"/>
      <c r="RLV88" s="34"/>
      <c r="RLW88" s="34"/>
      <c r="RLX88" s="34"/>
      <c r="RLY88" s="34"/>
      <c r="RLZ88" s="34"/>
      <c r="RMA88" s="34"/>
      <c r="RMB88" s="34"/>
      <c r="RMC88" s="34"/>
      <c r="RMD88" s="34"/>
      <c r="RME88" s="34"/>
      <c r="RMF88" s="34"/>
      <c r="RMG88" s="34"/>
      <c r="RMH88" s="34"/>
      <c r="RMI88" s="34"/>
      <c r="RMJ88" s="34"/>
      <c r="RMK88" s="34"/>
      <c r="RML88" s="34"/>
      <c r="RMM88" s="34"/>
      <c r="RMN88" s="34"/>
      <c r="RMO88" s="34"/>
      <c r="RMP88" s="34"/>
      <c r="RMQ88" s="34"/>
      <c r="RMR88" s="34"/>
      <c r="RMS88" s="34"/>
      <c r="RMT88" s="34"/>
      <c r="RMU88" s="34"/>
      <c r="RMV88" s="34"/>
      <c r="RMW88" s="34"/>
      <c r="RMX88" s="34"/>
      <c r="RMY88" s="34"/>
      <c r="RMZ88" s="34"/>
      <c r="RNA88" s="34"/>
      <c r="RNB88" s="34"/>
      <c r="RNC88" s="34"/>
      <c r="RND88" s="34"/>
      <c r="RNE88" s="34"/>
      <c r="RNF88" s="34"/>
      <c r="RNG88" s="34"/>
      <c r="RNH88" s="34"/>
      <c r="RNI88" s="34"/>
      <c r="RNJ88" s="34"/>
      <c r="RNK88" s="34"/>
      <c r="RNL88" s="34"/>
      <c r="RNM88" s="34"/>
      <c r="RNN88" s="34"/>
      <c r="RNO88" s="34"/>
      <c r="RNP88" s="34"/>
      <c r="RNQ88" s="34"/>
      <c r="RNR88" s="34"/>
      <c r="RNS88" s="34"/>
      <c r="RNT88" s="34"/>
      <c r="RNU88" s="34"/>
      <c r="RNV88" s="34"/>
      <c r="RNW88" s="34"/>
      <c r="RNX88" s="34"/>
      <c r="RNY88" s="34"/>
      <c r="RNZ88" s="34"/>
      <c r="ROA88" s="34"/>
      <c r="ROB88" s="34"/>
      <c r="ROC88" s="34"/>
      <c r="ROD88" s="34"/>
      <c r="ROE88" s="34"/>
      <c r="ROF88" s="34"/>
      <c r="ROG88" s="34"/>
      <c r="ROH88" s="34"/>
      <c r="ROI88" s="34"/>
      <c r="ROJ88" s="34"/>
      <c r="ROK88" s="34"/>
      <c r="ROL88" s="34"/>
      <c r="ROM88" s="34"/>
      <c r="RON88" s="34"/>
      <c r="ROO88" s="34"/>
      <c r="ROP88" s="34"/>
      <c r="ROQ88" s="34"/>
      <c r="ROR88" s="34"/>
      <c r="ROS88" s="34"/>
      <c r="ROT88" s="34"/>
      <c r="ROU88" s="34"/>
      <c r="ROV88" s="34"/>
      <c r="ROW88" s="34"/>
      <c r="ROX88" s="34"/>
      <c r="ROY88" s="34"/>
      <c r="ROZ88" s="34"/>
      <c r="RPA88" s="34"/>
      <c r="RPB88" s="34"/>
      <c r="RPC88" s="34"/>
      <c r="RPD88" s="34"/>
      <c r="RPE88" s="34"/>
      <c r="RPF88" s="34"/>
      <c r="RPG88" s="34"/>
      <c r="RPH88" s="34"/>
      <c r="RPI88" s="34"/>
      <c r="RPJ88" s="34"/>
      <c r="RPK88" s="34"/>
      <c r="RPL88" s="34"/>
      <c r="RPM88" s="34"/>
      <c r="RPN88" s="34"/>
      <c r="RPO88" s="34"/>
      <c r="RPP88" s="34"/>
      <c r="RPQ88" s="34"/>
      <c r="RPR88" s="34"/>
      <c r="RPS88" s="34"/>
      <c r="RPT88" s="34"/>
      <c r="RPU88" s="34"/>
      <c r="RPV88" s="34"/>
      <c r="RPW88" s="34"/>
      <c r="RPX88" s="34"/>
      <c r="RPY88" s="34"/>
      <c r="RPZ88" s="34"/>
      <c r="RQA88" s="34"/>
      <c r="RQB88" s="34"/>
      <c r="RQC88" s="34"/>
      <c r="RQD88" s="34"/>
      <c r="RQE88" s="34"/>
      <c r="RQF88" s="34"/>
      <c r="RQG88" s="34"/>
      <c r="RQH88" s="34"/>
      <c r="RQI88" s="34"/>
      <c r="RQJ88" s="34"/>
      <c r="RQK88" s="34"/>
      <c r="RQL88" s="34"/>
      <c r="RQM88" s="34"/>
      <c r="RQN88" s="34"/>
      <c r="RQO88" s="34"/>
      <c r="RQP88" s="34"/>
      <c r="RQQ88" s="34"/>
      <c r="RQR88" s="34"/>
      <c r="RQS88" s="34"/>
      <c r="RQT88" s="34"/>
      <c r="RQU88" s="34"/>
      <c r="RQV88" s="34"/>
      <c r="RQW88" s="34"/>
      <c r="RQX88" s="34"/>
      <c r="RQY88" s="34"/>
      <c r="RQZ88" s="34"/>
      <c r="RRA88" s="34"/>
      <c r="RRB88" s="34"/>
      <c r="RRC88" s="34"/>
      <c r="RRD88" s="34"/>
      <c r="RRE88" s="34"/>
      <c r="RRF88" s="34"/>
      <c r="RRG88" s="34"/>
      <c r="RRH88" s="34"/>
      <c r="RRI88" s="34"/>
      <c r="RRJ88" s="34"/>
      <c r="RRK88" s="34"/>
      <c r="RRL88" s="34"/>
      <c r="RRM88" s="34"/>
      <c r="RRN88" s="34"/>
      <c r="RRO88" s="34"/>
      <c r="RRP88" s="34"/>
      <c r="RRQ88" s="34"/>
      <c r="RRR88" s="34"/>
      <c r="RRS88" s="34"/>
      <c r="RRT88" s="34"/>
      <c r="RRU88" s="34"/>
      <c r="RRV88" s="34"/>
      <c r="RRW88" s="34"/>
      <c r="RRX88" s="34"/>
      <c r="RRY88" s="34"/>
      <c r="RRZ88" s="34"/>
      <c r="RSA88" s="34"/>
      <c r="RSB88" s="34"/>
      <c r="RSC88" s="34"/>
      <c r="RSD88" s="34"/>
      <c r="RSE88" s="34"/>
      <c r="RSF88" s="34"/>
      <c r="RSG88" s="34"/>
      <c r="RSH88" s="34"/>
      <c r="RSI88" s="34"/>
      <c r="RSJ88" s="34"/>
      <c r="RSK88" s="34"/>
      <c r="RSL88" s="34"/>
      <c r="RSM88" s="34"/>
      <c r="RSN88" s="34"/>
      <c r="RSO88" s="34"/>
      <c r="RSP88" s="34"/>
      <c r="RSQ88" s="34"/>
      <c r="RSR88" s="34"/>
      <c r="RSS88" s="34"/>
      <c r="RST88" s="34"/>
      <c r="RSU88" s="34"/>
      <c r="RSV88" s="34"/>
      <c r="RSW88" s="34"/>
      <c r="RSX88" s="34"/>
      <c r="RSY88" s="34"/>
      <c r="RSZ88" s="34"/>
      <c r="RTA88" s="34"/>
      <c r="RTB88" s="34"/>
      <c r="RTC88" s="34"/>
      <c r="RTD88" s="34"/>
      <c r="RTE88" s="34"/>
      <c r="RTF88" s="34"/>
      <c r="RTG88" s="34"/>
      <c r="RTH88" s="34"/>
      <c r="RTI88" s="34"/>
      <c r="RTJ88" s="34"/>
      <c r="RTK88" s="34"/>
      <c r="RTL88" s="34"/>
      <c r="RTM88" s="34"/>
      <c r="RTN88" s="34"/>
      <c r="RTO88" s="34"/>
      <c r="RTP88" s="34"/>
      <c r="RTQ88" s="34"/>
      <c r="RTR88" s="34"/>
      <c r="RTS88" s="34"/>
      <c r="RTT88" s="34"/>
      <c r="RTU88" s="34"/>
      <c r="RTV88" s="34"/>
      <c r="RTW88" s="34"/>
      <c r="RTX88" s="34"/>
      <c r="RTY88" s="34"/>
      <c r="RTZ88" s="34"/>
      <c r="RUA88" s="34"/>
      <c r="RUB88" s="34"/>
      <c r="RUC88" s="34"/>
      <c r="RUD88" s="34"/>
      <c r="RUE88" s="34"/>
      <c r="RUF88" s="34"/>
      <c r="RUG88" s="34"/>
      <c r="RUH88" s="34"/>
      <c r="RUI88" s="34"/>
      <c r="RUJ88" s="34"/>
      <c r="RUK88" s="34"/>
      <c r="RUL88" s="34"/>
      <c r="RUM88" s="34"/>
      <c r="RUN88" s="34"/>
      <c r="RUO88" s="34"/>
      <c r="RUP88" s="34"/>
      <c r="RUQ88" s="34"/>
      <c r="RUR88" s="34"/>
      <c r="RUS88" s="34"/>
      <c r="RUT88" s="34"/>
      <c r="RUU88" s="34"/>
      <c r="RUV88" s="34"/>
      <c r="RUW88" s="34"/>
      <c r="RUX88" s="34"/>
      <c r="RUY88" s="34"/>
      <c r="RUZ88" s="34"/>
      <c r="RVA88" s="34"/>
      <c r="RVB88" s="34"/>
      <c r="RVC88" s="34"/>
      <c r="RVD88" s="34"/>
      <c r="RVE88" s="34"/>
      <c r="RVF88" s="34"/>
      <c r="RVG88" s="34"/>
      <c r="RVH88" s="34"/>
      <c r="RVI88" s="34"/>
      <c r="RVJ88" s="34"/>
      <c r="RVK88" s="34"/>
      <c r="RVL88" s="34"/>
      <c r="RVM88" s="34"/>
      <c r="RVN88" s="34"/>
      <c r="RVO88" s="34"/>
      <c r="RVP88" s="34"/>
      <c r="RVQ88" s="34"/>
      <c r="RVR88" s="34"/>
      <c r="RVS88" s="34"/>
      <c r="RVT88" s="34"/>
      <c r="RVU88" s="34"/>
      <c r="RVV88" s="34"/>
      <c r="RVW88" s="34"/>
      <c r="RVX88" s="34"/>
      <c r="RVY88" s="34"/>
      <c r="RVZ88" s="34"/>
      <c r="RWA88" s="34"/>
      <c r="RWB88" s="34"/>
      <c r="RWC88" s="34"/>
      <c r="RWD88" s="34"/>
      <c r="RWE88" s="34"/>
      <c r="RWF88" s="34"/>
      <c r="RWG88" s="34"/>
      <c r="RWH88" s="34"/>
      <c r="RWI88" s="34"/>
      <c r="RWJ88" s="34"/>
      <c r="RWK88" s="34"/>
      <c r="RWL88" s="34"/>
      <c r="RWM88" s="34"/>
      <c r="RWN88" s="34"/>
      <c r="RWO88" s="34"/>
      <c r="RWP88" s="34"/>
      <c r="RWQ88" s="34"/>
      <c r="RWR88" s="34"/>
      <c r="RWS88" s="34"/>
      <c r="RWT88" s="34"/>
      <c r="RWU88" s="34"/>
      <c r="RWV88" s="34"/>
      <c r="RWW88" s="34"/>
      <c r="RWX88" s="34"/>
      <c r="RWY88" s="34"/>
      <c r="RWZ88" s="34"/>
      <c r="RXA88" s="34"/>
      <c r="RXB88" s="34"/>
      <c r="RXC88" s="34"/>
      <c r="RXD88" s="34"/>
      <c r="RXE88" s="34"/>
      <c r="RXF88" s="34"/>
      <c r="RXG88" s="34"/>
      <c r="RXH88" s="34"/>
      <c r="RXI88" s="34"/>
      <c r="RXJ88" s="34"/>
      <c r="RXK88" s="34"/>
      <c r="RXL88" s="34"/>
      <c r="RXM88" s="34"/>
      <c r="RXN88" s="34"/>
      <c r="RXO88" s="34"/>
      <c r="RXP88" s="34"/>
      <c r="RXQ88" s="34"/>
      <c r="RXR88" s="34"/>
      <c r="RXS88" s="34"/>
      <c r="RXT88" s="34"/>
      <c r="RXU88" s="34"/>
      <c r="RXV88" s="34"/>
      <c r="RXW88" s="34"/>
      <c r="RXX88" s="34"/>
      <c r="RXY88" s="34"/>
      <c r="RXZ88" s="34"/>
      <c r="RYA88" s="34"/>
      <c r="RYB88" s="34"/>
      <c r="RYC88" s="34"/>
      <c r="RYD88" s="34"/>
      <c r="RYE88" s="34"/>
      <c r="RYF88" s="34"/>
      <c r="RYG88" s="34"/>
      <c r="RYH88" s="34"/>
      <c r="RYI88" s="34"/>
      <c r="RYJ88" s="34"/>
      <c r="RYK88" s="34"/>
      <c r="RYL88" s="34"/>
      <c r="RYM88" s="34"/>
      <c r="RYN88" s="34"/>
      <c r="RYO88" s="34"/>
      <c r="RYP88" s="34"/>
      <c r="RYQ88" s="34"/>
      <c r="RYR88" s="34"/>
      <c r="RYS88" s="34"/>
      <c r="RYT88" s="34"/>
      <c r="RYU88" s="34"/>
      <c r="RYV88" s="34"/>
      <c r="RYW88" s="34"/>
      <c r="RYX88" s="34"/>
      <c r="RYY88" s="34"/>
      <c r="RYZ88" s="34"/>
      <c r="RZA88" s="34"/>
      <c r="RZB88" s="34"/>
      <c r="RZC88" s="34"/>
      <c r="RZD88" s="34"/>
      <c r="RZE88" s="34"/>
      <c r="RZF88" s="34"/>
      <c r="RZG88" s="34"/>
      <c r="RZH88" s="34"/>
      <c r="RZI88" s="34"/>
      <c r="RZJ88" s="34"/>
      <c r="RZK88" s="34"/>
      <c r="RZL88" s="34"/>
      <c r="RZM88" s="34"/>
      <c r="RZN88" s="34"/>
      <c r="RZO88" s="34"/>
      <c r="RZP88" s="34"/>
      <c r="RZQ88" s="34"/>
      <c r="RZR88" s="34"/>
      <c r="RZS88" s="34"/>
      <c r="RZT88" s="34"/>
      <c r="RZU88" s="34"/>
      <c r="RZV88" s="34"/>
      <c r="RZW88" s="34"/>
      <c r="RZX88" s="34"/>
      <c r="RZY88" s="34"/>
      <c r="RZZ88" s="34"/>
      <c r="SAA88" s="34"/>
      <c r="SAB88" s="34"/>
      <c r="SAC88" s="34"/>
      <c r="SAD88" s="34"/>
      <c r="SAE88" s="34"/>
      <c r="SAF88" s="34"/>
      <c r="SAG88" s="34"/>
      <c r="SAH88" s="34"/>
      <c r="SAI88" s="34"/>
      <c r="SAJ88" s="34"/>
      <c r="SAK88" s="34"/>
      <c r="SAL88" s="34"/>
      <c r="SAM88" s="34"/>
      <c r="SAN88" s="34"/>
      <c r="SAO88" s="34"/>
      <c r="SAP88" s="34"/>
      <c r="SAQ88" s="34"/>
      <c r="SAR88" s="34"/>
      <c r="SAS88" s="34"/>
      <c r="SAT88" s="34"/>
      <c r="SAU88" s="34"/>
      <c r="SAV88" s="34"/>
      <c r="SAW88" s="34"/>
      <c r="SAX88" s="34"/>
      <c r="SAY88" s="34"/>
      <c r="SAZ88" s="34"/>
      <c r="SBA88" s="34"/>
      <c r="SBB88" s="34"/>
      <c r="SBC88" s="34"/>
      <c r="SBD88" s="34"/>
      <c r="SBE88" s="34"/>
      <c r="SBF88" s="34"/>
      <c r="SBG88" s="34"/>
      <c r="SBH88" s="34"/>
      <c r="SBI88" s="34"/>
      <c r="SBJ88" s="34"/>
      <c r="SBK88" s="34"/>
      <c r="SBL88" s="34"/>
      <c r="SBM88" s="34"/>
      <c r="SBN88" s="34"/>
      <c r="SBO88" s="34"/>
      <c r="SBP88" s="34"/>
      <c r="SBQ88" s="34"/>
      <c r="SBR88" s="34"/>
      <c r="SBS88" s="34"/>
      <c r="SBT88" s="34"/>
      <c r="SBU88" s="34"/>
      <c r="SBV88" s="34"/>
      <c r="SBW88" s="34"/>
      <c r="SBX88" s="34"/>
      <c r="SBY88" s="34"/>
      <c r="SBZ88" s="34"/>
      <c r="SCA88" s="34"/>
      <c r="SCB88" s="34"/>
      <c r="SCC88" s="34"/>
      <c r="SCD88" s="34"/>
      <c r="SCE88" s="34"/>
      <c r="SCF88" s="34"/>
      <c r="SCG88" s="34"/>
      <c r="SCH88" s="34"/>
      <c r="SCI88" s="34"/>
      <c r="SCJ88" s="34"/>
      <c r="SCK88" s="34"/>
      <c r="SCL88" s="34"/>
      <c r="SCM88" s="34"/>
      <c r="SCN88" s="34"/>
      <c r="SCO88" s="34"/>
      <c r="SCP88" s="34"/>
      <c r="SCQ88" s="34"/>
      <c r="SCR88" s="34"/>
      <c r="SCS88" s="34"/>
      <c r="SCT88" s="34"/>
      <c r="SCU88" s="34"/>
      <c r="SCV88" s="34"/>
      <c r="SCW88" s="34"/>
      <c r="SCX88" s="34"/>
      <c r="SCY88" s="34"/>
      <c r="SCZ88" s="34"/>
      <c r="SDA88" s="34"/>
      <c r="SDB88" s="34"/>
      <c r="SDC88" s="34"/>
      <c r="SDD88" s="34"/>
      <c r="SDE88" s="34"/>
      <c r="SDF88" s="34"/>
      <c r="SDG88" s="34"/>
      <c r="SDH88" s="34"/>
      <c r="SDI88" s="34"/>
      <c r="SDJ88" s="34"/>
      <c r="SDK88" s="34"/>
      <c r="SDL88" s="34"/>
      <c r="SDM88" s="34"/>
      <c r="SDN88" s="34"/>
      <c r="SDO88" s="34"/>
      <c r="SDP88" s="34"/>
      <c r="SDQ88" s="34"/>
      <c r="SDR88" s="34"/>
      <c r="SDS88" s="34"/>
      <c r="SDT88" s="34"/>
      <c r="SDU88" s="34"/>
      <c r="SDV88" s="34"/>
      <c r="SDW88" s="34"/>
      <c r="SDX88" s="34"/>
      <c r="SDY88" s="34"/>
      <c r="SDZ88" s="34"/>
      <c r="SEA88" s="34"/>
      <c r="SEB88" s="34"/>
      <c r="SEC88" s="34"/>
      <c r="SED88" s="34"/>
      <c r="SEE88" s="34"/>
      <c r="SEF88" s="34"/>
      <c r="SEG88" s="34"/>
      <c r="SEH88" s="34"/>
      <c r="SEI88" s="34"/>
      <c r="SEJ88" s="34"/>
      <c r="SEK88" s="34"/>
      <c r="SEL88" s="34"/>
      <c r="SEM88" s="34"/>
      <c r="SEN88" s="34"/>
      <c r="SEO88" s="34"/>
      <c r="SEP88" s="34"/>
      <c r="SEQ88" s="34"/>
      <c r="SER88" s="34"/>
      <c r="SES88" s="34"/>
      <c r="SET88" s="34"/>
      <c r="SEU88" s="34"/>
      <c r="SEV88" s="34"/>
      <c r="SEW88" s="34"/>
      <c r="SEX88" s="34"/>
      <c r="SEY88" s="34"/>
      <c r="SEZ88" s="34"/>
      <c r="SFA88" s="34"/>
      <c r="SFB88" s="34"/>
      <c r="SFC88" s="34"/>
      <c r="SFD88" s="34"/>
      <c r="SFE88" s="34"/>
      <c r="SFF88" s="34"/>
      <c r="SFG88" s="34"/>
      <c r="SFH88" s="34"/>
      <c r="SFI88" s="34"/>
      <c r="SFJ88" s="34"/>
      <c r="SFK88" s="34"/>
      <c r="SFL88" s="34"/>
      <c r="SFM88" s="34"/>
      <c r="SFN88" s="34"/>
      <c r="SFO88" s="34"/>
      <c r="SFP88" s="34"/>
      <c r="SFQ88" s="34"/>
      <c r="SFR88" s="34"/>
      <c r="SFS88" s="34"/>
      <c r="SFT88" s="34"/>
      <c r="SFU88" s="34"/>
      <c r="SFV88" s="34"/>
      <c r="SFW88" s="34"/>
      <c r="SFX88" s="34"/>
      <c r="SFY88" s="34"/>
      <c r="SFZ88" s="34"/>
      <c r="SGA88" s="34"/>
      <c r="SGB88" s="34"/>
      <c r="SGC88" s="34"/>
      <c r="SGD88" s="34"/>
      <c r="SGE88" s="34"/>
      <c r="SGF88" s="34"/>
      <c r="SGG88" s="34"/>
      <c r="SGH88" s="34"/>
      <c r="SGI88" s="34"/>
      <c r="SGJ88" s="34"/>
      <c r="SGK88" s="34"/>
      <c r="SGL88" s="34"/>
      <c r="SGM88" s="34"/>
      <c r="SGN88" s="34"/>
      <c r="SGO88" s="34"/>
      <c r="SGP88" s="34"/>
      <c r="SGQ88" s="34"/>
      <c r="SGR88" s="34"/>
      <c r="SGS88" s="34"/>
      <c r="SGT88" s="34"/>
      <c r="SGU88" s="34"/>
      <c r="SGV88" s="34"/>
      <c r="SGW88" s="34"/>
      <c r="SGX88" s="34"/>
      <c r="SGY88" s="34"/>
      <c r="SGZ88" s="34"/>
      <c r="SHA88" s="34"/>
      <c r="SHB88" s="34"/>
      <c r="SHC88" s="34"/>
      <c r="SHD88" s="34"/>
      <c r="SHE88" s="34"/>
      <c r="SHF88" s="34"/>
      <c r="SHG88" s="34"/>
      <c r="SHH88" s="34"/>
      <c r="SHI88" s="34"/>
      <c r="SHJ88" s="34"/>
      <c r="SHK88" s="34"/>
      <c r="SHL88" s="34"/>
      <c r="SHM88" s="34"/>
      <c r="SHN88" s="34"/>
      <c r="SHO88" s="34"/>
      <c r="SHP88" s="34"/>
      <c r="SHQ88" s="34"/>
      <c r="SHR88" s="34"/>
      <c r="SHS88" s="34"/>
      <c r="SHT88" s="34"/>
      <c r="SHU88" s="34"/>
      <c r="SHV88" s="34"/>
      <c r="SHW88" s="34"/>
      <c r="SHX88" s="34"/>
      <c r="SHY88" s="34"/>
      <c r="SHZ88" s="34"/>
      <c r="SIA88" s="34"/>
      <c r="SIB88" s="34"/>
      <c r="SIC88" s="34"/>
      <c r="SID88" s="34"/>
      <c r="SIE88" s="34"/>
      <c r="SIF88" s="34"/>
      <c r="SIG88" s="34"/>
      <c r="SIH88" s="34"/>
      <c r="SII88" s="34"/>
      <c r="SIJ88" s="34"/>
      <c r="SIK88" s="34"/>
      <c r="SIL88" s="34"/>
      <c r="SIM88" s="34"/>
      <c r="SIN88" s="34"/>
      <c r="SIO88" s="34"/>
      <c r="SIP88" s="34"/>
      <c r="SIQ88" s="34"/>
      <c r="SIR88" s="34"/>
      <c r="SIS88" s="34"/>
      <c r="SIT88" s="34"/>
      <c r="SIU88" s="34"/>
      <c r="SIV88" s="34"/>
      <c r="SIW88" s="34"/>
      <c r="SIX88" s="34"/>
      <c r="SIY88" s="34"/>
      <c r="SIZ88" s="34"/>
      <c r="SJA88" s="34"/>
      <c r="SJB88" s="34"/>
      <c r="SJC88" s="34"/>
      <c r="SJD88" s="34"/>
      <c r="SJE88" s="34"/>
      <c r="SJF88" s="34"/>
      <c r="SJG88" s="34"/>
      <c r="SJH88" s="34"/>
      <c r="SJI88" s="34"/>
      <c r="SJJ88" s="34"/>
      <c r="SJK88" s="34"/>
      <c r="SJL88" s="34"/>
      <c r="SJM88" s="34"/>
      <c r="SJN88" s="34"/>
      <c r="SJO88" s="34"/>
      <c r="SJP88" s="34"/>
      <c r="SJQ88" s="34"/>
      <c r="SJR88" s="34"/>
      <c r="SJS88" s="34"/>
      <c r="SJT88" s="34"/>
      <c r="SJU88" s="34"/>
      <c r="SJV88" s="34"/>
      <c r="SJW88" s="34"/>
      <c r="SJX88" s="34"/>
      <c r="SJY88" s="34"/>
      <c r="SJZ88" s="34"/>
      <c r="SKA88" s="34"/>
      <c r="SKB88" s="34"/>
      <c r="SKC88" s="34"/>
      <c r="SKD88" s="34"/>
      <c r="SKE88" s="34"/>
      <c r="SKF88" s="34"/>
      <c r="SKG88" s="34"/>
      <c r="SKH88" s="34"/>
      <c r="SKI88" s="34"/>
      <c r="SKJ88" s="34"/>
      <c r="SKK88" s="34"/>
      <c r="SKL88" s="34"/>
      <c r="SKM88" s="34"/>
      <c r="SKN88" s="34"/>
      <c r="SKO88" s="34"/>
      <c r="SKP88" s="34"/>
      <c r="SKQ88" s="34"/>
      <c r="SKR88" s="34"/>
      <c r="SKS88" s="34"/>
      <c r="SKT88" s="34"/>
      <c r="SKU88" s="34"/>
      <c r="SKV88" s="34"/>
      <c r="SKW88" s="34"/>
      <c r="SKX88" s="34"/>
      <c r="SKY88" s="34"/>
      <c r="SKZ88" s="34"/>
      <c r="SLA88" s="34"/>
      <c r="SLB88" s="34"/>
      <c r="SLC88" s="34"/>
      <c r="SLD88" s="34"/>
      <c r="SLE88" s="34"/>
      <c r="SLF88" s="34"/>
      <c r="SLG88" s="34"/>
      <c r="SLH88" s="34"/>
      <c r="SLI88" s="34"/>
      <c r="SLJ88" s="34"/>
      <c r="SLK88" s="34"/>
      <c r="SLL88" s="34"/>
      <c r="SLM88" s="34"/>
      <c r="SLN88" s="34"/>
      <c r="SLO88" s="34"/>
      <c r="SLP88" s="34"/>
      <c r="SLQ88" s="34"/>
      <c r="SLR88" s="34"/>
      <c r="SLS88" s="34"/>
      <c r="SLT88" s="34"/>
      <c r="SLU88" s="34"/>
      <c r="SLV88" s="34"/>
      <c r="SLW88" s="34"/>
      <c r="SLX88" s="34"/>
      <c r="SLY88" s="34"/>
      <c r="SLZ88" s="34"/>
      <c r="SMA88" s="34"/>
      <c r="SMB88" s="34"/>
      <c r="SMC88" s="34"/>
      <c r="SMD88" s="34"/>
      <c r="SME88" s="34"/>
      <c r="SMF88" s="34"/>
      <c r="SMG88" s="34"/>
      <c r="SMH88" s="34"/>
      <c r="SMI88" s="34"/>
      <c r="SMJ88" s="34"/>
      <c r="SMK88" s="34"/>
      <c r="SML88" s="34"/>
      <c r="SMM88" s="34"/>
      <c r="SMN88" s="34"/>
      <c r="SMO88" s="34"/>
      <c r="SMP88" s="34"/>
      <c r="SMQ88" s="34"/>
      <c r="SMR88" s="34"/>
      <c r="SMS88" s="34"/>
      <c r="SMT88" s="34"/>
      <c r="SMU88" s="34"/>
      <c r="SMV88" s="34"/>
      <c r="SMW88" s="34"/>
      <c r="SMX88" s="34"/>
      <c r="SMY88" s="34"/>
      <c r="SMZ88" s="34"/>
      <c r="SNA88" s="34"/>
      <c r="SNB88" s="34"/>
      <c r="SNC88" s="34"/>
      <c r="SND88" s="34"/>
      <c r="SNE88" s="34"/>
      <c r="SNF88" s="34"/>
      <c r="SNG88" s="34"/>
      <c r="SNH88" s="34"/>
      <c r="SNI88" s="34"/>
      <c r="SNJ88" s="34"/>
      <c r="SNK88" s="34"/>
      <c r="SNL88" s="34"/>
      <c r="SNM88" s="34"/>
      <c r="SNN88" s="34"/>
      <c r="SNO88" s="34"/>
      <c r="SNP88" s="34"/>
      <c r="SNQ88" s="34"/>
      <c r="SNR88" s="34"/>
      <c r="SNS88" s="34"/>
      <c r="SNT88" s="34"/>
      <c r="SNU88" s="34"/>
      <c r="SNV88" s="34"/>
      <c r="SNW88" s="34"/>
      <c r="SNX88" s="34"/>
      <c r="SNY88" s="34"/>
      <c r="SNZ88" s="34"/>
      <c r="SOA88" s="34"/>
      <c r="SOB88" s="34"/>
      <c r="SOC88" s="34"/>
      <c r="SOD88" s="34"/>
      <c r="SOE88" s="34"/>
      <c r="SOF88" s="34"/>
      <c r="SOG88" s="34"/>
      <c r="SOH88" s="34"/>
      <c r="SOI88" s="34"/>
      <c r="SOJ88" s="34"/>
      <c r="SOK88" s="34"/>
      <c r="SOL88" s="34"/>
      <c r="SOM88" s="34"/>
      <c r="SON88" s="34"/>
      <c r="SOO88" s="34"/>
      <c r="SOP88" s="34"/>
      <c r="SOQ88" s="34"/>
      <c r="SOR88" s="34"/>
      <c r="SOS88" s="34"/>
      <c r="SOT88" s="34"/>
      <c r="SOU88" s="34"/>
      <c r="SOV88" s="34"/>
      <c r="SOW88" s="34"/>
      <c r="SOX88" s="34"/>
      <c r="SOY88" s="34"/>
      <c r="SOZ88" s="34"/>
      <c r="SPA88" s="34"/>
      <c r="SPB88" s="34"/>
      <c r="SPC88" s="34"/>
      <c r="SPD88" s="34"/>
      <c r="SPE88" s="34"/>
      <c r="SPF88" s="34"/>
      <c r="SPG88" s="34"/>
      <c r="SPH88" s="34"/>
      <c r="SPI88" s="34"/>
      <c r="SPJ88" s="34"/>
      <c r="SPK88" s="34"/>
      <c r="SPL88" s="34"/>
      <c r="SPM88" s="34"/>
      <c r="SPN88" s="34"/>
      <c r="SPO88" s="34"/>
      <c r="SPP88" s="34"/>
      <c r="SPQ88" s="34"/>
      <c r="SPR88" s="34"/>
      <c r="SPS88" s="34"/>
      <c r="SPT88" s="34"/>
      <c r="SPU88" s="34"/>
      <c r="SPV88" s="34"/>
      <c r="SPW88" s="34"/>
      <c r="SPX88" s="34"/>
      <c r="SPY88" s="34"/>
      <c r="SPZ88" s="34"/>
      <c r="SQA88" s="34"/>
      <c r="SQB88" s="34"/>
      <c r="SQC88" s="34"/>
      <c r="SQD88" s="34"/>
      <c r="SQE88" s="34"/>
      <c r="SQF88" s="34"/>
      <c r="SQG88" s="34"/>
      <c r="SQH88" s="34"/>
      <c r="SQI88" s="34"/>
      <c r="SQJ88" s="34"/>
      <c r="SQK88" s="34"/>
      <c r="SQL88" s="34"/>
      <c r="SQM88" s="34"/>
      <c r="SQN88" s="34"/>
      <c r="SQO88" s="34"/>
      <c r="SQP88" s="34"/>
      <c r="SQQ88" s="34"/>
      <c r="SQR88" s="34"/>
      <c r="SQS88" s="34"/>
      <c r="SQT88" s="34"/>
      <c r="SQU88" s="34"/>
      <c r="SQV88" s="34"/>
      <c r="SQW88" s="34"/>
      <c r="SQX88" s="34"/>
      <c r="SQY88" s="34"/>
      <c r="SQZ88" s="34"/>
      <c r="SRA88" s="34"/>
      <c r="SRB88" s="34"/>
      <c r="SRC88" s="34"/>
      <c r="SRD88" s="34"/>
      <c r="SRE88" s="34"/>
      <c r="SRF88" s="34"/>
      <c r="SRG88" s="34"/>
      <c r="SRH88" s="34"/>
      <c r="SRI88" s="34"/>
      <c r="SRJ88" s="34"/>
      <c r="SRK88" s="34"/>
      <c r="SRL88" s="34"/>
      <c r="SRM88" s="34"/>
      <c r="SRN88" s="34"/>
      <c r="SRO88" s="34"/>
      <c r="SRP88" s="34"/>
      <c r="SRQ88" s="34"/>
      <c r="SRR88" s="34"/>
      <c r="SRS88" s="34"/>
      <c r="SRT88" s="34"/>
      <c r="SRU88" s="34"/>
      <c r="SRV88" s="34"/>
      <c r="SRW88" s="34"/>
      <c r="SRX88" s="34"/>
      <c r="SRY88" s="34"/>
      <c r="SRZ88" s="34"/>
      <c r="SSA88" s="34"/>
      <c r="SSB88" s="34"/>
      <c r="SSC88" s="34"/>
      <c r="SSD88" s="34"/>
      <c r="SSE88" s="34"/>
      <c r="SSF88" s="34"/>
      <c r="SSG88" s="34"/>
      <c r="SSH88" s="34"/>
      <c r="SSI88" s="34"/>
      <c r="SSJ88" s="34"/>
      <c r="SSK88" s="34"/>
      <c r="SSL88" s="34"/>
      <c r="SSM88" s="34"/>
      <c r="SSN88" s="34"/>
      <c r="SSO88" s="34"/>
      <c r="SSP88" s="34"/>
      <c r="SSQ88" s="34"/>
      <c r="SSR88" s="34"/>
      <c r="SSS88" s="34"/>
      <c r="SST88" s="34"/>
      <c r="SSU88" s="34"/>
      <c r="SSV88" s="34"/>
      <c r="SSW88" s="34"/>
      <c r="SSX88" s="34"/>
      <c r="SSY88" s="34"/>
      <c r="SSZ88" s="34"/>
      <c r="STA88" s="34"/>
      <c r="STB88" s="34"/>
      <c r="STC88" s="34"/>
      <c r="STD88" s="34"/>
      <c r="STE88" s="34"/>
      <c r="STF88" s="34"/>
      <c r="STG88" s="34"/>
      <c r="STH88" s="34"/>
      <c r="STI88" s="34"/>
      <c r="STJ88" s="34"/>
      <c r="STK88" s="34"/>
      <c r="STL88" s="34"/>
      <c r="STM88" s="34"/>
      <c r="STN88" s="34"/>
      <c r="STO88" s="34"/>
      <c r="STP88" s="34"/>
      <c r="STQ88" s="34"/>
      <c r="STR88" s="34"/>
      <c r="STS88" s="34"/>
      <c r="STT88" s="34"/>
      <c r="STU88" s="34"/>
      <c r="STV88" s="34"/>
      <c r="STW88" s="34"/>
      <c r="STX88" s="34"/>
      <c r="STY88" s="34"/>
      <c r="STZ88" s="34"/>
      <c r="SUA88" s="34"/>
      <c r="SUB88" s="34"/>
      <c r="SUC88" s="34"/>
      <c r="SUD88" s="34"/>
      <c r="SUE88" s="34"/>
      <c r="SUF88" s="34"/>
      <c r="SUG88" s="34"/>
      <c r="SUH88" s="34"/>
      <c r="SUI88" s="34"/>
      <c r="SUJ88" s="34"/>
      <c r="SUK88" s="34"/>
      <c r="SUL88" s="34"/>
      <c r="SUM88" s="34"/>
      <c r="SUN88" s="34"/>
      <c r="SUO88" s="34"/>
      <c r="SUP88" s="34"/>
      <c r="SUQ88" s="34"/>
      <c r="SUR88" s="34"/>
      <c r="SUS88" s="34"/>
      <c r="SUT88" s="34"/>
      <c r="SUU88" s="34"/>
      <c r="SUV88" s="34"/>
      <c r="SUW88" s="34"/>
      <c r="SUX88" s="34"/>
      <c r="SUY88" s="34"/>
      <c r="SUZ88" s="34"/>
      <c r="SVA88" s="34"/>
      <c r="SVB88" s="34"/>
      <c r="SVC88" s="34"/>
      <c r="SVD88" s="34"/>
      <c r="SVE88" s="34"/>
      <c r="SVF88" s="34"/>
      <c r="SVG88" s="34"/>
      <c r="SVH88" s="34"/>
      <c r="SVI88" s="34"/>
      <c r="SVJ88" s="34"/>
      <c r="SVK88" s="34"/>
      <c r="SVL88" s="34"/>
      <c r="SVM88" s="34"/>
      <c r="SVN88" s="34"/>
      <c r="SVO88" s="34"/>
      <c r="SVP88" s="34"/>
      <c r="SVQ88" s="34"/>
      <c r="SVR88" s="34"/>
      <c r="SVS88" s="34"/>
      <c r="SVT88" s="34"/>
      <c r="SVU88" s="34"/>
      <c r="SVV88" s="34"/>
      <c r="SVW88" s="34"/>
      <c r="SVX88" s="34"/>
      <c r="SVY88" s="34"/>
      <c r="SVZ88" s="34"/>
      <c r="SWA88" s="34"/>
      <c r="SWB88" s="34"/>
      <c r="SWC88" s="34"/>
      <c r="SWD88" s="34"/>
      <c r="SWE88" s="34"/>
      <c r="SWF88" s="34"/>
      <c r="SWG88" s="34"/>
      <c r="SWH88" s="34"/>
      <c r="SWI88" s="34"/>
      <c r="SWJ88" s="34"/>
      <c r="SWK88" s="34"/>
      <c r="SWL88" s="34"/>
      <c r="SWM88" s="34"/>
      <c r="SWN88" s="34"/>
      <c r="SWO88" s="34"/>
      <c r="SWP88" s="34"/>
      <c r="SWQ88" s="34"/>
      <c r="SWR88" s="34"/>
      <c r="SWS88" s="34"/>
      <c r="SWT88" s="34"/>
      <c r="SWU88" s="34"/>
      <c r="SWV88" s="34"/>
      <c r="SWW88" s="34"/>
      <c r="SWX88" s="34"/>
      <c r="SWY88" s="34"/>
      <c r="SWZ88" s="34"/>
      <c r="SXA88" s="34"/>
      <c r="SXB88" s="34"/>
      <c r="SXC88" s="34"/>
      <c r="SXD88" s="34"/>
      <c r="SXE88" s="34"/>
      <c r="SXF88" s="34"/>
      <c r="SXG88" s="34"/>
      <c r="SXH88" s="34"/>
      <c r="SXI88" s="34"/>
      <c r="SXJ88" s="34"/>
      <c r="SXK88" s="34"/>
      <c r="SXL88" s="34"/>
      <c r="SXM88" s="34"/>
      <c r="SXN88" s="34"/>
      <c r="SXO88" s="34"/>
      <c r="SXP88" s="34"/>
      <c r="SXQ88" s="34"/>
      <c r="SXR88" s="34"/>
      <c r="SXS88" s="34"/>
      <c r="SXT88" s="34"/>
      <c r="SXU88" s="34"/>
      <c r="SXV88" s="34"/>
      <c r="SXW88" s="34"/>
      <c r="SXX88" s="34"/>
      <c r="SXY88" s="34"/>
      <c r="SXZ88" s="34"/>
      <c r="SYA88" s="34"/>
      <c r="SYB88" s="34"/>
      <c r="SYC88" s="34"/>
      <c r="SYD88" s="34"/>
      <c r="SYE88" s="34"/>
      <c r="SYF88" s="34"/>
      <c r="SYG88" s="34"/>
      <c r="SYH88" s="34"/>
      <c r="SYI88" s="34"/>
      <c r="SYJ88" s="34"/>
      <c r="SYK88" s="34"/>
      <c r="SYL88" s="34"/>
      <c r="SYM88" s="34"/>
      <c r="SYN88" s="34"/>
      <c r="SYO88" s="34"/>
      <c r="SYP88" s="34"/>
      <c r="SYQ88" s="34"/>
      <c r="SYR88" s="34"/>
      <c r="SYS88" s="34"/>
      <c r="SYT88" s="34"/>
      <c r="SYU88" s="34"/>
      <c r="SYV88" s="34"/>
      <c r="SYW88" s="34"/>
      <c r="SYX88" s="34"/>
      <c r="SYY88" s="34"/>
      <c r="SYZ88" s="34"/>
      <c r="SZA88" s="34"/>
      <c r="SZB88" s="34"/>
      <c r="SZC88" s="34"/>
      <c r="SZD88" s="34"/>
      <c r="SZE88" s="34"/>
      <c r="SZF88" s="34"/>
      <c r="SZG88" s="34"/>
      <c r="SZH88" s="34"/>
      <c r="SZI88" s="34"/>
      <c r="SZJ88" s="34"/>
      <c r="SZK88" s="34"/>
      <c r="SZL88" s="34"/>
      <c r="SZM88" s="34"/>
      <c r="SZN88" s="34"/>
      <c r="SZO88" s="34"/>
      <c r="SZP88" s="34"/>
      <c r="SZQ88" s="34"/>
      <c r="SZR88" s="34"/>
      <c r="SZS88" s="34"/>
      <c r="SZT88" s="34"/>
      <c r="SZU88" s="34"/>
      <c r="SZV88" s="34"/>
      <c r="SZW88" s="34"/>
      <c r="SZX88" s="34"/>
      <c r="SZY88" s="34"/>
      <c r="SZZ88" s="34"/>
      <c r="TAA88" s="34"/>
      <c r="TAB88" s="34"/>
      <c r="TAC88" s="34"/>
      <c r="TAD88" s="34"/>
      <c r="TAE88" s="34"/>
      <c r="TAF88" s="34"/>
      <c r="TAG88" s="34"/>
      <c r="TAH88" s="34"/>
      <c r="TAI88" s="34"/>
      <c r="TAJ88" s="34"/>
      <c r="TAK88" s="34"/>
      <c r="TAL88" s="34"/>
      <c r="TAM88" s="34"/>
      <c r="TAN88" s="34"/>
      <c r="TAO88" s="34"/>
      <c r="TAP88" s="34"/>
      <c r="TAQ88" s="34"/>
      <c r="TAR88" s="34"/>
      <c r="TAS88" s="34"/>
      <c r="TAT88" s="34"/>
      <c r="TAU88" s="34"/>
      <c r="TAV88" s="34"/>
      <c r="TAW88" s="34"/>
      <c r="TAX88" s="34"/>
      <c r="TAY88" s="34"/>
      <c r="TAZ88" s="34"/>
      <c r="TBA88" s="34"/>
      <c r="TBB88" s="34"/>
      <c r="TBC88" s="34"/>
      <c r="TBD88" s="34"/>
      <c r="TBE88" s="34"/>
      <c r="TBF88" s="34"/>
      <c r="TBG88" s="34"/>
      <c r="TBH88" s="34"/>
      <c r="TBI88" s="34"/>
      <c r="TBJ88" s="34"/>
      <c r="TBK88" s="34"/>
      <c r="TBL88" s="34"/>
      <c r="TBM88" s="34"/>
      <c r="TBN88" s="34"/>
      <c r="TBO88" s="34"/>
      <c r="TBP88" s="34"/>
      <c r="TBQ88" s="34"/>
      <c r="TBR88" s="34"/>
      <c r="TBS88" s="34"/>
      <c r="TBT88" s="34"/>
      <c r="TBU88" s="34"/>
      <c r="TBV88" s="34"/>
      <c r="TBW88" s="34"/>
      <c r="TBX88" s="34"/>
      <c r="TBY88" s="34"/>
      <c r="TBZ88" s="34"/>
      <c r="TCA88" s="34"/>
      <c r="TCB88" s="34"/>
      <c r="TCC88" s="34"/>
      <c r="TCD88" s="34"/>
      <c r="TCE88" s="34"/>
      <c r="TCF88" s="34"/>
      <c r="TCG88" s="34"/>
      <c r="TCH88" s="34"/>
      <c r="TCI88" s="34"/>
      <c r="TCJ88" s="34"/>
      <c r="TCK88" s="34"/>
      <c r="TCL88" s="34"/>
      <c r="TCM88" s="34"/>
      <c r="TCN88" s="34"/>
      <c r="TCO88" s="34"/>
      <c r="TCP88" s="34"/>
      <c r="TCQ88" s="34"/>
      <c r="TCR88" s="34"/>
      <c r="TCS88" s="34"/>
      <c r="TCT88" s="34"/>
      <c r="TCU88" s="34"/>
      <c r="TCV88" s="34"/>
      <c r="TCW88" s="34"/>
      <c r="TCX88" s="34"/>
      <c r="TCY88" s="34"/>
      <c r="TCZ88" s="34"/>
      <c r="TDA88" s="34"/>
      <c r="TDB88" s="34"/>
      <c r="TDC88" s="34"/>
      <c r="TDD88" s="34"/>
      <c r="TDE88" s="34"/>
      <c r="TDF88" s="34"/>
      <c r="TDG88" s="34"/>
      <c r="TDH88" s="34"/>
      <c r="TDI88" s="34"/>
      <c r="TDJ88" s="34"/>
      <c r="TDK88" s="34"/>
      <c r="TDL88" s="34"/>
      <c r="TDM88" s="34"/>
      <c r="TDN88" s="34"/>
      <c r="TDO88" s="34"/>
      <c r="TDP88" s="34"/>
      <c r="TDQ88" s="34"/>
      <c r="TDR88" s="34"/>
      <c r="TDS88" s="34"/>
      <c r="TDT88" s="34"/>
      <c r="TDU88" s="34"/>
      <c r="TDV88" s="34"/>
      <c r="TDW88" s="34"/>
      <c r="TDX88" s="34"/>
      <c r="TDY88" s="34"/>
      <c r="TDZ88" s="34"/>
      <c r="TEA88" s="34"/>
      <c r="TEB88" s="34"/>
      <c r="TEC88" s="34"/>
      <c r="TED88" s="34"/>
      <c r="TEE88" s="34"/>
      <c r="TEF88" s="34"/>
      <c r="TEG88" s="34"/>
      <c r="TEH88" s="34"/>
      <c r="TEI88" s="34"/>
      <c r="TEJ88" s="34"/>
      <c r="TEK88" s="34"/>
      <c r="TEL88" s="34"/>
      <c r="TEM88" s="34"/>
      <c r="TEN88" s="34"/>
      <c r="TEO88" s="34"/>
      <c r="TEP88" s="34"/>
      <c r="TEQ88" s="34"/>
      <c r="TER88" s="34"/>
      <c r="TES88" s="34"/>
      <c r="TET88" s="34"/>
      <c r="TEU88" s="34"/>
      <c r="TEV88" s="34"/>
      <c r="TEW88" s="34"/>
      <c r="TEX88" s="34"/>
      <c r="TEY88" s="34"/>
      <c r="TEZ88" s="34"/>
      <c r="TFA88" s="34"/>
      <c r="TFB88" s="34"/>
      <c r="TFC88" s="34"/>
      <c r="TFD88" s="34"/>
      <c r="TFE88" s="34"/>
      <c r="TFF88" s="34"/>
      <c r="TFG88" s="34"/>
      <c r="TFH88" s="34"/>
      <c r="TFI88" s="34"/>
      <c r="TFJ88" s="34"/>
      <c r="TFK88" s="34"/>
      <c r="TFL88" s="34"/>
      <c r="TFM88" s="34"/>
      <c r="TFN88" s="34"/>
      <c r="TFO88" s="34"/>
      <c r="TFP88" s="34"/>
      <c r="TFQ88" s="34"/>
      <c r="TFR88" s="34"/>
      <c r="TFS88" s="34"/>
      <c r="TFT88" s="34"/>
      <c r="TFU88" s="34"/>
      <c r="TFV88" s="34"/>
      <c r="TFW88" s="34"/>
      <c r="TFX88" s="34"/>
      <c r="TFY88" s="34"/>
      <c r="TFZ88" s="34"/>
      <c r="TGA88" s="34"/>
      <c r="TGB88" s="34"/>
      <c r="TGC88" s="34"/>
      <c r="TGD88" s="34"/>
      <c r="TGE88" s="34"/>
      <c r="TGF88" s="34"/>
      <c r="TGG88" s="34"/>
      <c r="TGH88" s="34"/>
      <c r="TGI88" s="34"/>
      <c r="TGJ88" s="34"/>
      <c r="TGK88" s="34"/>
      <c r="TGL88" s="34"/>
      <c r="TGM88" s="34"/>
      <c r="TGN88" s="34"/>
      <c r="TGO88" s="34"/>
      <c r="TGP88" s="34"/>
      <c r="TGQ88" s="34"/>
      <c r="TGR88" s="34"/>
      <c r="TGS88" s="34"/>
      <c r="TGT88" s="34"/>
      <c r="TGU88" s="34"/>
      <c r="TGV88" s="34"/>
      <c r="TGW88" s="34"/>
      <c r="TGX88" s="34"/>
      <c r="TGY88" s="34"/>
      <c r="TGZ88" s="34"/>
      <c r="THA88" s="34"/>
      <c r="THB88" s="34"/>
      <c r="THC88" s="34"/>
      <c r="THD88" s="34"/>
      <c r="THE88" s="34"/>
      <c r="THF88" s="34"/>
      <c r="THG88" s="34"/>
      <c r="THH88" s="34"/>
      <c r="THI88" s="34"/>
      <c r="THJ88" s="34"/>
      <c r="THK88" s="34"/>
      <c r="THL88" s="34"/>
      <c r="THM88" s="34"/>
      <c r="THN88" s="34"/>
      <c r="THO88" s="34"/>
      <c r="THP88" s="34"/>
      <c r="THQ88" s="34"/>
      <c r="THR88" s="34"/>
      <c r="THS88" s="34"/>
      <c r="THT88" s="34"/>
      <c r="THU88" s="34"/>
      <c r="THV88" s="34"/>
      <c r="THW88" s="34"/>
      <c r="THX88" s="34"/>
      <c r="THY88" s="34"/>
      <c r="THZ88" s="34"/>
      <c r="TIA88" s="34"/>
      <c r="TIB88" s="34"/>
      <c r="TIC88" s="34"/>
      <c r="TID88" s="34"/>
      <c r="TIE88" s="34"/>
      <c r="TIF88" s="34"/>
      <c r="TIG88" s="34"/>
      <c r="TIH88" s="34"/>
      <c r="TII88" s="34"/>
      <c r="TIJ88" s="34"/>
      <c r="TIK88" s="34"/>
      <c r="TIL88" s="34"/>
      <c r="TIM88" s="34"/>
      <c r="TIN88" s="34"/>
      <c r="TIO88" s="34"/>
      <c r="TIP88" s="34"/>
      <c r="TIQ88" s="34"/>
      <c r="TIR88" s="34"/>
      <c r="TIS88" s="34"/>
      <c r="TIT88" s="34"/>
      <c r="TIU88" s="34"/>
      <c r="TIV88" s="34"/>
      <c r="TIW88" s="34"/>
      <c r="TIX88" s="34"/>
      <c r="TIY88" s="34"/>
      <c r="TIZ88" s="34"/>
      <c r="TJA88" s="34"/>
      <c r="TJB88" s="34"/>
      <c r="TJC88" s="34"/>
      <c r="TJD88" s="34"/>
      <c r="TJE88" s="34"/>
      <c r="TJF88" s="34"/>
      <c r="TJG88" s="34"/>
      <c r="TJH88" s="34"/>
      <c r="TJI88" s="34"/>
      <c r="TJJ88" s="34"/>
      <c r="TJK88" s="34"/>
      <c r="TJL88" s="34"/>
      <c r="TJM88" s="34"/>
      <c r="TJN88" s="34"/>
      <c r="TJO88" s="34"/>
      <c r="TJP88" s="34"/>
      <c r="TJQ88" s="34"/>
      <c r="TJR88" s="34"/>
      <c r="TJS88" s="34"/>
      <c r="TJT88" s="34"/>
      <c r="TJU88" s="34"/>
      <c r="TJV88" s="34"/>
      <c r="TJW88" s="34"/>
      <c r="TJX88" s="34"/>
      <c r="TJY88" s="34"/>
      <c r="TJZ88" s="34"/>
      <c r="TKA88" s="34"/>
      <c r="TKB88" s="34"/>
      <c r="TKC88" s="34"/>
      <c r="TKD88" s="34"/>
      <c r="TKE88" s="34"/>
      <c r="TKF88" s="34"/>
      <c r="TKG88" s="34"/>
      <c r="TKH88" s="34"/>
      <c r="TKI88" s="34"/>
      <c r="TKJ88" s="34"/>
      <c r="TKK88" s="34"/>
      <c r="TKL88" s="34"/>
      <c r="TKM88" s="34"/>
      <c r="TKN88" s="34"/>
      <c r="TKO88" s="34"/>
      <c r="TKP88" s="34"/>
      <c r="TKQ88" s="34"/>
      <c r="TKR88" s="34"/>
      <c r="TKS88" s="34"/>
      <c r="TKT88" s="34"/>
      <c r="TKU88" s="34"/>
      <c r="TKV88" s="34"/>
      <c r="TKW88" s="34"/>
      <c r="TKX88" s="34"/>
      <c r="TKY88" s="34"/>
      <c r="TKZ88" s="34"/>
      <c r="TLA88" s="34"/>
      <c r="TLB88" s="34"/>
      <c r="TLC88" s="34"/>
      <c r="TLD88" s="34"/>
      <c r="TLE88" s="34"/>
      <c r="TLF88" s="34"/>
      <c r="TLG88" s="34"/>
      <c r="TLH88" s="34"/>
      <c r="TLI88" s="34"/>
      <c r="TLJ88" s="34"/>
      <c r="TLK88" s="34"/>
      <c r="TLL88" s="34"/>
      <c r="TLM88" s="34"/>
      <c r="TLN88" s="34"/>
      <c r="TLO88" s="34"/>
      <c r="TLP88" s="34"/>
      <c r="TLQ88" s="34"/>
      <c r="TLR88" s="34"/>
      <c r="TLS88" s="34"/>
      <c r="TLT88" s="34"/>
      <c r="TLU88" s="34"/>
      <c r="TLV88" s="34"/>
      <c r="TLW88" s="34"/>
      <c r="TLX88" s="34"/>
      <c r="TLY88" s="34"/>
      <c r="TLZ88" s="34"/>
      <c r="TMA88" s="34"/>
      <c r="TMB88" s="34"/>
      <c r="TMC88" s="34"/>
      <c r="TMD88" s="34"/>
      <c r="TME88" s="34"/>
      <c r="TMF88" s="34"/>
      <c r="TMG88" s="34"/>
      <c r="TMH88" s="34"/>
      <c r="TMI88" s="34"/>
      <c r="TMJ88" s="34"/>
      <c r="TMK88" s="34"/>
      <c r="TML88" s="34"/>
      <c r="TMM88" s="34"/>
      <c r="TMN88" s="34"/>
      <c r="TMO88" s="34"/>
      <c r="TMP88" s="34"/>
      <c r="TMQ88" s="34"/>
      <c r="TMR88" s="34"/>
      <c r="TMS88" s="34"/>
      <c r="TMT88" s="34"/>
      <c r="TMU88" s="34"/>
      <c r="TMV88" s="34"/>
      <c r="TMW88" s="34"/>
      <c r="TMX88" s="34"/>
      <c r="TMY88" s="34"/>
      <c r="TMZ88" s="34"/>
      <c r="TNA88" s="34"/>
      <c r="TNB88" s="34"/>
      <c r="TNC88" s="34"/>
      <c r="TND88" s="34"/>
      <c r="TNE88" s="34"/>
      <c r="TNF88" s="34"/>
      <c r="TNG88" s="34"/>
      <c r="TNH88" s="34"/>
      <c r="TNI88" s="34"/>
      <c r="TNJ88" s="34"/>
      <c r="TNK88" s="34"/>
      <c r="TNL88" s="34"/>
      <c r="TNM88" s="34"/>
      <c r="TNN88" s="34"/>
      <c r="TNO88" s="34"/>
      <c r="TNP88" s="34"/>
      <c r="TNQ88" s="34"/>
      <c r="TNR88" s="34"/>
      <c r="TNS88" s="34"/>
      <c r="TNT88" s="34"/>
      <c r="TNU88" s="34"/>
      <c r="TNV88" s="34"/>
      <c r="TNW88" s="34"/>
      <c r="TNX88" s="34"/>
      <c r="TNY88" s="34"/>
      <c r="TNZ88" s="34"/>
      <c r="TOA88" s="34"/>
      <c r="TOB88" s="34"/>
      <c r="TOC88" s="34"/>
      <c r="TOD88" s="34"/>
      <c r="TOE88" s="34"/>
      <c r="TOF88" s="34"/>
      <c r="TOG88" s="34"/>
      <c r="TOH88" s="34"/>
      <c r="TOI88" s="34"/>
      <c r="TOJ88" s="34"/>
      <c r="TOK88" s="34"/>
      <c r="TOL88" s="34"/>
      <c r="TOM88" s="34"/>
      <c r="TON88" s="34"/>
      <c r="TOO88" s="34"/>
      <c r="TOP88" s="34"/>
      <c r="TOQ88" s="34"/>
      <c r="TOR88" s="34"/>
      <c r="TOS88" s="34"/>
      <c r="TOT88" s="34"/>
      <c r="TOU88" s="34"/>
      <c r="TOV88" s="34"/>
      <c r="TOW88" s="34"/>
      <c r="TOX88" s="34"/>
      <c r="TOY88" s="34"/>
      <c r="TOZ88" s="34"/>
      <c r="TPA88" s="34"/>
      <c r="TPB88" s="34"/>
      <c r="TPC88" s="34"/>
      <c r="TPD88" s="34"/>
      <c r="TPE88" s="34"/>
      <c r="TPF88" s="34"/>
      <c r="TPG88" s="34"/>
      <c r="TPH88" s="34"/>
      <c r="TPI88" s="34"/>
      <c r="TPJ88" s="34"/>
      <c r="TPK88" s="34"/>
      <c r="TPL88" s="34"/>
      <c r="TPM88" s="34"/>
      <c r="TPN88" s="34"/>
      <c r="TPO88" s="34"/>
      <c r="TPP88" s="34"/>
      <c r="TPQ88" s="34"/>
      <c r="TPR88" s="34"/>
      <c r="TPS88" s="34"/>
      <c r="TPT88" s="34"/>
      <c r="TPU88" s="34"/>
      <c r="TPV88" s="34"/>
      <c r="TPW88" s="34"/>
      <c r="TPX88" s="34"/>
      <c r="TPY88" s="34"/>
      <c r="TPZ88" s="34"/>
      <c r="TQA88" s="34"/>
      <c r="TQB88" s="34"/>
      <c r="TQC88" s="34"/>
      <c r="TQD88" s="34"/>
      <c r="TQE88" s="34"/>
      <c r="TQF88" s="34"/>
      <c r="TQG88" s="34"/>
      <c r="TQH88" s="34"/>
      <c r="TQI88" s="34"/>
      <c r="TQJ88" s="34"/>
      <c r="TQK88" s="34"/>
      <c r="TQL88" s="34"/>
      <c r="TQM88" s="34"/>
      <c r="TQN88" s="34"/>
      <c r="TQO88" s="34"/>
      <c r="TQP88" s="34"/>
      <c r="TQQ88" s="34"/>
      <c r="TQR88" s="34"/>
      <c r="TQS88" s="34"/>
      <c r="TQT88" s="34"/>
      <c r="TQU88" s="34"/>
      <c r="TQV88" s="34"/>
      <c r="TQW88" s="34"/>
      <c r="TQX88" s="34"/>
      <c r="TQY88" s="34"/>
      <c r="TQZ88" s="34"/>
      <c r="TRA88" s="34"/>
      <c r="TRB88" s="34"/>
      <c r="TRC88" s="34"/>
      <c r="TRD88" s="34"/>
      <c r="TRE88" s="34"/>
      <c r="TRF88" s="34"/>
      <c r="TRG88" s="34"/>
      <c r="TRH88" s="34"/>
      <c r="TRI88" s="34"/>
      <c r="TRJ88" s="34"/>
      <c r="TRK88" s="34"/>
      <c r="TRL88" s="34"/>
      <c r="TRM88" s="34"/>
      <c r="TRN88" s="34"/>
      <c r="TRO88" s="34"/>
      <c r="TRP88" s="34"/>
      <c r="TRQ88" s="34"/>
      <c r="TRR88" s="34"/>
      <c r="TRS88" s="34"/>
      <c r="TRT88" s="34"/>
      <c r="TRU88" s="34"/>
      <c r="TRV88" s="34"/>
      <c r="TRW88" s="34"/>
      <c r="TRX88" s="34"/>
      <c r="TRY88" s="34"/>
      <c r="TRZ88" s="34"/>
      <c r="TSA88" s="34"/>
      <c r="TSB88" s="34"/>
      <c r="TSC88" s="34"/>
      <c r="TSD88" s="34"/>
      <c r="TSE88" s="34"/>
      <c r="TSF88" s="34"/>
      <c r="TSG88" s="34"/>
      <c r="TSH88" s="34"/>
      <c r="TSI88" s="34"/>
      <c r="TSJ88" s="34"/>
      <c r="TSK88" s="34"/>
      <c r="TSL88" s="34"/>
      <c r="TSM88" s="34"/>
      <c r="TSN88" s="34"/>
      <c r="TSO88" s="34"/>
      <c r="TSP88" s="34"/>
      <c r="TSQ88" s="34"/>
      <c r="TSR88" s="34"/>
      <c r="TSS88" s="34"/>
      <c r="TST88" s="34"/>
      <c r="TSU88" s="34"/>
      <c r="TSV88" s="34"/>
      <c r="TSW88" s="34"/>
      <c r="TSX88" s="34"/>
      <c r="TSY88" s="34"/>
      <c r="TSZ88" s="34"/>
      <c r="TTA88" s="34"/>
      <c r="TTB88" s="34"/>
      <c r="TTC88" s="34"/>
      <c r="TTD88" s="34"/>
      <c r="TTE88" s="34"/>
      <c r="TTF88" s="34"/>
      <c r="TTG88" s="34"/>
      <c r="TTH88" s="34"/>
      <c r="TTI88" s="34"/>
      <c r="TTJ88" s="34"/>
      <c r="TTK88" s="34"/>
      <c r="TTL88" s="34"/>
      <c r="TTM88" s="34"/>
      <c r="TTN88" s="34"/>
      <c r="TTO88" s="34"/>
      <c r="TTP88" s="34"/>
      <c r="TTQ88" s="34"/>
      <c r="TTR88" s="34"/>
      <c r="TTS88" s="34"/>
      <c r="TTT88" s="34"/>
      <c r="TTU88" s="34"/>
      <c r="TTV88" s="34"/>
      <c r="TTW88" s="34"/>
      <c r="TTX88" s="34"/>
      <c r="TTY88" s="34"/>
      <c r="TTZ88" s="34"/>
      <c r="TUA88" s="34"/>
      <c r="TUB88" s="34"/>
      <c r="TUC88" s="34"/>
      <c r="TUD88" s="34"/>
      <c r="TUE88" s="34"/>
      <c r="TUF88" s="34"/>
      <c r="TUG88" s="34"/>
      <c r="TUH88" s="34"/>
      <c r="TUI88" s="34"/>
      <c r="TUJ88" s="34"/>
      <c r="TUK88" s="34"/>
      <c r="TUL88" s="34"/>
      <c r="TUM88" s="34"/>
      <c r="TUN88" s="34"/>
      <c r="TUO88" s="34"/>
      <c r="TUP88" s="34"/>
      <c r="TUQ88" s="34"/>
      <c r="TUR88" s="34"/>
      <c r="TUS88" s="34"/>
      <c r="TUT88" s="34"/>
      <c r="TUU88" s="34"/>
      <c r="TUV88" s="34"/>
      <c r="TUW88" s="34"/>
      <c r="TUX88" s="34"/>
      <c r="TUY88" s="34"/>
      <c r="TUZ88" s="34"/>
      <c r="TVA88" s="34"/>
      <c r="TVB88" s="34"/>
      <c r="TVC88" s="34"/>
      <c r="TVD88" s="34"/>
      <c r="TVE88" s="34"/>
      <c r="TVF88" s="34"/>
      <c r="TVG88" s="34"/>
      <c r="TVH88" s="34"/>
      <c r="TVI88" s="34"/>
      <c r="TVJ88" s="34"/>
      <c r="TVK88" s="34"/>
      <c r="TVL88" s="34"/>
      <c r="TVM88" s="34"/>
      <c r="TVN88" s="34"/>
      <c r="TVO88" s="34"/>
      <c r="TVP88" s="34"/>
      <c r="TVQ88" s="34"/>
      <c r="TVR88" s="34"/>
      <c r="TVS88" s="34"/>
      <c r="TVT88" s="34"/>
      <c r="TVU88" s="34"/>
      <c r="TVV88" s="34"/>
      <c r="TVW88" s="34"/>
      <c r="TVX88" s="34"/>
      <c r="TVY88" s="34"/>
      <c r="TVZ88" s="34"/>
      <c r="TWA88" s="34"/>
      <c r="TWB88" s="34"/>
      <c r="TWC88" s="34"/>
      <c r="TWD88" s="34"/>
      <c r="TWE88" s="34"/>
      <c r="TWF88" s="34"/>
      <c r="TWG88" s="34"/>
      <c r="TWH88" s="34"/>
      <c r="TWI88" s="34"/>
      <c r="TWJ88" s="34"/>
      <c r="TWK88" s="34"/>
      <c r="TWL88" s="34"/>
      <c r="TWM88" s="34"/>
      <c r="TWN88" s="34"/>
      <c r="TWO88" s="34"/>
      <c r="TWP88" s="34"/>
      <c r="TWQ88" s="34"/>
      <c r="TWR88" s="34"/>
      <c r="TWS88" s="34"/>
      <c r="TWT88" s="34"/>
      <c r="TWU88" s="34"/>
      <c r="TWV88" s="34"/>
      <c r="TWW88" s="34"/>
      <c r="TWX88" s="34"/>
      <c r="TWY88" s="34"/>
      <c r="TWZ88" s="34"/>
      <c r="TXA88" s="34"/>
      <c r="TXB88" s="34"/>
      <c r="TXC88" s="34"/>
      <c r="TXD88" s="34"/>
      <c r="TXE88" s="34"/>
      <c r="TXF88" s="34"/>
      <c r="TXG88" s="34"/>
      <c r="TXH88" s="34"/>
      <c r="TXI88" s="34"/>
      <c r="TXJ88" s="34"/>
      <c r="TXK88" s="34"/>
      <c r="TXL88" s="34"/>
      <c r="TXM88" s="34"/>
      <c r="TXN88" s="34"/>
      <c r="TXO88" s="34"/>
      <c r="TXP88" s="34"/>
      <c r="TXQ88" s="34"/>
      <c r="TXR88" s="34"/>
      <c r="TXS88" s="34"/>
      <c r="TXT88" s="34"/>
      <c r="TXU88" s="34"/>
      <c r="TXV88" s="34"/>
      <c r="TXW88" s="34"/>
      <c r="TXX88" s="34"/>
      <c r="TXY88" s="34"/>
      <c r="TXZ88" s="34"/>
      <c r="TYA88" s="34"/>
      <c r="TYB88" s="34"/>
      <c r="TYC88" s="34"/>
      <c r="TYD88" s="34"/>
      <c r="TYE88" s="34"/>
      <c r="TYF88" s="34"/>
      <c r="TYG88" s="34"/>
      <c r="TYH88" s="34"/>
      <c r="TYI88" s="34"/>
      <c r="TYJ88" s="34"/>
      <c r="TYK88" s="34"/>
      <c r="TYL88" s="34"/>
      <c r="TYM88" s="34"/>
      <c r="TYN88" s="34"/>
      <c r="TYO88" s="34"/>
      <c r="TYP88" s="34"/>
      <c r="TYQ88" s="34"/>
      <c r="TYR88" s="34"/>
      <c r="TYS88" s="34"/>
      <c r="TYT88" s="34"/>
      <c r="TYU88" s="34"/>
      <c r="TYV88" s="34"/>
      <c r="TYW88" s="34"/>
      <c r="TYX88" s="34"/>
      <c r="TYY88" s="34"/>
      <c r="TYZ88" s="34"/>
      <c r="TZA88" s="34"/>
      <c r="TZB88" s="34"/>
      <c r="TZC88" s="34"/>
      <c r="TZD88" s="34"/>
      <c r="TZE88" s="34"/>
      <c r="TZF88" s="34"/>
      <c r="TZG88" s="34"/>
      <c r="TZH88" s="34"/>
      <c r="TZI88" s="34"/>
      <c r="TZJ88" s="34"/>
      <c r="TZK88" s="34"/>
      <c r="TZL88" s="34"/>
      <c r="TZM88" s="34"/>
      <c r="TZN88" s="34"/>
      <c r="TZO88" s="34"/>
      <c r="TZP88" s="34"/>
      <c r="TZQ88" s="34"/>
      <c r="TZR88" s="34"/>
      <c r="TZS88" s="34"/>
      <c r="TZT88" s="34"/>
      <c r="TZU88" s="34"/>
      <c r="TZV88" s="34"/>
      <c r="TZW88" s="34"/>
      <c r="TZX88" s="34"/>
      <c r="TZY88" s="34"/>
      <c r="TZZ88" s="34"/>
      <c r="UAA88" s="34"/>
      <c r="UAB88" s="34"/>
      <c r="UAC88" s="34"/>
      <c r="UAD88" s="34"/>
      <c r="UAE88" s="34"/>
      <c r="UAF88" s="34"/>
      <c r="UAG88" s="34"/>
      <c r="UAH88" s="34"/>
      <c r="UAI88" s="34"/>
      <c r="UAJ88" s="34"/>
      <c r="UAK88" s="34"/>
      <c r="UAL88" s="34"/>
      <c r="UAM88" s="34"/>
      <c r="UAN88" s="34"/>
      <c r="UAO88" s="34"/>
      <c r="UAP88" s="34"/>
      <c r="UAQ88" s="34"/>
      <c r="UAR88" s="34"/>
      <c r="UAS88" s="34"/>
      <c r="UAT88" s="34"/>
      <c r="UAU88" s="34"/>
      <c r="UAV88" s="34"/>
      <c r="UAW88" s="34"/>
      <c r="UAX88" s="34"/>
      <c r="UAY88" s="34"/>
      <c r="UAZ88" s="34"/>
      <c r="UBA88" s="34"/>
      <c r="UBB88" s="34"/>
      <c r="UBC88" s="34"/>
      <c r="UBD88" s="34"/>
      <c r="UBE88" s="34"/>
      <c r="UBF88" s="34"/>
      <c r="UBG88" s="34"/>
      <c r="UBH88" s="34"/>
      <c r="UBI88" s="34"/>
      <c r="UBJ88" s="34"/>
      <c r="UBK88" s="34"/>
      <c r="UBL88" s="34"/>
      <c r="UBM88" s="34"/>
      <c r="UBN88" s="34"/>
      <c r="UBO88" s="34"/>
      <c r="UBP88" s="34"/>
      <c r="UBQ88" s="34"/>
      <c r="UBR88" s="34"/>
      <c r="UBS88" s="34"/>
      <c r="UBT88" s="34"/>
      <c r="UBU88" s="34"/>
      <c r="UBV88" s="34"/>
      <c r="UBW88" s="34"/>
      <c r="UBX88" s="34"/>
      <c r="UBY88" s="34"/>
      <c r="UBZ88" s="34"/>
      <c r="UCA88" s="34"/>
      <c r="UCB88" s="34"/>
      <c r="UCC88" s="34"/>
      <c r="UCD88" s="34"/>
      <c r="UCE88" s="34"/>
      <c r="UCF88" s="34"/>
      <c r="UCG88" s="34"/>
      <c r="UCH88" s="34"/>
      <c r="UCI88" s="34"/>
      <c r="UCJ88" s="34"/>
      <c r="UCK88" s="34"/>
      <c r="UCL88" s="34"/>
      <c r="UCM88" s="34"/>
      <c r="UCN88" s="34"/>
      <c r="UCO88" s="34"/>
      <c r="UCP88" s="34"/>
      <c r="UCQ88" s="34"/>
      <c r="UCR88" s="34"/>
      <c r="UCS88" s="34"/>
      <c r="UCT88" s="34"/>
      <c r="UCU88" s="34"/>
      <c r="UCV88" s="34"/>
      <c r="UCW88" s="34"/>
      <c r="UCX88" s="34"/>
      <c r="UCY88" s="34"/>
      <c r="UCZ88" s="34"/>
      <c r="UDA88" s="34"/>
      <c r="UDB88" s="34"/>
      <c r="UDC88" s="34"/>
      <c r="UDD88" s="34"/>
      <c r="UDE88" s="34"/>
      <c r="UDF88" s="34"/>
      <c r="UDG88" s="34"/>
      <c r="UDH88" s="34"/>
      <c r="UDI88" s="34"/>
      <c r="UDJ88" s="34"/>
      <c r="UDK88" s="34"/>
      <c r="UDL88" s="34"/>
      <c r="UDM88" s="34"/>
      <c r="UDN88" s="34"/>
      <c r="UDO88" s="34"/>
      <c r="UDP88" s="34"/>
      <c r="UDQ88" s="34"/>
      <c r="UDR88" s="34"/>
      <c r="UDS88" s="34"/>
      <c r="UDT88" s="34"/>
      <c r="UDU88" s="34"/>
      <c r="UDV88" s="34"/>
      <c r="UDW88" s="34"/>
      <c r="UDX88" s="34"/>
      <c r="UDY88" s="34"/>
      <c r="UDZ88" s="34"/>
      <c r="UEA88" s="34"/>
      <c r="UEB88" s="34"/>
      <c r="UEC88" s="34"/>
      <c r="UED88" s="34"/>
      <c r="UEE88" s="34"/>
      <c r="UEF88" s="34"/>
      <c r="UEG88" s="34"/>
      <c r="UEH88" s="34"/>
      <c r="UEI88" s="34"/>
      <c r="UEJ88" s="34"/>
      <c r="UEK88" s="34"/>
      <c r="UEL88" s="34"/>
      <c r="UEM88" s="34"/>
      <c r="UEN88" s="34"/>
      <c r="UEO88" s="34"/>
      <c r="UEP88" s="34"/>
      <c r="UEQ88" s="34"/>
      <c r="UER88" s="34"/>
      <c r="UES88" s="34"/>
      <c r="UET88" s="34"/>
      <c r="UEU88" s="34"/>
      <c r="UEV88" s="34"/>
      <c r="UEW88" s="34"/>
      <c r="UEX88" s="34"/>
      <c r="UEY88" s="34"/>
      <c r="UEZ88" s="34"/>
      <c r="UFA88" s="34"/>
      <c r="UFB88" s="34"/>
      <c r="UFC88" s="34"/>
      <c r="UFD88" s="34"/>
      <c r="UFE88" s="34"/>
      <c r="UFF88" s="34"/>
      <c r="UFG88" s="34"/>
      <c r="UFH88" s="34"/>
      <c r="UFI88" s="34"/>
      <c r="UFJ88" s="34"/>
      <c r="UFK88" s="34"/>
      <c r="UFL88" s="34"/>
      <c r="UFM88" s="34"/>
      <c r="UFN88" s="34"/>
      <c r="UFO88" s="34"/>
      <c r="UFP88" s="34"/>
      <c r="UFQ88" s="34"/>
      <c r="UFR88" s="34"/>
      <c r="UFS88" s="34"/>
      <c r="UFT88" s="34"/>
      <c r="UFU88" s="34"/>
      <c r="UFV88" s="34"/>
      <c r="UFW88" s="34"/>
      <c r="UFX88" s="34"/>
      <c r="UFY88" s="34"/>
      <c r="UFZ88" s="34"/>
      <c r="UGA88" s="34"/>
      <c r="UGB88" s="34"/>
      <c r="UGC88" s="34"/>
      <c r="UGD88" s="34"/>
      <c r="UGE88" s="34"/>
      <c r="UGF88" s="34"/>
      <c r="UGG88" s="34"/>
      <c r="UGH88" s="34"/>
      <c r="UGI88" s="34"/>
      <c r="UGJ88" s="34"/>
      <c r="UGK88" s="34"/>
      <c r="UGL88" s="34"/>
      <c r="UGM88" s="34"/>
      <c r="UGN88" s="34"/>
      <c r="UGO88" s="34"/>
      <c r="UGP88" s="34"/>
      <c r="UGQ88" s="34"/>
      <c r="UGR88" s="34"/>
      <c r="UGS88" s="34"/>
      <c r="UGT88" s="34"/>
      <c r="UGU88" s="34"/>
      <c r="UGV88" s="34"/>
      <c r="UGW88" s="34"/>
      <c r="UGX88" s="34"/>
      <c r="UGY88" s="34"/>
      <c r="UGZ88" s="34"/>
      <c r="UHA88" s="34"/>
      <c r="UHB88" s="34"/>
      <c r="UHC88" s="34"/>
      <c r="UHD88" s="34"/>
      <c r="UHE88" s="34"/>
      <c r="UHF88" s="34"/>
      <c r="UHG88" s="34"/>
      <c r="UHH88" s="34"/>
      <c r="UHI88" s="34"/>
      <c r="UHJ88" s="34"/>
      <c r="UHK88" s="34"/>
      <c r="UHL88" s="34"/>
      <c r="UHM88" s="34"/>
      <c r="UHN88" s="34"/>
      <c r="UHO88" s="34"/>
      <c r="UHP88" s="34"/>
      <c r="UHQ88" s="34"/>
      <c r="UHR88" s="34"/>
      <c r="UHS88" s="34"/>
      <c r="UHT88" s="34"/>
      <c r="UHU88" s="34"/>
      <c r="UHV88" s="34"/>
      <c r="UHW88" s="34"/>
      <c r="UHX88" s="34"/>
      <c r="UHY88" s="34"/>
      <c r="UHZ88" s="34"/>
      <c r="UIA88" s="34"/>
      <c r="UIB88" s="34"/>
      <c r="UIC88" s="34"/>
      <c r="UID88" s="34"/>
      <c r="UIE88" s="34"/>
      <c r="UIF88" s="34"/>
      <c r="UIG88" s="34"/>
      <c r="UIH88" s="34"/>
      <c r="UII88" s="34"/>
      <c r="UIJ88" s="34"/>
      <c r="UIK88" s="34"/>
      <c r="UIL88" s="34"/>
      <c r="UIM88" s="34"/>
      <c r="UIN88" s="34"/>
      <c r="UIO88" s="34"/>
      <c r="UIP88" s="34"/>
      <c r="UIQ88" s="34"/>
      <c r="UIR88" s="34"/>
      <c r="UIS88" s="34"/>
      <c r="UIT88" s="34"/>
      <c r="UIU88" s="34"/>
      <c r="UIV88" s="34"/>
      <c r="UIW88" s="34"/>
      <c r="UIX88" s="34"/>
      <c r="UIY88" s="34"/>
      <c r="UIZ88" s="34"/>
      <c r="UJA88" s="34"/>
      <c r="UJB88" s="34"/>
      <c r="UJC88" s="34"/>
      <c r="UJD88" s="34"/>
      <c r="UJE88" s="34"/>
      <c r="UJF88" s="34"/>
      <c r="UJG88" s="34"/>
      <c r="UJH88" s="34"/>
      <c r="UJI88" s="34"/>
      <c r="UJJ88" s="34"/>
      <c r="UJK88" s="34"/>
      <c r="UJL88" s="34"/>
      <c r="UJM88" s="34"/>
      <c r="UJN88" s="34"/>
      <c r="UJO88" s="34"/>
      <c r="UJP88" s="34"/>
      <c r="UJQ88" s="34"/>
      <c r="UJR88" s="34"/>
      <c r="UJS88" s="34"/>
      <c r="UJT88" s="34"/>
      <c r="UJU88" s="34"/>
      <c r="UJV88" s="34"/>
      <c r="UJW88" s="34"/>
      <c r="UJX88" s="34"/>
      <c r="UJY88" s="34"/>
      <c r="UJZ88" s="34"/>
      <c r="UKA88" s="34"/>
      <c r="UKB88" s="34"/>
      <c r="UKC88" s="34"/>
      <c r="UKD88" s="34"/>
      <c r="UKE88" s="34"/>
      <c r="UKF88" s="34"/>
      <c r="UKG88" s="34"/>
      <c r="UKH88" s="34"/>
      <c r="UKI88" s="34"/>
      <c r="UKJ88" s="34"/>
      <c r="UKK88" s="34"/>
      <c r="UKL88" s="34"/>
      <c r="UKM88" s="34"/>
      <c r="UKN88" s="34"/>
      <c r="UKO88" s="34"/>
      <c r="UKP88" s="34"/>
      <c r="UKQ88" s="34"/>
      <c r="UKR88" s="34"/>
      <c r="UKS88" s="34"/>
      <c r="UKT88" s="34"/>
      <c r="UKU88" s="34"/>
      <c r="UKV88" s="34"/>
      <c r="UKW88" s="34"/>
      <c r="UKX88" s="34"/>
      <c r="UKY88" s="34"/>
      <c r="UKZ88" s="34"/>
      <c r="ULA88" s="34"/>
      <c r="ULB88" s="34"/>
      <c r="ULC88" s="34"/>
      <c r="ULD88" s="34"/>
      <c r="ULE88" s="34"/>
      <c r="ULF88" s="34"/>
      <c r="ULG88" s="34"/>
      <c r="ULH88" s="34"/>
      <c r="ULI88" s="34"/>
      <c r="ULJ88" s="34"/>
      <c r="ULK88" s="34"/>
      <c r="ULL88" s="34"/>
      <c r="ULM88" s="34"/>
      <c r="ULN88" s="34"/>
      <c r="ULO88" s="34"/>
      <c r="ULP88" s="34"/>
      <c r="ULQ88" s="34"/>
      <c r="ULR88" s="34"/>
      <c r="ULS88" s="34"/>
      <c r="ULT88" s="34"/>
      <c r="ULU88" s="34"/>
      <c r="ULV88" s="34"/>
      <c r="ULW88" s="34"/>
      <c r="ULX88" s="34"/>
      <c r="ULY88" s="34"/>
      <c r="ULZ88" s="34"/>
      <c r="UMA88" s="34"/>
      <c r="UMB88" s="34"/>
      <c r="UMC88" s="34"/>
      <c r="UMD88" s="34"/>
      <c r="UME88" s="34"/>
      <c r="UMF88" s="34"/>
      <c r="UMG88" s="34"/>
      <c r="UMH88" s="34"/>
      <c r="UMI88" s="34"/>
      <c r="UMJ88" s="34"/>
      <c r="UMK88" s="34"/>
      <c r="UML88" s="34"/>
      <c r="UMM88" s="34"/>
      <c r="UMN88" s="34"/>
      <c r="UMO88" s="34"/>
      <c r="UMP88" s="34"/>
      <c r="UMQ88" s="34"/>
      <c r="UMR88" s="34"/>
      <c r="UMS88" s="34"/>
      <c r="UMT88" s="34"/>
      <c r="UMU88" s="34"/>
      <c r="UMV88" s="34"/>
      <c r="UMW88" s="34"/>
      <c r="UMX88" s="34"/>
      <c r="UMY88" s="34"/>
      <c r="UMZ88" s="34"/>
      <c r="UNA88" s="34"/>
      <c r="UNB88" s="34"/>
      <c r="UNC88" s="34"/>
      <c r="UND88" s="34"/>
      <c r="UNE88" s="34"/>
      <c r="UNF88" s="34"/>
      <c r="UNG88" s="34"/>
      <c r="UNH88" s="34"/>
      <c r="UNI88" s="34"/>
      <c r="UNJ88" s="34"/>
      <c r="UNK88" s="34"/>
      <c r="UNL88" s="34"/>
      <c r="UNM88" s="34"/>
      <c r="UNN88" s="34"/>
      <c r="UNO88" s="34"/>
      <c r="UNP88" s="34"/>
      <c r="UNQ88" s="34"/>
      <c r="UNR88" s="34"/>
      <c r="UNS88" s="34"/>
      <c r="UNT88" s="34"/>
      <c r="UNU88" s="34"/>
      <c r="UNV88" s="34"/>
      <c r="UNW88" s="34"/>
      <c r="UNX88" s="34"/>
      <c r="UNY88" s="34"/>
      <c r="UNZ88" s="34"/>
      <c r="UOA88" s="34"/>
      <c r="UOB88" s="34"/>
      <c r="UOC88" s="34"/>
      <c r="UOD88" s="34"/>
      <c r="UOE88" s="34"/>
      <c r="UOF88" s="34"/>
      <c r="UOG88" s="34"/>
      <c r="UOH88" s="34"/>
      <c r="UOI88" s="34"/>
      <c r="UOJ88" s="34"/>
      <c r="UOK88" s="34"/>
      <c r="UOL88" s="34"/>
      <c r="UOM88" s="34"/>
      <c r="UON88" s="34"/>
      <c r="UOO88" s="34"/>
      <c r="UOP88" s="34"/>
      <c r="UOQ88" s="34"/>
      <c r="UOR88" s="34"/>
      <c r="UOS88" s="34"/>
      <c r="UOT88" s="34"/>
      <c r="UOU88" s="34"/>
      <c r="UOV88" s="34"/>
      <c r="UOW88" s="34"/>
      <c r="UOX88" s="34"/>
      <c r="UOY88" s="34"/>
      <c r="UOZ88" s="34"/>
      <c r="UPA88" s="34"/>
      <c r="UPB88" s="34"/>
      <c r="UPC88" s="34"/>
      <c r="UPD88" s="34"/>
      <c r="UPE88" s="34"/>
      <c r="UPF88" s="34"/>
      <c r="UPG88" s="34"/>
      <c r="UPH88" s="34"/>
      <c r="UPI88" s="34"/>
      <c r="UPJ88" s="34"/>
      <c r="UPK88" s="34"/>
      <c r="UPL88" s="34"/>
      <c r="UPM88" s="34"/>
      <c r="UPN88" s="34"/>
      <c r="UPO88" s="34"/>
      <c r="UPP88" s="34"/>
      <c r="UPQ88" s="34"/>
      <c r="UPR88" s="34"/>
      <c r="UPS88" s="34"/>
      <c r="UPT88" s="34"/>
      <c r="UPU88" s="34"/>
      <c r="UPV88" s="34"/>
      <c r="UPW88" s="34"/>
      <c r="UPX88" s="34"/>
      <c r="UPY88" s="34"/>
      <c r="UPZ88" s="34"/>
      <c r="UQA88" s="34"/>
      <c r="UQB88" s="34"/>
      <c r="UQC88" s="34"/>
      <c r="UQD88" s="34"/>
      <c r="UQE88" s="34"/>
      <c r="UQF88" s="34"/>
      <c r="UQG88" s="34"/>
      <c r="UQH88" s="34"/>
      <c r="UQI88" s="34"/>
      <c r="UQJ88" s="34"/>
      <c r="UQK88" s="34"/>
      <c r="UQL88" s="34"/>
      <c r="UQM88" s="34"/>
      <c r="UQN88" s="34"/>
      <c r="UQO88" s="34"/>
      <c r="UQP88" s="34"/>
      <c r="UQQ88" s="34"/>
      <c r="UQR88" s="34"/>
      <c r="UQS88" s="34"/>
      <c r="UQT88" s="34"/>
      <c r="UQU88" s="34"/>
      <c r="UQV88" s="34"/>
      <c r="UQW88" s="34"/>
      <c r="UQX88" s="34"/>
      <c r="UQY88" s="34"/>
      <c r="UQZ88" s="34"/>
      <c r="URA88" s="34"/>
      <c r="URB88" s="34"/>
      <c r="URC88" s="34"/>
      <c r="URD88" s="34"/>
      <c r="URE88" s="34"/>
      <c r="URF88" s="34"/>
      <c r="URG88" s="34"/>
      <c r="URH88" s="34"/>
      <c r="URI88" s="34"/>
      <c r="URJ88" s="34"/>
      <c r="URK88" s="34"/>
      <c r="URL88" s="34"/>
      <c r="URM88" s="34"/>
      <c r="URN88" s="34"/>
      <c r="URO88" s="34"/>
      <c r="URP88" s="34"/>
      <c r="URQ88" s="34"/>
      <c r="URR88" s="34"/>
      <c r="URS88" s="34"/>
      <c r="URT88" s="34"/>
      <c r="URU88" s="34"/>
      <c r="URV88" s="34"/>
      <c r="URW88" s="34"/>
      <c r="URX88" s="34"/>
      <c r="URY88" s="34"/>
      <c r="URZ88" s="34"/>
      <c r="USA88" s="34"/>
      <c r="USB88" s="34"/>
      <c r="USC88" s="34"/>
      <c r="USD88" s="34"/>
      <c r="USE88" s="34"/>
      <c r="USF88" s="34"/>
      <c r="USG88" s="34"/>
      <c r="USH88" s="34"/>
      <c r="USI88" s="34"/>
      <c r="USJ88" s="34"/>
      <c r="USK88" s="34"/>
      <c r="USL88" s="34"/>
      <c r="USM88" s="34"/>
      <c r="USN88" s="34"/>
      <c r="USO88" s="34"/>
      <c r="USP88" s="34"/>
      <c r="USQ88" s="34"/>
      <c r="USR88" s="34"/>
      <c r="USS88" s="34"/>
      <c r="UST88" s="34"/>
      <c r="USU88" s="34"/>
      <c r="USV88" s="34"/>
      <c r="USW88" s="34"/>
      <c r="USX88" s="34"/>
      <c r="USY88" s="34"/>
      <c r="USZ88" s="34"/>
      <c r="UTA88" s="34"/>
      <c r="UTB88" s="34"/>
      <c r="UTC88" s="34"/>
      <c r="UTD88" s="34"/>
      <c r="UTE88" s="34"/>
      <c r="UTF88" s="34"/>
      <c r="UTG88" s="34"/>
      <c r="UTH88" s="34"/>
      <c r="UTI88" s="34"/>
      <c r="UTJ88" s="34"/>
      <c r="UTK88" s="34"/>
      <c r="UTL88" s="34"/>
      <c r="UTM88" s="34"/>
      <c r="UTN88" s="34"/>
      <c r="UTO88" s="34"/>
      <c r="UTP88" s="34"/>
      <c r="UTQ88" s="34"/>
      <c r="UTR88" s="34"/>
      <c r="UTS88" s="34"/>
      <c r="UTT88" s="34"/>
      <c r="UTU88" s="34"/>
      <c r="UTV88" s="34"/>
      <c r="UTW88" s="34"/>
      <c r="UTX88" s="34"/>
      <c r="UTY88" s="34"/>
      <c r="UTZ88" s="34"/>
      <c r="UUA88" s="34"/>
      <c r="UUB88" s="34"/>
      <c r="UUC88" s="34"/>
      <c r="UUD88" s="34"/>
      <c r="UUE88" s="34"/>
      <c r="UUF88" s="34"/>
      <c r="UUG88" s="34"/>
      <c r="UUH88" s="34"/>
      <c r="UUI88" s="34"/>
      <c r="UUJ88" s="34"/>
      <c r="UUK88" s="34"/>
      <c r="UUL88" s="34"/>
      <c r="UUM88" s="34"/>
      <c r="UUN88" s="34"/>
      <c r="UUO88" s="34"/>
      <c r="UUP88" s="34"/>
      <c r="UUQ88" s="34"/>
      <c r="UUR88" s="34"/>
      <c r="UUS88" s="34"/>
      <c r="UUT88" s="34"/>
      <c r="UUU88" s="34"/>
      <c r="UUV88" s="34"/>
      <c r="UUW88" s="34"/>
      <c r="UUX88" s="34"/>
      <c r="UUY88" s="34"/>
      <c r="UUZ88" s="34"/>
      <c r="UVA88" s="34"/>
      <c r="UVB88" s="34"/>
      <c r="UVC88" s="34"/>
      <c r="UVD88" s="34"/>
      <c r="UVE88" s="34"/>
      <c r="UVF88" s="34"/>
      <c r="UVG88" s="34"/>
      <c r="UVH88" s="34"/>
      <c r="UVI88" s="34"/>
      <c r="UVJ88" s="34"/>
      <c r="UVK88" s="34"/>
      <c r="UVL88" s="34"/>
      <c r="UVM88" s="34"/>
      <c r="UVN88" s="34"/>
      <c r="UVO88" s="34"/>
      <c r="UVP88" s="34"/>
      <c r="UVQ88" s="34"/>
      <c r="UVR88" s="34"/>
      <c r="UVS88" s="34"/>
      <c r="UVT88" s="34"/>
      <c r="UVU88" s="34"/>
      <c r="UVV88" s="34"/>
      <c r="UVW88" s="34"/>
      <c r="UVX88" s="34"/>
      <c r="UVY88" s="34"/>
      <c r="UVZ88" s="34"/>
      <c r="UWA88" s="34"/>
      <c r="UWB88" s="34"/>
      <c r="UWC88" s="34"/>
      <c r="UWD88" s="34"/>
      <c r="UWE88" s="34"/>
      <c r="UWF88" s="34"/>
      <c r="UWG88" s="34"/>
      <c r="UWH88" s="34"/>
      <c r="UWI88" s="34"/>
      <c r="UWJ88" s="34"/>
      <c r="UWK88" s="34"/>
      <c r="UWL88" s="34"/>
      <c r="UWM88" s="34"/>
      <c r="UWN88" s="34"/>
      <c r="UWO88" s="34"/>
      <c r="UWP88" s="34"/>
      <c r="UWQ88" s="34"/>
      <c r="UWR88" s="34"/>
      <c r="UWS88" s="34"/>
      <c r="UWT88" s="34"/>
      <c r="UWU88" s="34"/>
      <c r="UWV88" s="34"/>
      <c r="UWW88" s="34"/>
      <c r="UWX88" s="34"/>
      <c r="UWY88" s="34"/>
      <c r="UWZ88" s="34"/>
      <c r="UXA88" s="34"/>
      <c r="UXB88" s="34"/>
      <c r="UXC88" s="34"/>
      <c r="UXD88" s="34"/>
      <c r="UXE88" s="34"/>
      <c r="UXF88" s="34"/>
      <c r="UXG88" s="34"/>
      <c r="UXH88" s="34"/>
      <c r="UXI88" s="34"/>
      <c r="UXJ88" s="34"/>
      <c r="UXK88" s="34"/>
      <c r="UXL88" s="34"/>
      <c r="UXM88" s="34"/>
      <c r="UXN88" s="34"/>
      <c r="UXO88" s="34"/>
      <c r="UXP88" s="34"/>
      <c r="UXQ88" s="34"/>
      <c r="UXR88" s="34"/>
      <c r="UXS88" s="34"/>
      <c r="UXT88" s="34"/>
      <c r="UXU88" s="34"/>
      <c r="UXV88" s="34"/>
      <c r="UXW88" s="34"/>
      <c r="UXX88" s="34"/>
      <c r="UXY88" s="34"/>
      <c r="UXZ88" s="34"/>
      <c r="UYA88" s="34"/>
      <c r="UYB88" s="34"/>
      <c r="UYC88" s="34"/>
      <c r="UYD88" s="34"/>
      <c r="UYE88" s="34"/>
      <c r="UYF88" s="34"/>
      <c r="UYG88" s="34"/>
      <c r="UYH88" s="34"/>
      <c r="UYI88" s="34"/>
      <c r="UYJ88" s="34"/>
      <c r="UYK88" s="34"/>
      <c r="UYL88" s="34"/>
      <c r="UYM88" s="34"/>
      <c r="UYN88" s="34"/>
      <c r="UYO88" s="34"/>
      <c r="UYP88" s="34"/>
      <c r="UYQ88" s="34"/>
      <c r="UYR88" s="34"/>
      <c r="UYS88" s="34"/>
      <c r="UYT88" s="34"/>
      <c r="UYU88" s="34"/>
      <c r="UYV88" s="34"/>
      <c r="UYW88" s="34"/>
      <c r="UYX88" s="34"/>
      <c r="UYY88" s="34"/>
      <c r="UYZ88" s="34"/>
      <c r="UZA88" s="34"/>
      <c r="UZB88" s="34"/>
      <c r="UZC88" s="34"/>
      <c r="UZD88" s="34"/>
      <c r="UZE88" s="34"/>
      <c r="UZF88" s="34"/>
      <c r="UZG88" s="34"/>
      <c r="UZH88" s="34"/>
      <c r="UZI88" s="34"/>
      <c r="UZJ88" s="34"/>
      <c r="UZK88" s="34"/>
      <c r="UZL88" s="34"/>
      <c r="UZM88" s="34"/>
      <c r="UZN88" s="34"/>
      <c r="UZO88" s="34"/>
      <c r="UZP88" s="34"/>
      <c r="UZQ88" s="34"/>
      <c r="UZR88" s="34"/>
      <c r="UZS88" s="34"/>
      <c r="UZT88" s="34"/>
      <c r="UZU88" s="34"/>
      <c r="UZV88" s="34"/>
      <c r="UZW88" s="34"/>
      <c r="UZX88" s="34"/>
      <c r="UZY88" s="34"/>
      <c r="UZZ88" s="34"/>
      <c r="VAA88" s="34"/>
      <c r="VAB88" s="34"/>
      <c r="VAC88" s="34"/>
      <c r="VAD88" s="34"/>
      <c r="VAE88" s="34"/>
      <c r="VAF88" s="34"/>
      <c r="VAG88" s="34"/>
      <c r="VAH88" s="34"/>
      <c r="VAI88" s="34"/>
      <c r="VAJ88" s="34"/>
      <c r="VAK88" s="34"/>
      <c r="VAL88" s="34"/>
      <c r="VAM88" s="34"/>
      <c r="VAN88" s="34"/>
      <c r="VAO88" s="34"/>
      <c r="VAP88" s="34"/>
      <c r="VAQ88" s="34"/>
      <c r="VAR88" s="34"/>
      <c r="VAS88" s="34"/>
      <c r="VAT88" s="34"/>
      <c r="VAU88" s="34"/>
      <c r="VAV88" s="34"/>
      <c r="VAW88" s="34"/>
      <c r="VAX88" s="34"/>
      <c r="VAY88" s="34"/>
      <c r="VAZ88" s="34"/>
      <c r="VBA88" s="34"/>
      <c r="VBB88" s="34"/>
      <c r="VBC88" s="34"/>
      <c r="VBD88" s="34"/>
      <c r="VBE88" s="34"/>
      <c r="VBF88" s="34"/>
      <c r="VBG88" s="34"/>
      <c r="VBH88" s="34"/>
      <c r="VBI88" s="34"/>
      <c r="VBJ88" s="34"/>
      <c r="VBK88" s="34"/>
      <c r="VBL88" s="34"/>
      <c r="VBM88" s="34"/>
      <c r="VBN88" s="34"/>
      <c r="VBO88" s="34"/>
      <c r="VBP88" s="34"/>
      <c r="VBQ88" s="34"/>
      <c r="VBR88" s="34"/>
      <c r="VBS88" s="34"/>
      <c r="VBT88" s="34"/>
      <c r="VBU88" s="34"/>
      <c r="VBV88" s="34"/>
      <c r="VBW88" s="34"/>
      <c r="VBX88" s="34"/>
      <c r="VBY88" s="34"/>
      <c r="VBZ88" s="34"/>
      <c r="VCA88" s="34"/>
      <c r="VCB88" s="34"/>
      <c r="VCC88" s="34"/>
      <c r="VCD88" s="34"/>
      <c r="VCE88" s="34"/>
      <c r="VCF88" s="34"/>
      <c r="VCG88" s="34"/>
      <c r="VCH88" s="34"/>
      <c r="VCI88" s="34"/>
      <c r="VCJ88" s="34"/>
      <c r="VCK88" s="34"/>
      <c r="VCL88" s="34"/>
      <c r="VCM88" s="34"/>
      <c r="VCN88" s="34"/>
      <c r="VCO88" s="34"/>
      <c r="VCP88" s="34"/>
      <c r="VCQ88" s="34"/>
      <c r="VCR88" s="34"/>
      <c r="VCS88" s="34"/>
      <c r="VCT88" s="34"/>
      <c r="VCU88" s="34"/>
      <c r="VCV88" s="34"/>
      <c r="VCW88" s="34"/>
      <c r="VCX88" s="34"/>
      <c r="VCY88" s="34"/>
      <c r="VCZ88" s="34"/>
      <c r="VDA88" s="34"/>
      <c r="VDB88" s="34"/>
      <c r="VDC88" s="34"/>
      <c r="VDD88" s="34"/>
      <c r="VDE88" s="34"/>
      <c r="VDF88" s="34"/>
      <c r="VDG88" s="34"/>
      <c r="VDH88" s="34"/>
      <c r="VDI88" s="34"/>
      <c r="VDJ88" s="34"/>
      <c r="VDK88" s="34"/>
      <c r="VDL88" s="34"/>
      <c r="VDM88" s="34"/>
      <c r="VDN88" s="34"/>
      <c r="VDO88" s="34"/>
      <c r="VDP88" s="34"/>
      <c r="VDQ88" s="34"/>
      <c r="VDR88" s="34"/>
      <c r="VDS88" s="34"/>
      <c r="VDT88" s="34"/>
      <c r="VDU88" s="34"/>
      <c r="VDV88" s="34"/>
      <c r="VDW88" s="34"/>
      <c r="VDX88" s="34"/>
      <c r="VDY88" s="34"/>
      <c r="VDZ88" s="34"/>
      <c r="VEA88" s="34"/>
      <c r="VEB88" s="34"/>
      <c r="VEC88" s="34"/>
      <c r="VED88" s="34"/>
      <c r="VEE88" s="34"/>
      <c r="VEF88" s="34"/>
      <c r="VEG88" s="34"/>
      <c r="VEH88" s="34"/>
      <c r="VEI88" s="34"/>
      <c r="VEJ88" s="34"/>
      <c r="VEK88" s="34"/>
      <c r="VEL88" s="34"/>
      <c r="VEM88" s="34"/>
      <c r="VEN88" s="34"/>
      <c r="VEO88" s="34"/>
      <c r="VEP88" s="34"/>
      <c r="VEQ88" s="34"/>
      <c r="VER88" s="34"/>
      <c r="VES88" s="34"/>
      <c r="VET88" s="34"/>
      <c r="VEU88" s="34"/>
      <c r="VEV88" s="34"/>
      <c r="VEW88" s="34"/>
      <c r="VEX88" s="34"/>
      <c r="VEY88" s="34"/>
      <c r="VEZ88" s="34"/>
      <c r="VFA88" s="34"/>
      <c r="VFB88" s="34"/>
      <c r="VFC88" s="34"/>
      <c r="VFD88" s="34"/>
      <c r="VFE88" s="34"/>
      <c r="VFF88" s="34"/>
      <c r="VFG88" s="34"/>
      <c r="VFH88" s="34"/>
      <c r="VFI88" s="34"/>
      <c r="VFJ88" s="34"/>
      <c r="VFK88" s="34"/>
      <c r="VFL88" s="34"/>
      <c r="VFM88" s="34"/>
      <c r="VFN88" s="34"/>
      <c r="VFO88" s="34"/>
      <c r="VFP88" s="34"/>
      <c r="VFQ88" s="34"/>
      <c r="VFR88" s="34"/>
      <c r="VFS88" s="34"/>
      <c r="VFT88" s="34"/>
      <c r="VFU88" s="34"/>
      <c r="VFV88" s="34"/>
      <c r="VFW88" s="34"/>
      <c r="VFX88" s="34"/>
      <c r="VFY88" s="34"/>
      <c r="VFZ88" s="34"/>
      <c r="VGA88" s="34"/>
      <c r="VGB88" s="34"/>
      <c r="VGC88" s="34"/>
      <c r="VGD88" s="34"/>
      <c r="VGE88" s="34"/>
      <c r="VGF88" s="34"/>
      <c r="VGG88" s="34"/>
      <c r="VGH88" s="34"/>
      <c r="VGI88" s="34"/>
      <c r="VGJ88" s="34"/>
      <c r="VGK88" s="34"/>
      <c r="VGL88" s="34"/>
      <c r="VGM88" s="34"/>
      <c r="VGN88" s="34"/>
      <c r="VGO88" s="34"/>
      <c r="VGP88" s="34"/>
      <c r="VGQ88" s="34"/>
      <c r="VGR88" s="34"/>
      <c r="VGS88" s="34"/>
      <c r="VGT88" s="34"/>
      <c r="VGU88" s="34"/>
      <c r="VGV88" s="34"/>
      <c r="VGW88" s="34"/>
      <c r="VGX88" s="34"/>
      <c r="VGY88" s="34"/>
      <c r="VGZ88" s="34"/>
      <c r="VHA88" s="34"/>
      <c r="VHB88" s="34"/>
      <c r="VHC88" s="34"/>
      <c r="VHD88" s="34"/>
      <c r="VHE88" s="34"/>
      <c r="VHF88" s="34"/>
      <c r="VHG88" s="34"/>
      <c r="VHH88" s="34"/>
      <c r="VHI88" s="34"/>
      <c r="VHJ88" s="34"/>
      <c r="VHK88" s="34"/>
      <c r="VHL88" s="34"/>
      <c r="VHM88" s="34"/>
      <c r="VHN88" s="34"/>
      <c r="VHO88" s="34"/>
      <c r="VHP88" s="34"/>
      <c r="VHQ88" s="34"/>
      <c r="VHR88" s="34"/>
      <c r="VHS88" s="34"/>
      <c r="VHT88" s="34"/>
      <c r="VHU88" s="34"/>
      <c r="VHV88" s="34"/>
      <c r="VHW88" s="34"/>
      <c r="VHX88" s="34"/>
      <c r="VHY88" s="34"/>
      <c r="VHZ88" s="34"/>
      <c r="VIA88" s="34"/>
      <c r="VIB88" s="34"/>
      <c r="VIC88" s="34"/>
      <c r="VID88" s="34"/>
      <c r="VIE88" s="34"/>
      <c r="VIF88" s="34"/>
      <c r="VIG88" s="34"/>
      <c r="VIH88" s="34"/>
      <c r="VII88" s="34"/>
      <c r="VIJ88" s="34"/>
      <c r="VIK88" s="34"/>
      <c r="VIL88" s="34"/>
      <c r="VIM88" s="34"/>
      <c r="VIN88" s="34"/>
      <c r="VIO88" s="34"/>
      <c r="VIP88" s="34"/>
      <c r="VIQ88" s="34"/>
      <c r="VIR88" s="34"/>
      <c r="VIS88" s="34"/>
      <c r="VIT88" s="34"/>
      <c r="VIU88" s="34"/>
      <c r="VIV88" s="34"/>
      <c r="VIW88" s="34"/>
      <c r="VIX88" s="34"/>
      <c r="VIY88" s="34"/>
      <c r="VIZ88" s="34"/>
      <c r="VJA88" s="34"/>
      <c r="VJB88" s="34"/>
      <c r="VJC88" s="34"/>
      <c r="VJD88" s="34"/>
      <c r="VJE88" s="34"/>
      <c r="VJF88" s="34"/>
      <c r="VJG88" s="34"/>
      <c r="VJH88" s="34"/>
      <c r="VJI88" s="34"/>
      <c r="VJJ88" s="34"/>
      <c r="VJK88" s="34"/>
      <c r="VJL88" s="34"/>
      <c r="VJM88" s="34"/>
      <c r="VJN88" s="34"/>
      <c r="VJO88" s="34"/>
      <c r="VJP88" s="34"/>
      <c r="VJQ88" s="34"/>
      <c r="VJR88" s="34"/>
      <c r="VJS88" s="34"/>
      <c r="VJT88" s="34"/>
      <c r="VJU88" s="34"/>
      <c r="VJV88" s="34"/>
      <c r="VJW88" s="34"/>
      <c r="VJX88" s="34"/>
      <c r="VJY88" s="34"/>
      <c r="VJZ88" s="34"/>
      <c r="VKA88" s="34"/>
      <c r="VKB88" s="34"/>
      <c r="VKC88" s="34"/>
      <c r="VKD88" s="34"/>
      <c r="VKE88" s="34"/>
      <c r="VKF88" s="34"/>
      <c r="VKG88" s="34"/>
      <c r="VKH88" s="34"/>
      <c r="VKI88" s="34"/>
      <c r="VKJ88" s="34"/>
      <c r="VKK88" s="34"/>
      <c r="VKL88" s="34"/>
      <c r="VKM88" s="34"/>
      <c r="VKN88" s="34"/>
      <c r="VKO88" s="34"/>
      <c r="VKP88" s="34"/>
      <c r="VKQ88" s="34"/>
      <c r="VKR88" s="34"/>
      <c r="VKS88" s="34"/>
      <c r="VKT88" s="34"/>
      <c r="VKU88" s="34"/>
      <c r="VKV88" s="34"/>
      <c r="VKW88" s="34"/>
      <c r="VKX88" s="34"/>
      <c r="VKY88" s="34"/>
      <c r="VKZ88" s="34"/>
      <c r="VLA88" s="34"/>
      <c r="VLB88" s="34"/>
      <c r="VLC88" s="34"/>
      <c r="VLD88" s="34"/>
      <c r="VLE88" s="34"/>
      <c r="VLF88" s="34"/>
      <c r="VLG88" s="34"/>
      <c r="VLH88" s="34"/>
      <c r="VLI88" s="34"/>
      <c r="VLJ88" s="34"/>
      <c r="VLK88" s="34"/>
      <c r="VLL88" s="34"/>
      <c r="VLM88" s="34"/>
      <c r="VLN88" s="34"/>
      <c r="VLO88" s="34"/>
      <c r="VLP88" s="34"/>
      <c r="VLQ88" s="34"/>
      <c r="VLR88" s="34"/>
      <c r="VLS88" s="34"/>
      <c r="VLT88" s="34"/>
      <c r="VLU88" s="34"/>
      <c r="VLV88" s="34"/>
      <c r="VLW88" s="34"/>
      <c r="VLX88" s="34"/>
      <c r="VLY88" s="34"/>
      <c r="VLZ88" s="34"/>
      <c r="VMA88" s="34"/>
      <c r="VMB88" s="34"/>
      <c r="VMC88" s="34"/>
      <c r="VMD88" s="34"/>
      <c r="VME88" s="34"/>
      <c r="VMF88" s="34"/>
      <c r="VMG88" s="34"/>
      <c r="VMH88" s="34"/>
      <c r="VMI88" s="34"/>
      <c r="VMJ88" s="34"/>
      <c r="VMK88" s="34"/>
      <c r="VML88" s="34"/>
      <c r="VMM88" s="34"/>
      <c r="VMN88" s="34"/>
      <c r="VMO88" s="34"/>
      <c r="VMP88" s="34"/>
      <c r="VMQ88" s="34"/>
      <c r="VMR88" s="34"/>
      <c r="VMS88" s="34"/>
      <c r="VMT88" s="34"/>
      <c r="VMU88" s="34"/>
      <c r="VMV88" s="34"/>
      <c r="VMW88" s="34"/>
      <c r="VMX88" s="34"/>
      <c r="VMY88" s="34"/>
      <c r="VMZ88" s="34"/>
      <c r="VNA88" s="34"/>
      <c r="VNB88" s="34"/>
      <c r="VNC88" s="34"/>
      <c r="VND88" s="34"/>
      <c r="VNE88" s="34"/>
      <c r="VNF88" s="34"/>
      <c r="VNG88" s="34"/>
      <c r="VNH88" s="34"/>
      <c r="VNI88" s="34"/>
      <c r="VNJ88" s="34"/>
      <c r="VNK88" s="34"/>
      <c r="VNL88" s="34"/>
      <c r="VNM88" s="34"/>
      <c r="VNN88" s="34"/>
      <c r="VNO88" s="34"/>
      <c r="VNP88" s="34"/>
      <c r="VNQ88" s="34"/>
      <c r="VNR88" s="34"/>
      <c r="VNS88" s="34"/>
      <c r="VNT88" s="34"/>
      <c r="VNU88" s="34"/>
      <c r="VNV88" s="34"/>
      <c r="VNW88" s="34"/>
      <c r="VNX88" s="34"/>
      <c r="VNY88" s="34"/>
      <c r="VNZ88" s="34"/>
      <c r="VOA88" s="34"/>
      <c r="VOB88" s="34"/>
      <c r="VOC88" s="34"/>
      <c r="VOD88" s="34"/>
      <c r="VOE88" s="34"/>
      <c r="VOF88" s="34"/>
      <c r="VOG88" s="34"/>
      <c r="VOH88" s="34"/>
      <c r="VOI88" s="34"/>
      <c r="VOJ88" s="34"/>
      <c r="VOK88" s="34"/>
      <c r="VOL88" s="34"/>
      <c r="VOM88" s="34"/>
      <c r="VON88" s="34"/>
      <c r="VOO88" s="34"/>
      <c r="VOP88" s="34"/>
      <c r="VOQ88" s="34"/>
      <c r="VOR88" s="34"/>
      <c r="VOS88" s="34"/>
      <c r="VOT88" s="34"/>
      <c r="VOU88" s="34"/>
      <c r="VOV88" s="34"/>
      <c r="VOW88" s="34"/>
      <c r="VOX88" s="34"/>
      <c r="VOY88" s="34"/>
      <c r="VOZ88" s="34"/>
      <c r="VPA88" s="34"/>
      <c r="VPB88" s="34"/>
      <c r="VPC88" s="34"/>
      <c r="VPD88" s="34"/>
      <c r="VPE88" s="34"/>
      <c r="VPF88" s="34"/>
      <c r="VPG88" s="34"/>
      <c r="VPH88" s="34"/>
      <c r="VPI88" s="34"/>
      <c r="VPJ88" s="34"/>
      <c r="VPK88" s="34"/>
      <c r="VPL88" s="34"/>
      <c r="VPM88" s="34"/>
      <c r="VPN88" s="34"/>
      <c r="VPO88" s="34"/>
      <c r="VPP88" s="34"/>
      <c r="VPQ88" s="34"/>
      <c r="VPR88" s="34"/>
      <c r="VPS88" s="34"/>
      <c r="VPT88" s="34"/>
      <c r="VPU88" s="34"/>
      <c r="VPV88" s="34"/>
      <c r="VPW88" s="34"/>
      <c r="VPX88" s="34"/>
      <c r="VPY88" s="34"/>
      <c r="VPZ88" s="34"/>
      <c r="VQA88" s="34"/>
      <c r="VQB88" s="34"/>
      <c r="VQC88" s="34"/>
      <c r="VQD88" s="34"/>
      <c r="VQE88" s="34"/>
      <c r="VQF88" s="34"/>
      <c r="VQG88" s="34"/>
      <c r="VQH88" s="34"/>
      <c r="VQI88" s="34"/>
      <c r="VQJ88" s="34"/>
      <c r="VQK88" s="34"/>
      <c r="VQL88" s="34"/>
      <c r="VQM88" s="34"/>
      <c r="VQN88" s="34"/>
      <c r="VQO88" s="34"/>
      <c r="VQP88" s="34"/>
      <c r="VQQ88" s="34"/>
      <c r="VQR88" s="34"/>
      <c r="VQS88" s="34"/>
      <c r="VQT88" s="34"/>
      <c r="VQU88" s="34"/>
      <c r="VQV88" s="34"/>
      <c r="VQW88" s="34"/>
      <c r="VQX88" s="34"/>
      <c r="VQY88" s="34"/>
      <c r="VQZ88" s="34"/>
      <c r="VRA88" s="34"/>
      <c r="VRB88" s="34"/>
      <c r="VRC88" s="34"/>
      <c r="VRD88" s="34"/>
      <c r="VRE88" s="34"/>
      <c r="VRF88" s="34"/>
      <c r="VRG88" s="34"/>
      <c r="VRH88" s="34"/>
      <c r="VRI88" s="34"/>
      <c r="VRJ88" s="34"/>
      <c r="VRK88" s="34"/>
      <c r="VRL88" s="34"/>
      <c r="VRM88" s="34"/>
      <c r="VRN88" s="34"/>
      <c r="VRO88" s="34"/>
      <c r="VRP88" s="34"/>
      <c r="VRQ88" s="34"/>
      <c r="VRR88" s="34"/>
      <c r="VRS88" s="34"/>
      <c r="VRT88" s="34"/>
      <c r="VRU88" s="34"/>
      <c r="VRV88" s="34"/>
      <c r="VRW88" s="34"/>
      <c r="VRX88" s="34"/>
      <c r="VRY88" s="34"/>
      <c r="VRZ88" s="34"/>
      <c r="VSA88" s="34"/>
      <c r="VSB88" s="34"/>
      <c r="VSC88" s="34"/>
      <c r="VSD88" s="34"/>
      <c r="VSE88" s="34"/>
      <c r="VSF88" s="34"/>
      <c r="VSG88" s="34"/>
      <c r="VSH88" s="34"/>
      <c r="VSI88" s="34"/>
      <c r="VSJ88" s="34"/>
      <c r="VSK88" s="34"/>
      <c r="VSL88" s="34"/>
      <c r="VSM88" s="34"/>
      <c r="VSN88" s="34"/>
      <c r="VSO88" s="34"/>
      <c r="VSP88" s="34"/>
      <c r="VSQ88" s="34"/>
      <c r="VSR88" s="34"/>
      <c r="VSS88" s="34"/>
      <c r="VST88" s="34"/>
      <c r="VSU88" s="34"/>
      <c r="VSV88" s="34"/>
      <c r="VSW88" s="34"/>
      <c r="VSX88" s="34"/>
      <c r="VSY88" s="34"/>
      <c r="VSZ88" s="34"/>
      <c r="VTA88" s="34"/>
      <c r="VTB88" s="34"/>
      <c r="VTC88" s="34"/>
      <c r="VTD88" s="34"/>
      <c r="VTE88" s="34"/>
      <c r="VTF88" s="34"/>
      <c r="VTG88" s="34"/>
      <c r="VTH88" s="34"/>
      <c r="VTI88" s="34"/>
      <c r="VTJ88" s="34"/>
      <c r="VTK88" s="34"/>
      <c r="VTL88" s="34"/>
      <c r="VTM88" s="34"/>
      <c r="VTN88" s="34"/>
      <c r="VTO88" s="34"/>
      <c r="VTP88" s="34"/>
      <c r="VTQ88" s="34"/>
      <c r="VTR88" s="34"/>
      <c r="VTS88" s="34"/>
      <c r="VTT88" s="34"/>
      <c r="VTU88" s="34"/>
      <c r="VTV88" s="34"/>
      <c r="VTW88" s="34"/>
      <c r="VTX88" s="34"/>
      <c r="VTY88" s="34"/>
      <c r="VTZ88" s="34"/>
      <c r="VUA88" s="34"/>
      <c r="VUB88" s="34"/>
      <c r="VUC88" s="34"/>
      <c r="VUD88" s="34"/>
      <c r="VUE88" s="34"/>
      <c r="VUF88" s="34"/>
      <c r="VUG88" s="34"/>
      <c r="VUH88" s="34"/>
      <c r="VUI88" s="34"/>
      <c r="VUJ88" s="34"/>
      <c r="VUK88" s="34"/>
      <c r="VUL88" s="34"/>
      <c r="VUM88" s="34"/>
      <c r="VUN88" s="34"/>
      <c r="VUO88" s="34"/>
      <c r="VUP88" s="34"/>
      <c r="VUQ88" s="34"/>
      <c r="VUR88" s="34"/>
      <c r="VUS88" s="34"/>
      <c r="VUT88" s="34"/>
      <c r="VUU88" s="34"/>
      <c r="VUV88" s="34"/>
      <c r="VUW88" s="34"/>
      <c r="VUX88" s="34"/>
      <c r="VUY88" s="34"/>
      <c r="VUZ88" s="34"/>
      <c r="VVA88" s="34"/>
      <c r="VVB88" s="34"/>
      <c r="VVC88" s="34"/>
      <c r="VVD88" s="34"/>
      <c r="VVE88" s="34"/>
      <c r="VVF88" s="34"/>
      <c r="VVG88" s="34"/>
      <c r="VVH88" s="34"/>
      <c r="VVI88" s="34"/>
      <c r="VVJ88" s="34"/>
      <c r="VVK88" s="34"/>
      <c r="VVL88" s="34"/>
      <c r="VVM88" s="34"/>
      <c r="VVN88" s="34"/>
      <c r="VVO88" s="34"/>
      <c r="VVP88" s="34"/>
      <c r="VVQ88" s="34"/>
      <c r="VVR88" s="34"/>
      <c r="VVS88" s="34"/>
      <c r="VVT88" s="34"/>
      <c r="VVU88" s="34"/>
      <c r="VVV88" s="34"/>
      <c r="VVW88" s="34"/>
      <c r="VVX88" s="34"/>
      <c r="VVY88" s="34"/>
      <c r="VVZ88" s="34"/>
      <c r="VWA88" s="34"/>
      <c r="VWB88" s="34"/>
      <c r="VWC88" s="34"/>
      <c r="VWD88" s="34"/>
      <c r="VWE88" s="34"/>
      <c r="VWF88" s="34"/>
      <c r="VWG88" s="34"/>
      <c r="VWH88" s="34"/>
      <c r="VWI88" s="34"/>
      <c r="VWJ88" s="34"/>
      <c r="VWK88" s="34"/>
      <c r="VWL88" s="34"/>
      <c r="VWM88" s="34"/>
      <c r="VWN88" s="34"/>
      <c r="VWO88" s="34"/>
      <c r="VWP88" s="34"/>
      <c r="VWQ88" s="34"/>
      <c r="VWR88" s="34"/>
      <c r="VWS88" s="34"/>
      <c r="VWT88" s="34"/>
      <c r="VWU88" s="34"/>
      <c r="VWV88" s="34"/>
      <c r="VWW88" s="34"/>
      <c r="VWX88" s="34"/>
      <c r="VWY88" s="34"/>
      <c r="VWZ88" s="34"/>
      <c r="VXA88" s="34"/>
      <c r="VXB88" s="34"/>
      <c r="VXC88" s="34"/>
      <c r="VXD88" s="34"/>
      <c r="VXE88" s="34"/>
      <c r="VXF88" s="34"/>
      <c r="VXG88" s="34"/>
      <c r="VXH88" s="34"/>
      <c r="VXI88" s="34"/>
      <c r="VXJ88" s="34"/>
      <c r="VXK88" s="34"/>
      <c r="VXL88" s="34"/>
      <c r="VXM88" s="34"/>
      <c r="VXN88" s="34"/>
      <c r="VXO88" s="34"/>
      <c r="VXP88" s="34"/>
      <c r="VXQ88" s="34"/>
      <c r="VXR88" s="34"/>
      <c r="VXS88" s="34"/>
      <c r="VXT88" s="34"/>
      <c r="VXU88" s="34"/>
      <c r="VXV88" s="34"/>
      <c r="VXW88" s="34"/>
      <c r="VXX88" s="34"/>
      <c r="VXY88" s="34"/>
      <c r="VXZ88" s="34"/>
      <c r="VYA88" s="34"/>
      <c r="VYB88" s="34"/>
      <c r="VYC88" s="34"/>
      <c r="VYD88" s="34"/>
      <c r="VYE88" s="34"/>
      <c r="VYF88" s="34"/>
      <c r="VYG88" s="34"/>
      <c r="VYH88" s="34"/>
      <c r="VYI88" s="34"/>
      <c r="VYJ88" s="34"/>
      <c r="VYK88" s="34"/>
      <c r="VYL88" s="34"/>
      <c r="VYM88" s="34"/>
      <c r="VYN88" s="34"/>
      <c r="VYO88" s="34"/>
      <c r="VYP88" s="34"/>
      <c r="VYQ88" s="34"/>
      <c r="VYR88" s="34"/>
      <c r="VYS88" s="34"/>
      <c r="VYT88" s="34"/>
      <c r="VYU88" s="34"/>
      <c r="VYV88" s="34"/>
      <c r="VYW88" s="34"/>
      <c r="VYX88" s="34"/>
      <c r="VYY88" s="34"/>
      <c r="VYZ88" s="34"/>
      <c r="VZA88" s="34"/>
      <c r="VZB88" s="34"/>
      <c r="VZC88" s="34"/>
      <c r="VZD88" s="34"/>
      <c r="VZE88" s="34"/>
      <c r="VZF88" s="34"/>
      <c r="VZG88" s="34"/>
      <c r="VZH88" s="34"/>
      <c r="VZI88" s="34"/>
      <c r="VZJ88" s="34"/>
      <c r="VZK88" s="34"/>
      <c r="VZL88" s="34"/>
      <c r="VZM88" s="34"/>
      <c r="VZN88" s="34"/>
      <c r="VZO88" s="34"/>
      <c r="VZP88" s="34"/>
      <c r="VZQ88" s="34"/>
      <c r="VZR88" s="34"/>
      <c r="VZS88" s="34"/>
      <c r="VZT88" s="34"/>
      <c r="VZU88" s="34"/>
      <c r="VZV88" s="34"/>
      <c r="VZW88" s="34"/>
      <c r="VZX88" s="34"/>
      <c r="VZY88" s="34"/>
      <c r="VZZ88" s="34"/>
      <c r="WAA88" s="34"/>
      <c r="WAB88" s="34"/>
      <c r="WAC88" s="34"/>
      <c r="WAD88" s="34"/>
      <c r="WAE88" s="34"/>
      <c r="WAF88" s="34"/>
      <c r="WAG88" s="34"/>
      <c r="WAH88" s="34"/>
      <c r="WAI88" s="34"/>
      <c r="WAJ88" s="34"/>
      <c r="WAK88" s="34"/>
      <c r="WAL88" s="34"/>
      <c r="WAM88" s="34"/>
      <c r="WAN88" s="34"/>
      <c r="WAO88" s="34"/>
      <c r="WAP88" s="34"/>
      <c r="WAQ88" s="34"/>
      <c r="WAR88" s="34"/>
      <c r="WAS88" s="34"/>
      <c r="WAT88" s="34"/>
      <c r="WAU88" s="34"/>
      <c r="WAV88" s="34"/>
      <c r="WAW88" s="34"/>
      <c r="WAX88" s="34"/>
      <c r="WAY88" s="34"/>
      <c r="WAZ88" s="34"/>
      <c r="WBA88" s="34"/>
      <c r="WBB88" s="34"/>
      <c r="WBC88" s="34"/>
      <c r="WBD88" s="34"/>
      <c r="WBE88" s="34"/>
      <c r="WBF88" s="34"/>
      <c r="WBG88" s="34"/>
      <c r="WBH88" s="34"/>
      <c r="WBI88" s="34"/>
      <c r="WBJ88" s="34"/>
      <c r="WBK88" s="34"/>
      <c r="WBL88" s="34"/>
      <c r="WBM88" s="34"/>
      <c r="WBN88" s="34"/>
      <c r="WBO88" s="34"/>
      <c r="WBP88" s="34"/>
      <c r="WBQ88" s="34"/>
      <c r="WBR88" s="34"/>
      <c r="WBS88" s="34"/>
      <c r="WBT88" s="34"/>
      <c r="WBU88" s="34"/>
      <c r="WBV88" s="34"/>
      <c r="WBW88" s="34"/>
      <c r="WBX88" s="34"/>
      <c r="WBY88" s="34"/>
      <c r="WBZ88" s="34"/>
      <c r="WCA88" s="34"/>
      <c r="WCB88" s="34"/>
      <c r="WCC88" s="34"/>
      <c r="WCD88" s="34"/>
      <c r="WCE88" s="34"/>
      <c r="WCF88" s="34"/>
      <c r="WCG88" s="34"/>
      <c r="WCH88" s="34"/>
      <c r="WCI88" s="34"/>
      <c r="WCJ88" s="34"/>
      <c r="WCK88" s="34"/>
      <c r="WCL88" s="34"/>
      <c r="WCM88" s="34"/>
      <c r="WCN88" s="34"/>
      <c r="WCO88" s="34"/>
      <c r="WCP88" s="34"/>
      <c r="WCQ88" s="34"/>
      <c r="WCR88" s="34"/>
      <c r="WCS88" s="34"/>
      <c r="WCT88" s="34"/>
      <c r="WCU88" s="34"/>
      <c r="WCV88" s="34"/>
      <c r="WCW88" s="34"/>
      <c r="WCX88" s="34"/>
      <c r="WCY88" s="34"/>
      <c r="WCZ88" s="34"/>
      <c r="WDA88" s="34"/>
      <c r="WDB88" s="34"/>
      <c r="WDC88" s="34"/>
      <c r="WDD88" s="34"/>
      <c r="WDE88" s="34"/>
      <c r="WDF88" s="34"/>
      <c r="WDG88" s="34"/>
      <c r="WDH88" s="34"/>
      <c r="WDI88" s="34"/>
      <c r="WDJ88" s="34"/>
      <c r="WDK88" s="34"/>
      <c r="WDL88" s="34"/>
      <c r="WDM88" s="34"/>
      <c r="WDN88" s="34"/>
      <c r="WDO88" s="34"/>
      <c r="WDP88" s="34"/>
      <c r="WDQ88" s="34"/>
      <c r="WDR88" s="34"/>
      <c r="WDS88" s="34"/>
      <c r="WDT88" s="34"/>
      <c r="WDU88" s="34"/>
      <c r="WDV88" s="34"/>
      <c r="WDW88" s="34"/>
      <c r="WDX88" s="34"/>
      <c r="WDY88" s="34"/>
      <c r="WDZ88" s="34"/>
      <c r="WEA88" s="34"/>
      <c r="WEB88" s="34"/>
      <c r="WEC88" s="34"/>
      <c r="WED88" s="34"/>
      <c r="WEE88" s="34"/>
      <c r="WEF88" s="34"/>
      <c r="WEG88" s="34"/>
      <c r="WEH88" s="34"/>
      <c r="WEI88" s="34"/>
      <c r="WEJ88" s="34"/>
      <c r="WEK88" s="34"/>
      <c r="WEL88" s="34"/>
      <c r="WEM88" s="34"/>
      <c r="WEN88" s="34"/>
      <c r="WEO88" s="34"/>
      <c r="WEP88" s="34"/>
      <c r="WEQ88" s="34"/>
      <c r="WER88" s="34"/>
      <c r="WES88" s="34"/>
      <c r="WET88" s="34"/>
      <c r="WEU88" s="34"/>
      <c r="WEV88" s="34"/>
      <c r="WEW88" s="34"/>
      <c r="WEX88" s="34"/>
      <c r="WEY88" s="34"/>
      <c r="WEZ88" s="34"/>
      <c r="WFA88" s="34"/>
      <c r="WFB88" s="34"/>
      <c r="WFC88" s="34"/>
      <c r="WFD88" s="34"/>
      <c r="WFE88" s="34"/>
      <c r="WFF88" s="34"/>
      <c r="WFG88" s="34"/>
      <c r="WFH88" s="34"/>
      <c r="WFI88" s="34"/>
      <c r="WFJ88" s="34"/>
      <c r="WFK88" s="34"/>
      <c r="WFL88" s="34"/>
      <c r="WFM88" s="34"/>
      <c r="WFN88" s="34"/>
      <c r="WFO88" s="34"/>
      <c r="WFP88" s="34"/>
      <c r="WFQ88" s="34"/>
      <c r="WFR88" s="34"/>
      <c r="WFS88" s="34"/>
      <c r="WFT88" s="34"/>
      <c r="WFU88" s="34"/>
      <c r="WFV88" s="34"/>
      <c r="WFW88" s="34"/>
      <c r="WFX88" s="34"/>
      <c r="WFY88" s="34"/>
      <c r="WFZ88" s="34"/>
      <c r="WGA88" s="34"/>
      <c r="WGB88" s="34"/>
      <c r="WGC88" s="34"/>
      <c r="WGD88" s="34"/>
      <c r="WGE88" s="34"/>
      <c r="WGF88" s="34"/>
      <c r="WGG88" s="34"/>
      <c r="WGH88" s="34"/>
      <c r="WGI88" s="34"/>
      <c r="WGJ88" s="34"/>
      <c r="WGK88" s="34"/>
      <c r="WGL88" s="34"/>
      <c r="WGM88" s="34"/>
      <c r="WGN88" s="34"/>
      <c r="WGO88" s="34"/>
      <c r="WGP88" s="34"/>
      <c r="WGQ88" s="34"/>
      <c r="WGR88" s="34"/>
      <c r="WGS88" s="34"/>
      <c r="WGT88" s="34"/>
      <c r="WGU88" s="34"/>
      <c r="WGV88" s="34"/>
      <c r="WGW88" s="34"/>
      <c r="WGX88" s="34"/>
      <c r="WGY88" s="34"/>
      <c r="WGZ88" s="34"/>
      <c r="WHA88" s="34"/>
      <c r="WHB88" s="34"/>
      <c r="WHC88" s="34"/>
      <c r="WHD88" s="34"/>
      <c r="WHE88" s="34"/>
      <c r="WHF88" s="34"/>
      <c r="WHG88" s="34"/>
      <c r="WHH88" s="34"/>
      <c r="WHI88" s="34"/>
      <c r="WHJ88" s="34"/>
      <c r="WHK88" s="34"/>
      <c r="WHL88" s="34"/>
      <c r="WHM88" s="34"/>
      <c r="WHN88" s="34"/>
      <c r="WHO88" s="34"/>
      <c r="WHP88" s="34"/>
      <c r="WHQ88" s="34"/>
      <c r="WHR88" s="34"/>
      <c r="WHS88" s="34"/>
      <c r="WHT88" s="34"/>
      <c r="WHU88" s="34"/>
      <c r="WHV88" s="34"/>
      <c r="WHW88" s="34"/>
      <c r="WHX88" s="34"/>
      <c r="WHY88" s="34"/>
      <c r="WHZ88" s="34"/>
      <c r="WIA88" s="34"/>
      <c r="WIB88" s="34"/>
      <c r="WIC88" s="34"/>
      <c r="WID88" s="34"/>
      <c r="WIE88" s="34"/>
      <c r="WIF88" s="34"/>
      <c r="WIG88" s="34"/>
      <c r="WIH88" s="34"/>
      <c r="WII88" s="34"/>
      <c r="WIJ88" s="34"/>
      <c r="WIK88" s="34"/>
      <c r="WIL88" s="34"/>
      <c r="WIM88" s="34"/>
      <c r="WIN88" s="34"/>
      <c r="WIO88" s="34"/>
      <c r="WIP88" s="34"/>
      <c r="WIQ88" s="34"/>
      <c r="WIR88" s="34"/>
      <c r="WIS88" s="34"/>
      <c r="WIT88" s="34"/>
      <c r="WIU88" s="34"/>
      <c r="WIV88" s="34"/>
      <c r="WIW88" s="34"/>
      <c r="WIX88" s="34"/>
      <c r="WIY88" s="34"/>
      <c r="WIZ88" s="34"/>
      <c r="WJA88" s="34"/>
      <c r="WJB88" s="34"/>
      <c r="WJC88" s="34"/>
      <c r="WJD88" s="34"/>
      <c r="WJE88" s="34"/>
      <c r="WJF88" s="34"/>
      <c r="WJG88" s="34"/>
      <c r="WJH88" s="34"/>
      <c r="WJI88" s="34"/>
      <c r="WJJ88" s="34"/>
      <c r="WJK88" s="34"/>
      <c r="WJL88" s="34"/>
      <c r="WJM88" s="34"/>
      <c r="WJN88" s="34"/>
      <c r="WJO88" s="34"/>
      <c r="WJP88" s="34"/>
      <c r="WJQ88" s="34"/>
      <c r="WJR88" s="34"/>
      <c r="WJS88" s="34"/>
      <c r="WJT88" s="34"/>
      <c r="WJU88" s="34"/>
      <c r="WJV88" s="34"/>
      <c r="WJW88" s="34"/>
      <c r="WJX88" s="34"/>
      <c r="WJY88" s="34"/>
      <c r="WJZ88" s="34"/>
      <c r="WKA88" s="34"/>
      <c r="WKB88" s="34"/>
      <c r="WKC88" s="34"/>
      <c r="WKD88" s="34"/>
      <c r="WKE88" s="34"/>
      <c r="WKF88" s="34"/>
      <c r="WKG88" s="34"/>
      <c r="WKH88" s="34"/>
      <c r="WKI88" s="34"/>
      <c r="WKJ88" s="34"/>
      <c r="WKK88" s="34"/>
      <c r="WKL88" s="34"/>
      <c r="WKM88" s="34"/>
      <c r="WKN88" s="34"/>
      <c r="WKO88" s="34"/>
      <c r="WKP88" s="34"/>
      <c r="WKQ88" s="34"/>
      <c r="WKR88" s="34"/>
      <c r="WKS88" s="34"/>
      <c r="WKT88" s="34"/>
      <c r="WKU88" s="34"/>
      <c r="WKV88" s="34"/>
      <c r="WKW88" s="34"/>
      <c r="WKX88" s="34"/>
      <c r="WKY88" s="34"/>
      <c r="WKZ88" s="34"/>
      <c r="WLA88" s="34"/>
      <c r="WLB88" s="34"/>
      <c r="WLC88" s="34"/>
      <c r="WLD88" s="34"/>
      <c r="WLE88" s="34"/>
      <c r="WLF88" s="34"/>
      <c r="WLG88" s="34"/>
      <c r="WLH88" s="34"/>
      <c r="WLI88" s="34"/>
      <c r="WLJ88" s="34"/>
      <c r="WLK88" s="34"/>
      <c r="WLL88" s="34"/>
      <c r="WLM88" s="34"/>
      <c r="WLN88" s="34"/>
      <c r="WLO88" s="34"/>
      <c r="WLP88" s="34"/>
      <c r="WLQ88" s="34"/>
      <c r="WLR88" s="34"/>
      <c r="WLS88" s="34"/>
      <c r="WLT88" s="34"/>
      <c r="WLU88" s="34"/>
      <c r="WLV88" s="34"/>
      <c r="WLW88" s="34"/>
      <c r="WLX88" s="34"/>
      <c r="WLY88" s="34"/>
      <c r="WLZ88" s="34"/>
      <c r="WMA88" s="34"/>
      <c r="WMB88" s="34"/>
      <c r="WMC88" s="34"/>
      <c r="WMD88" s="34"/>
      <c r="WME88" s="34"/>
      <c r="WMF88" s="34"/>
      <c r="WMG88" s="34"/>
      <c r="WMH88" s="34"/>
      <c r="WMI88" s="34"/>
      <c r="WMJ88" s="34"/>
      <c r="WMK88" s="34"/>
      <c r="WML88" s="34"/>
      <c r="WMM88" s="34"/>
      <c r="WMN88" s="34"/>
      <c r="WMO88" s="34"/>
      <c r="WMP88" s="34"/>
      <c r="WMQ88" s="34"/>
      <c r="WMR88" s="34"/>
      <c r="WMS88" s="34"/>
      <c r="WMT88" s="34"/>
      <c r="WMU88" s="34"/>
      <c r="WMV88" s="34"/>
      <c r="WMW88" s="34"/>
      <c r="WMX88" s="34"/>
      <c r="WMY88" s="34"/>
      <c r="WMZ88" s="34"/>
      <c r="WNA88" s="34"/>
      <c r="WNB88" s="34"/>
      <c r="WNC88" s="34"/>
      <c r="WND88" s="34"/>
      <c r="WNE88" s="34"/>
      <c r="WNF88" s="34"/>
      <c r="WNG88" s="34"/>
      <c r="WNH88" s="34"/>
      <c r="WNI88" s="34"/>
      <c r="WNJ88" s="34"/>
      <c r="WNK88" s="34"/>
      <c r="WNL88" s="34"/>
      <c r="WNM88" s="34"/>
      <c r="WNN88" s="34"/>
      <c r="WNO88" s="34"/>
      <c r="WNP88" s="34"/>
      <c r="WNQ88" s="34"/>
      <c r="WNR88" s="34"/>
      <c r="WNS88" s="34"/>
      <c r="WNT88" s="34"/>
      <c r="WNU88" s="34"/>
      <c r="WNV88" s="34"/>
      <c r="WNW88" s="34"/>
      <c r="WNX88" s="34"/>
      <c r="WNY88" s="34"/>
      <c r="WNZ88" s="34"/>
      <c r="WOA88" s="34"/>
      <c r="WOB88" s="34"/>
      <c r="WOC88" s="34"/>
      <c r="WOD88" s="34"/>
      <c r="WOE88" s="34"/>
      <c r="WOF88" s="34"/>
      <c r="WOG88" s="34"/>
      <c r="WOH88" s="34"/>
      <c r="WOI88" s="34"/>
      <c r="WOJ88" s="34"/>
      <c r="WOK88" s="34"/>
      <c r="WOL88" s="34"/>
      <c r="WOM88" s="34"/>
      <c r="WON88" s="34"/>
      <c r="WOO88" s="34"/>
      <c r="WOP88" s="34"/>
      <c r="WOQ88" s="34"/>
      <c r="WOR88" s="34"/>
      <c r="WOS88" s="34"/>
      <c r="WOT88" s="34"/>
      <c r="WOU88" s="34"/>
      <c r="WOV88" s="34"/>
      <c r="WOW88" s="34"/>
      <c r="WOX88" s="34"/>
      <c r="WOY88" s="34"/>
      <c r="WOZ88" s="34"/>
      <c r="WPA88" s="34"/>
      <c r="WPB88" s="34"/>
      <c r="WPC88" s="34"/>
      <c r="WPD88" s="34"/>
      <c r="WPE88" s="34"/>
      <c r="WPF88" s="34"/>
      <c r="WPG88" s="34"/>
      <c r="WPH88" s="34"/>
      <c r="WPI88" s="34"/>
      <c r="WPJ88" s="34"/>
      <c r="WPK88" s="34"/>
      <c r="WPL88" s="34"/>
      <c r="WPM88" s="34"/>
      <c r="WPN88" s="34"/>
      <c r="WPO88" s="34"/>
      <c r="WPP88" s="34"/>
      <c r="WPQ88" s="34"/>
      <c r="WPR88" s="34"/>
      <c r="WPS88" s="34"/>
      <c r="WPT88" s="34"/>
      <c r="WPU88" s="34"/>
      <c r="WPV88" s="34"/>
      <c r="WPW88" s="34"/>
      <c r="WPX88" s="34"/>
      <c r="WPY88" s="34"/>
      <c r="WPZ88" s="34"/>
      <c r="WQA88" s="34"/>
      <c r="WQB88" s="34"/>
      <c r="WQC88" s="34"/>
      <c r="WQD88" s="34"/>
      <c r="WQE88" s="34"/>
      <c r="WQF88" s="34"/>
      <c r="WQG88" s="34"/>
      <c r="WQH88" s="34"/>
      <c r="WQI88" s="34"/>
      <c r="WQJ88" s="34"/>
      <c r="WQK88" s="34"/>
      <c r="WQL88" s="34"/>
      <c r="WQM88" s="34"/>
      <c r="WQN88" s="34"/>
      <c r="WQO88" s="34"/>
      <c r="WQP88" s="34"/>
      <c r="WQQ88" s="34"/>
      <c r="WQR88" s="34"/>
      <c r="WQS88" s="34"/>
      <c r="WQT88" s="34"/>
      <c r="WQU88" s="34"/>
      <c r="WQV88" s="34"/>
      <c r="WQW88" s="34"/>
      <c r="WQX88" s="34"/>
      <c r="WQY88" s="34"/>
      <c r="WQZ88" s="34"/>
      <c r="WRA88" s="34"/>
      <c r="WRB88" s="34"/>
      <c r="WRC88" s="34"/>
      <c r="WRD88" s="34"/>
      <c r="WRE88" s="34"/>
      <c r="WRF88" s="34"/>
      <c r="WRG88" s="34"/>
      <c r="WRH88" s="34"/>
      <c r="WRI88" s="34"/>
      <c r="WRJ88" s="34"/>
      <c r="WRK88" s="34"/>
      <c r="WRL88" s="34"/>
      <c r="WRM88" s="34"/>
      <c r="WRN88" s="34"/>
      <c r="WRO88" s="34"/>
      <c r="WRP88" s="34"/>
      <c r="WRQ88" s="34"/>
      <c r="WRR88" s="34"/>
      <c r="WRS88" s="34"/>
      <c r="WRT88" s="34"/>
      <c r="WRU88" s="34"/>
      <c r="WRV88" s="34"/>
      <c r="WRW88" s="34"/>
      <c r="WRX88" s="34"/>
      <c r="WRY88" s="34"/>
      <c r="WRZ88" s="34"/>
      <c r="WSA88" s="34"/>
      <c r="WSB88" s="34"/>
      <c r="WSC88" s="34"/>
      <c r="WSD88" s="34"/>
      <c r="WSE88" s="34"/>
      <c r="WSF88" s="34"/>
      <c r="WSG88" s="34"/>
      <c r="WSH88" s="34"/>
      <c r="WSI88" s="34"/>
      <c r="WSJ88" s="34"/>
      <c r="WSK88" s="34"/>
      <c r="WSL88" s="34"/>
      <c r="WSM88" s="34"/>
      <c r="WSN88" s="34"/>
      <c r="WSO88" s="34"/>
      <c r="WSP88" s="34"/>
      <c r="WSQ88" s="34"/>
      <c r="WSR88" s="34"/>
      <c r="WSS88" s="34"/>
      <c r="WST88" s="34"/>
      <c r="WSU88" s="34"/>
      <c r="WSV88" s="34"/>
      <c r="WSW88" s="34"/>
      <c r="WSX88" s="34"/>
      <c r="WSY88" s="34"/>
      <c r="WSZ88" s="34"/>
      <c r="WTA88" s="34"/>
      <c r="WTB88" s="34"/>
      <c r="WTC88" s="34"/>
      <c r="WTD88" s="34"/>
      <c r="WTE88" s="34"/>
      <c r="WTF88" s="34"/>
      <c r="WTG88" s="34"/>
      <c r="WTH88" s="34"/>
      <c r="WTI88" s="34"/>
      <c r="WTJ88" s="34"/>
      <c r="WTK88" s="34"/>
      <c r="WTL88" s="34"/>
      <c r="WTM88" s="34"/>
      <c r="WTN88" s="34"/>
      <c r="WTO88" s="34"/>
      <c r="WTP88" s="34"/>
      <c r="WTQ88" s="34"/>
      <c r="WTR88" s="34"/>
      <c r="WTS88" s="34"/>
      <c r="WTT88" s="34"/>
      <c r="WTU88" s="34"/>
      <c r="WTV88" s="34"/>
      <c r="WTW88" s="34"/>
      <c r="WTX88" s="34"/>
      <c r="WTY88" s="34"/>
      <c r="WTZ88" s="34"/>
      <c r="WUA88" s="34"/>
      <c r="WUB88" s="34"/>
      <c r="WUC88" s="34"/>
      <c r="WUD88" s="34"/>
      <c r="WUE88" s="34"/>
      <c r="WUF88" s="34"/>
      <c r="WUG88" s="34"/>
      <c r="WUH88" s="34"/>
      <c r="WUI88" s="34"/>
      <c r="WUJ88" s="34"/>
      <c r="WUK88" s="34"/>
      <c r="WUL88" s="34"/>
      <c r="WUM88" s="34"/>
      <c r="WUN88" s="34"/>
      <c r="WUO88" s="34"/>
      <c r="WUP88" s="34"/>
      <c r="WUQ88" s="34"/>
      <c r="WUR88" s="34"/>
      <c r="WUS88" s="34"/>
      <c r="WUT88" s="34"/>
      <c r="WUU88" s="34"/>
      <c r="WUV88" s="34"/>
      <c r="WUW88" s="34"/>
      <c r="WUX88" s="34"/>
      <c r="WUY88" s="34"/>
      <c r="WUZ88" s="34"/>
      <c r="WVA88" s="34"/>
      <c r="WVB88" s="34"/>
      <c r="WVC88" s="34"/>
      <c r="WVD88" s="34"/>
      <c r="WVE88" s="34"/>
      <c r="WVF88" s="34"/>
      <c r="WVG88" s="34"/>
      <c r="WVH88" s="34"/>
      <c r="WVI88" s="34"/>
      <c r="WVJ88" s="34"/>
      <c r="WVK88" s="34"/>
      <c r="WVL88" s="34"/>
      <c r="WVM88" s="34"/>
      <c r="WVN88" s="34"/>
      <c r="WVO88" s="34"/>
      <c r="WVP88" s="34"/>
      <c r="WVQ88" s="34"/>
      <c r="WVR88" s="34"/>
      <c r="WVS88" s="34"/>
      <c r="WVT88" s="34"/>
      <c r="WVU88" s="34"/>
      <c r="WVV88" s="34"/>
      <c r="WVW88" s="34"/>
      <c r="WVX88" s="34"/>
      <c r="WVY88" s="34"/>
      <c r="WVZ88" s="34"/>
      <c r="WWA88" s="34"/>
      <c r="WWB88" s="34"/>
      <c r="WWC88" s="34"/>
      <c r="WWD88" s="34"/>
      <c r="WWE88" s="34"/>
      <c r="WWF88" s="34"/>
      <c r="WWG88" s="34"/>
      <c r="WWH88" s="34"/>
      <c r="WWI88" s="34"/>
      <c r="WWJ88" s="34"/>
      <c r="WWK88" s="34"/>
      <c r="WWL88" s="34"/>
      <c r="WWM88" s="34"/>
      <c r="WWN88" s="34"/>
      <c r="WWO88" s="34"/>
      <c r="WWP88" s="34"/>
      <c r="WWQ88" s="34"/>
      <c r="WWR88" s="34"/>
      <c r="WWS88" s="34"/>
      <c r="WWT88" s="34"/>
      <c r="WWU88" s="34"/>
      <c r="WWV88" s="34"/>
      <c r="WWW88" s="34"/>
      <c r="WWX88" s="34"/>
      <c r="WWY88" s="34"/>
      <c r="WWZ88" s="34"/>
      <c r="WXA88" s="34"/>
      <c r="WXB88" s="34"/>
      <c r="WXC88" s="34"/>
      <c r="WXD88" s="34"/>
      <c r="WXE88" s="34"/>
      <c r="WXF88" s="34"/>
      <c r="WXG88" s="34"/>
      <c r="WXH88" s="34"/>
      <c r="WXI88" s="34"/>
      <c r="WXJ88" s="34"/>
      <c r="WXK88" s="34"/>
      <c r="WXL88" s="34"/>
      <c r="WXM88" s="34"/>
      <c r="WXN88" s="34"/>
      <c r="WXO88" s="34"/>
      <c r="WXP88" s="34"/>
      <c r="WXQ88" s="34"/>
      <c r="WXR88" s="34"/>
      <c r="WXS88" s="34"/>
      <c r="WXT88" s="34"/>
      <c r="WXU88" s="34"/>
      <c r="WXV88" s="34"/>
      <c r="WXW88" s="34"/>
      <c r="WXX88" s="34"/>
      <c r="WXY88" s="34"/>
      <c r="WXZ88" s="34"/>
      <c r="WYA88" s="34"/>
      <c r="WYB88" s="34"/>
      <c r="WYC88" s="34"/>
      <c r="WYD88" s="34"/>
      <c r="WYE88" s="34"/>
      <c r="WYF88" s="34"/>
      <c r="WYG88" s="34"/>
      <c r="WYH88" s="34"/>
      <c r="WYI88" s="34"/>
      <c r="WYJ88" s="34"/>
      <c r="WYK88" s="34"/>
      <c r="WYL88" s="34"/>
      <c r="WYM88" s="34"/>
      <c r="WYN88" s="34"/>
      <c r="WYO88" s="34"/>
      <c r="WYP88" s="34"/>
      <c r="WYQ88" s="34"/>
      <c r="WYR88" s="34"/>
      <c r="WYS88" s="34"/>
      <c r="WYT88" s="34"/>
      <c r="WYU88" s="34"/>
      <c r="WYV88" s="34"/>
      <c r="WYW88" s="34"/>
      <c r="WYX88" s="34"/>
      <c r="WYY88" s="34"/>
      <c r="WYZ88" s="34"/>
      <c r="WZA88" s="34"/>
      <c r="WZB88" s="34"/>
      <c r="WZC88" s="34"/>
      <c r="WZD88" s="34"/>
      <c r="WZE88" s="34"/>
      <c r="WZF88" s="34"/>
      <c r="WZG88" s="34"/>
      <c r="WZH88" s="34"/>
      <c r="WZI88" s="34"/>
      <c r="WZJ88" s="34"/>
      <c r="WZK88" s="34"/>
      <c r="WZL88" s="34"/>
      <c r="WZM88" s="34"/>
      <c r="WZN88" s="34"/>
      <c r="WZO88" s="34"/>
      <c r="WZP88" s="34"/>
      <c r="WZQ88" s="34"/>
      <c r="WZR88" s="34"/>
      <c r="WZS88" s="34"/>
      <c r="WZT88" s="34"/>
      <c r="WZU88" s="34"/>
      <c r="WZV88" s="34"/>
      <c r="WZW88" s="34"/>
      <c r="WZX88" s="34"/>
      <c r="WZY88" s="34"/>
      <c r="WZZ88" s="34"/>
      <c r="XAA88" s="34"/>
      <c r="XAB88" s="34"/>
      <c r="XAC88" s="34"/>
      <c r="XAD88" s="34"/>
      <c r="XAE88" s="34"/>
      <c r="XAF88" s="34"/>
      <c r="XAG88" s="34"/>
      <c r="XAH88" s="34"/>
      <c r="XAI88" s="34"/>
      <c r="XAJ88" s="34"/>
      <c r="XAK88" s="34"/>
      <c r="XAL88" s="34"/>
      <c r="XAM88" s="34"/>
      <c r="XAN88" s="34"/>
      <c r="XAO88" s="34"/>
      <c r="XAP88" s="34"/>
      <c r="XAQ88" s="34"/>
      <c r="XAR88" s="34"/>
      <c r="XAS88" s="34"/>
      <c r="XAT88" s="34"/>
      <c r="XAU88" s="34"/>
      <c r="XAV88" s="34"/>
      <c r="XAW88" s="34"/>
      <c r="XAX88" s="34"/>
      <c r="XAY88" s="34"/>
      <c r="XAZ88" s="34"/>
      <c r="XBA88" s="34"/>
      <c r="XBB88" s="34"/>
      <c r="XBC88" s="34"/>
      <c r="XBD88" s="34"/>
      <c r="XBE88" s="34"/>
      <c r="XBF88" s="34"/>
      <c r="XBG88" s="34"/>
      <c r="XBH88" s="34"/>
      <c r="XBI88" s="34"/>
      <c r="XBJ88" s="34"/>
      <c r="XBK88" s="34"/>
      <c r="XBL88" s="34"/>
      <c r="XBM88" s="34"/>
      <c r="XBN88" s="34"/>
      <c r="XBO88" s="34"/>
      <c r="XBP88" s="34"/>
      <c r="XBQ88" s="34"/>
      <c r="XBR88" s="34"/>
      <c r="XBS88" s="34"/>
      <c r="XBT88" s="34"/>
      <c r="XBU88" s="34"/>
      <c r="XBV88" s="34"/>
      <c r="XBW88" s="34"/>
      <c r="XBX88" s="34"/>
      <c r="XBY88" s="34"/>
      <c r="XBZ88" s="34"/>
      <c r="XCA88" s="34"/>
      <c r="XCB88" s="34"/>
      <c r="XCC88" s="34"/>
      <c r="XCD88" s="34"/>
      <c r="XCE88" s="34"/>
      <c r="XCF88" s="34"/>
      <c r="XCG88" s="34"/>
      <c r="XCH88" s="34"/>
      <c r="XCI88" s="34"/>
      <c r="XCJ88" s="34"/>
      <c r="XCK88" s="34"/>
      <c r="XCL88" s="34"/>
      <c r="XCM88" s="34"/>
      <c r="XCN88" s="34"/>
      <c r="XCO88" s="34"/>
      <c r="XCP88" s="34"/>
      <c r="XCQ88" s="34"/>
      <c r="XCR88" s="34"/>
      <c r="XCS88" s="34"/>
      <c r="XCT88" s="34"/>
      <c r="XCU88" s="34"/>
      <c r="XCV88" s="34"/>
      <c r="XCW88" s="34"/>
      <c r="XCX88" s="34"/>
      <c r="XCY88" s="34"/>
      <c r="XCZ88" s="34"/>
      <c r="XDA88" s="34"/>
      <c r="XDB88" s="34"/>
      <c r="XDC88" s="34"/>
      <c r="XDD88" s="34"/>
      <c r="XDE88" s="34"/>
      <c r="XDF88" s="34"/>
      <c r="XDG88" s="34"/>
      <c r="XDH88" s="34"/>
      <c r="XDI88" s="34"/>
      <c r="XDJ88" s="34"/>
      <c r="XDK88" s="34"/>
      <c r="XDL88" s="34"/>
      <c r="XDM88" s="34"/>
      <c r="XDN88" s="34"/>
      <c r="XDO88" s="34"/>
      <c r="XDP88" s="34"/>
      <c r="XDQ88" s="34"/>
      <c r="XDR88" s="34"/>
      <c r="XDS88" s="34"/>
      <c r="XDT88" s="34"/>
      <c r="XDU88" s="34"/>
      <c r="XDV88" s="34"/>
      <c r="XDW88" s="34"/>
      <c r="XDX88" s="34"/>
      <c r="XDY88" s="34"/>
      <c r="XDZ88" s="34"/>
      <c r="XEA88" s="34"/>
      <c r="XEB88" s="34"/>
      <c r="XEC88" s="34"/>
      <c r="XED88" s="34"/>
      <c r="XEE88" s="34"/>
      <c r="XEF88" s="34"/>
      <c r="XEG88" s="34"/>
      <c r="XEH88" s="34"/>
      <c r="XEI88" s="34"/>
      <c r="XEJ88" s="34"/>
      <c r="XEK88" s="34"/>
      <c r="XEL88" s="34"/>
      <c r="XEM88" s="34"/>
      <c r="XEN88" s="34"/>
      <c r="XEO88" s="34"/>
      <c r="XEP88" s="34"/>
      <c r="XEQ88" s="34"/>
      <c r="XER88" s="34"/>
      <c r="XES88" s="34"/>
      <c r="XET88" s="34"/>
      <c r="XEU88" s="34"/>
      <c r="XEV88" s="34"/>
      <c r="XEW88" s="34"/>
      <c r="XEX88" s="34"/>
      <c r="XEY88" s="34"/>
      <c r="XEZ88" s="34"/>
      <c r="XFA88" s="34"/>
      <c r="XFB88" s="34"/>
      <c r="XFC88" s="34"/>
      <c r="XFD88" s="34"/>
    </row>
    <row r="89" spans="1:16384" ht="35.1" customHeight="1" x14ac:dyDescent="0.3">
      <c r="A89" s="24">
        <v>82</v>
      </c>
      <c r="B89" s="36" t="str">
        <f t="shared" ref="B89:B121" ca="1" si="16">INDIRECT("'Living Dex'!" &amp; "B" &amp; A89+4)</f>
        <v>N</v>
      </c>
      <c r="C89" s="37" t="str">
        <f t="shared" ref="C89:C121" ca="1" si="17">INDIRECT("'Living Dex'!" &amp; "C" &amp;A89+4)</f>
        <v>N</v>
      </c>
      <c r="D89" s="38" t="s">
        <v>120</v>
      </c>
      <c r="E89" s="40" t="s">
        <v>853</v>
      </c>
      <c r="F89" s="39">
        <v>462</v>
      </c>
      <c r="G89" s="36" t="str">
        <f t="shared" ref="G89:G121" ca="1" si="18">INDIRECT("'Living Dex'!" &amp; "B" &amp; F89+4)</f>
        <v>N</v>
      </c>
      <c r="H89" s="37" t="str">
        <f t="shared" ref="H89:H121" ca="1" si="19">INDIRECT("'Living Dex'!" &amp; "C" &amp; F89+4)</f>
        <v>N</v>
      </c>
      <c r="I89" s="38" t="s">
        <v>541</v>
      </c>
      <c r="J89" s="25" t="s">
        <v>883</v>
      </c>
    </row>
    <row r="90" spans="1:16384" ht="35.1" customHeight="1" x14ac:dyDescent="0.3">
      <c r="A90" s="24">
        <v>108</v>
      </c>
      <c r="B90" s="36" t="str">
        <f t="shared" ca="1" si="16"/>
        <v>N</v>
      </c>
      <c r="C90" s="37" t="str">
        <f t="shared" ca="1" si="17"/>
        <v>N</v>
      </c>
      <c r="D90" s="38" t="s">
        <v>152</v>
      </c>
      <c r="E90" s="40" t="s">
        <v>853</v>
      </c>
      <c r="F90" s="39">
        <v>463</v>
      </c>
      <c r="G90" s="36" t="str">
        <f t="shared" ca="1" si="18"/>
        <v>N</v>
      </c>
      <c r="H90" s="37" t="str">
        <f t="shared" ca="1" si="19"/>
        <v>N</v>
      </c>
      <c r="I90" s="38" t="s">
        <v>543</v>
      </c>
      <c r="J90" s="25" t="s">
        <v>884</v>
      </c>
    </row>
    <row r="91" spans="1:16384" ht="35.1" customHeight="1" x14ac:dyDescent="0.3">
      <c r="A91" s="24">
        <v>114</v>
      </c>
      <c r="B91" s="36" t="str">
        <f t="shared" ca="1" si="16"/>
        <v>N</v>
      </c>
      <c r="C91" s="37" t="str">
        <f t="shared" ca="1" si="17"/>
        <v>N</v>
      </c>
      <c r="D91" s="38" t="s">
        <v>161</v>
      </c>
      <c r="E91" s="40" t="s">
        <v>853</v>
      </c>
      <c r="F91" s="39">
        <v>465</v>
      </c>
      <c r="G91" s="36" t="str">
        <f t="shared" ca="1" si="18"/>
        <v>N</v>
      </c>
      <c r="H91" s="37" t="str">
        <f t="shared" ca="1" si="19"/>
        <v>N</v>
      </c>
      <c r="I91" s="38" t="s">
        <v>547</v>
      </c>
      <c r="J91" s="25" t="s">
        <v>886</v>
      </c>
    </row>
    <row r="92" spans="1:16384" ht="35.1" customHeight="1" x14ac:dyDescent="0.3">
      <c r="A92" s="24">
        <v>133</v>
      </c>
      <c r="B92" s="36" t="str">
        <f t="shared" ca="1" si="16"/>
        <v>N</v>
      </c>
      <c r="C92" s="37" t="str">
        <f t="shared" ca="1" si="17"/>
        <v>N</v>
      </c>
      <c r="D92" s="38" t="s">
        <v>181</v>
      </c>
      <c r="E92" s="40" t="s">
        <v>853</v>
      </c>
      <c r="F92" s="39">
        <v>470</v>
      </c>
      <c r="G92" s="36" t="str">
        <f t="shared" ca="1" si="18"/>
        <v>N</v>
      </c>
      <c r="H92" s="37" t="str">
        <f t="shared" ca="1" si="19"/>
        <v>N</v>
      </c>
      <c r="I92" s="38" t="s">
        <v>555</v>
      </c>
      <c r="J92" s="25" t="s">
        <v>888</v>
      </c>
    </row>
    <row r="93" spans="1:16384" ht="35.1" customHeight="1" x14ac:dyDescent="0.3">
      <c r="A93" s="24">
        <v>133</v>
      </c>
      <c r="B93" s="36" t="str">
        <f t="shared" ca="1" si="16"/>
        <v>N</v>
      </c>
      <c r="C93" s="37" t="str">
        <f t="shared" ca="1" si="17"/>
        <v>N</v>
      </c>
      <c r="D93" s="38" t="s">
        <v>181</v>
      </c>
      <c r="E93" s="40" t="s">
        <v>853</v>
      </c>
      <c r="F93" s="39">
        <v>471</v>
      </c>
      <c r="G93" s="36" t="str">
        <f t="shared" ca="1" si="18"/>
        <v>N</v>
      </c>
      <c r="H93" s="37" t="str">
        <f t="shared" ca="1" si="19"/>
        <v>N</v>
      </c>
      <c r="I93" s="38" t="s">
        <v>557</v>
      </c>
      <c r="J93" s="25" t="s">
        <v>889</v>
      </c>
    </row>
    <row r="94" spans="1:16384" ht="35.1" customHeight="1" x14ac:dyDescent="0.3">
      <c r="A94" s="24">
        <v>133</v>
      </c>
      <c r="B94" s="36" t="str">
        <f t="shared" ca="1" si="16"/>
        <v>N</v>
      </c>
      <c r="C94" s="37" t="str">
        <f t="shared" ca="1" si="17"/>
        <v>N</v>
      </c>
      <c r="D94" s="38" t="s">
        <v>181</v>
      </c>
      <c r="E94" s="40" t="s">
        <v>853</v>
      </c>
      <c r="F94" s="39">
        <v>700</v>
      </c>
      <c r="G94" s="36" t="str">
        <f t="shared" ca="1" si="18"/>
        <v>N</v>
      </c>
      <c r="H94" s="37" t="str">
        <f t="shared" ca="1" si="19"/>
        <v>N</v>
      </c>
      <c r="I94" s="38" t="s">
        <v>812</v>
      </c>
      <c r="J94" s="25" t="s">
        <v>890</v>
      </c>
    </row>
    <row r="95" spans="1:16384" ht="35.1" customHeight="1" x14ac:dyDescent="0.3">
      <c r="A95" s="24">
        <v>190</v>
      </c>
      <c r="B95" s="36" t="str">
        <f t="shared" ca="1" si="16"/>
        <v>N</v>
      </c>
      <c r="C95" s="37" t="str">
        <f t="shared" ca="1" si="17"/>
        <v>N</v>
      </c>
      <c r="D95" s="38" t="s">
        <v>245</v>
      </c>
      <c r="E95" s="40" t="s">
        <v>853</v>
      </c>
      <c r="F95" s="39">
        <v>424</v>
      </c>
      <c r="G95" s="36" t="str">
        <f t="shared" ca="1" si="18"/>
        <v>N</v>
      </c>
      <c r="H95" s="37" t="str">
        <f t="shared" ca="1" si="19"/>
        <v>N</v>
      </c>
      <c r="I95" s="38" t="s">
        <v>499</v>
      </c>
      <c r="J95" s="25" t="s">
        <v>891</v>
      </c>
    </row>
    <row r="96" spans="1:16384" ht="35.1" customHeight="1" x14ac:dyDescent="0.3">
      <c r="A96" s="24">
        <v>193</v>
      </c>
      <c r="B96" s="36" t="str">
        <f t="shared" ca="1" si="16"/>
        <v>N</v>
      </c>
      <c r="C96" s="37" t="str">
        <f t="shared" ca="1" si="17"/>
        <v>N</v>
      </c>
      <c r="D96" s="38" t="s">
        <v>248</v>
      </c>
      <c r="E96" s="40" t="s">
        <v>853</v>
      </c>
      <c r="F96" s="39">
        <v>469</v>
      </c>
      <c r="G96" s="36" t="str">
        <f t="shared" ca="1" si="18"/>
        <v>N</v>
      </c>
      <c r="H96" s="37" t="str">
        <f t="shared" ca="1" si="19"/>
        <v>N</v>
      </c>
      <c r="I96" s="38" t="s">
        <v>554</v>
      </c>
      <c r="J96" s="25" t="s">
        <v>886</v>
      </c>
    </row>
    <row r="97" spans="1:10" ht="35.1" customHeight="1" x14ac:dyDescent="0.3">
      <c r="A97" s="24">
        <v>207</v>
      </c>
      <c r="B97" s="36" t="str">
        <f t="shared" ca="1" si="16"/>
        <v>N</v>
      </c>
      <c r="C97" s="37" t="str">
        <f t="shared" ca="1" si="17"/>
        <v>N</v>
      </c>
      <c r="D97" s="38" t="s">
        <v>265</v>
      </c>
      <c r="E97" s="40" t="s">
        <v>853</v>
      </c>
      <c r="F97" s="39">
        <v>472</v>
      </c>
      <c r="G97" s="36" t="str">
        <f t="shared" ca="1" si="18"/>
        <v>N</v>
      </c>
      <c r="H97" s="37" t="str">
        <f t="shared" ca="1" si="19"/>
        <v>N</v>
      </c>
      <c r="I97" s="38" t="s">
        <v>559</v>
      </c>
      <c r="J97" s="25" t="s">
        <v>892</v>
      </c>
    </row>
    <row r="98" spans="1:10" ht="35.1" customHeight="1" x14ac:dyDescent="0.3">
      <c r="A98" s="24">
        <v>215</v>
      </c>
      <c r="B98" s="36" t="str">
        <f t="shared" ca="1" si="16"/>
        <v>N</v>
      </c>
      <c r="C98" s="37" t="str">
        <f t="shared" ca="1" si="17"/>
        <v>N</v>
      </c>
      <c r="D98" s="38" t="s">
        <v>275</v>
      </c>
      <c r="E98" s="40" t="s">
        <v>853</v>
      </c>
      <c r="F98" s="39">
        <v>461</v>
      </c>
      <c r="G98" s="36" t="str">
        <f t="shared" ca="1" si="18"/>
        <v>N</v>
      </c>
      <c r="H98" s="37" t="str">
        <f t="shared" ca="1" si="19"/>
        <v>N</v>
      </c>
      <c r="I98" s="38" t="s">
        <v>539</v>
      </c>
      <c r="J98" s="25" t="s">
        <v>893</v>
      </c>
    </row>
    <row r="99" spans="1:10" ht="35.1" customHeight="1" x14ac:dyDescent="0.3">
      <c r="A99" s="24">
        <v>221</v>
      </c>
      <c r="B99" s="36" t="str">
        <f t="shared" ca="1" si="16"/>
        <v>N</v>
      </c>
      <c r="C99" s="37" t="str">
        <f t="shared" ca="1" si="17"/>
        <v>N</v>
      </c>
      <c r="D99" s="38" t="s">
        <v>281</v>
      </c>
      <c r="E99" s="40" t="s">
        <v>853</v>
      </c>
      <c r="F99" s="39">
        <v>473</v>
      </c>
      <c r="G99" s="36" t="str">
        <f t="shared" ca="1" si="18"/>
        <v>N</v>
      </c>
      <c r="H99" s="37" t="str">
        <f t="shared" ca="1" si="19"/>
        <v>N</v>
      </c>
      <c r="I99" s="38" t="s">
        <v>561</v>
      </c>
      <c r="J99" s="25" t="s">
        <v>886</v>
      </c>
    </row>
    <row r="100" spans="1:10" ht="35.1" customHeight="1" x14ac:dyDescent="0.3">
      <c r="A100" s="24">
        <v>236</v>
      </c>
      <c r="B100" s="36" t="str">
        <f t="shared" ca="1" si="16"/>
        <v>N</v>
      </c>
      <c r="C100" s="37" t="str">
        <f t="shared" ca="1" si="17"/>
        <v>N</v>
      </c>
      <c r="D100" s="38" t="s">
        <v>299</v>
      </c>
      <c r="E100" s="40" t="s">
        <v>853</v>
      </c>
      <c r="F100" s="39">
        <v>106</v>
      </c>
      <c r="G100" s="36" t="str">
        <f t="shared" ca="1" si="18"/>
        <v>N</v>
      </c>
      <c r="H100" s="37" t="str">
        <f t="shared" ca="1" si="19"/>
        <v>N</v>
      </c>
      <c r="I100" s="38" t="s">
        <v>148</v>
      </c>
      <c r="J100" s="25" t="s">
        <v>997</v>
      </c>
    </row>
    <row r="101" spans="1:10" ht="35.1" customHeight="1" x14ac:dyDescent="0.3">
      <c r="A101" s="24">
        <v>236</v>
      </c>
      <c r="B101" s="36" t="str">
        <f t="shared" ca="1" si="16"/>
        <v>N</v>
      </c>
      <c r="C101" s="37" t="str">
        <f t="shared" ca="1" si="17"/>
        <v>N</v>
      </c>
      <c r="D101" s="38" t="s">
        <v>299</v>
      </c>
      <c r="E101" s="40" t="s">
        <v>853</v>
      </c>
      <c r="F101" s="39">
        <v>107</v>
      </c>
      <c r="G101" s="36" t="str">
        <f t="shared" ca="1" si="18"/>
        <v>N</v>
      </c>
      <c r="H101" s="37" t="str">
        <f t="shared" ca="1" si="19"/>
        <v>N</v>
      </c>
      <c r="I101" s="38" t="s">
        <v>150</v>
      </c>
      <c r="J101" s="25" t="s">
        <v>998</v>
      </c>
    </row>
    <row r="102" spans="1:10" ht="35.1" customHeight="1" x14ac:dyDescent="0.3">
      <c r="A102" s="24">
        <v>236</v>
      </c>
      <c r="B102" s="36" t="str">
        <f t="shared" ca="1" si="16"/>
        <v>N</v>
      </c>
      <c r="C102" s="37" t="str">
        <f t="shared" ca="1" si="17"/>
        <v>N</v>
      </c>
      <c r="D102" s="38" t="s">
        <v>299</v>
      </c>
      <c r="E102" s="40" t="s">
        <v>853</v>
      </c>
      <c r="F102" s="39">
        <v>237</v>
      </c>
      <c r="G102" s="36" t="str">
        <f t="shared" ca="1" si="18"/>
        <v>N</v>
      </c>
      <c r="H102" s="37" t="str">
        <f t="shared" ca="1" si="19"/>
        <v>N</v>
      </c>
      <c r="I102" s="38" t="s">
        <v>300</v>
      </c>
      <c r="J102" s="25" t="s">
        <v>999</v>
      </c>
    </row>
    <row r="103" spans="1:10" ht="35.1" customHeight="1" x14ac:dyDescent="0.3">
      <c r="A103" s="24">
        <v>265</v>
      </c>
      <c r="B103" s="36" t="str">
        <f t="shared" ca="1" si="16"/>
        <v>N</v>
      </c>
      <c r="C103" s="37" t="str">
        <f t="shared" ca="1" si="17"/>
        <v>N</v>
      </c>
      <c r="D103" s="38" t="s">
        <v>329</v>
      </c>
      <c r="E103" s="40" t="s">
        <v>853</v>
      </c>
      <c r="F103" s="39">
        <v>266</v>
      </c>
      <c r="G103" s="36" t="str">
        <f t="shared" ca="1" si="18"/>
        <v>N</v>
      </c>
      <c r="H103" s="37" t="str">
        <f t="shared" ca="1" si="19"/>
        <v>N</v>
      </c>
      <c r="I103" s="38" t="s">
        <v>330</v>
      </c>
      <c r="J103" s="25" t="s">
        <v>1000</v>
      </c>
    </row>
    <row r="104" spans="1:10" ht="35.1" customHeight="1" x14ac:dyDescent="0.3">
      <c r="A104" s="24">
        <v>265</v>
      </c>
      <c r="B104" s="36" t="str">
        <f t="shared" ca="1" si="16"/>
        <v>N</v>
      </c>
      <c r="C104" s="37" t="str">
        <f t="shared" ca="1" si="17"/>
        <v>N</v>
      </c>
      <c r="D104" s="38" t="s">
        <v>329</v>
      </c>
      <c r="E104" s="40" t="s">
        <v>853</v>
      </c>
      <c r="F104" s="39">
        <v>268</v>
      </c>
      <c r="G104" s="36" t="str">
        <f t="shared" ca="1" si="18"/>
        <v>N</v>
      </c>
      <c r="H104" s="37" t="str">
        <f t="shared" ca="1" si="19"/>
        <v>N</v>
      </c>
      <c r="I104" s="38" t="s">
        <v>332</v>
      </c>
      <c r="J104" s="25" t="s">
        <v>1000</v>
      </c>
    </row>
    <row r="105" spans="1:10" ht="35.1" customHeight="1" x14ac:dyDescent="0.3">
      <c r="A105" s="24">
        <v>290</v>
      </c>
      <c r="B105" s="36" t="str">
        <f t="shared" ca="1" si="16"/>
        <v>N</v>
      </c>
      <c r="C105" s="37" t="str">
        <f t="shared" ca="1" si="17"/>
        <v>N</v>
      </c>
      <c r="D105" s="38" t="s">
        <v>354</v>
      </c>
      <c r="E105" s="40" t="s">
        <v>853</v>
      </c>
      <c r="F105" s="39">
        <v>292</v>
      </c>
      <c r="G105" s="36" t="str">
        <f t="shared" ca="1" si="18"/>
        <v>N</v>
      </c>
      <c r="H105" s="37" t="str">
        <f t="shared" ca="1" si="19"/>
        <v>N</v>
      </c>
      <c r="I105" s="38" t="s">
        <v>356</v>
      </c>
      <c r="J105" s="25" t="s">
        <v>1001</v>
      </c>
    </row>
    <row r="106" spans="1:10" ht="35.1" customHeight="1" x14ac:dyDescent="0.3">
      <c r="A106" s="24">
        <v>299</v>
      </c>
      <c r="B106" s="36" t="str">
        <f t="shared" ca="1" si="16"/>
        <v>N</v>
      </c>
      <c r="C106" s="37" t="str">
        <f t="shared" ca="1" si="17"/>
        <v>N</v>
      </c>
      <c r="D106" s="38" t="s">
        <v>364</v>
      </c>
      <c r="E106" s="40" t="s">
        <v>853</v>
      </c>
      <c r="F106" s="39">
        <v>473</v>
      </c>
      <c r="G106" s="36" t="str">
        <f t="shared" ca="1" si="18"/>
        <v>N</v>
      </c>
      <c r="H106" s="37" t="str">
        <f t="shared" ca="1" si="19"/>
        <v>N</v>
      </c>
      <c r="I106" s="38" t="s">
        <v>566</v>
      </c>
      <c r="J106" s="25" t="s">
        <v>883</v>
      </c>
    </row>
    <row r="107" spans="1:10" ht="35.1" customHeight="1" x14ac:dyDescent="0.3">
      <c r="A107" s="24">
        <v>349</v>
      </c>
      <c r="B107" s="36" t="str">
        <f t="shared" ca="1" si="16"/>
        <v>N</v>
      </c>
      <c r="C107" s="37" t="str">
        <f t="shared" ca="1" si="17"/>
        <v>N</v>
      </c>
      <c r="D107" s="38" t="s">
        <v>415</v>
      </c>
      <c r="E107" s="40" t="s">
        <v>853</v>
      </c>
      <c r="F107" s="39">
        <v>350</v>
      </c>
      <c r="G107" s="36" t="str">
        <f t="shared" ca="1" si="18"/>
        <v>N</v>
      </c>
      <c r="H107" s="37" t="str">
        <f t="shared" ca="1" si="19"/>
        <v>N</v>
      </c>
      <c r="I107" s="38" t="s">
        <v>416</v>
      </c>
      <c r="J107" s="25" t="s">
        <v>881</v>
      </c>
    </row>
    <row r="108" spans="1:10" ht="35.1" customHeight="1" x14ac:dyDescent="0.3">
      <c r="A108" s="24">
        <v>412</v>
      </c>
      <c r="B108" s="36" t="str">
        <f t="shared" ca="1" si="16"/>
        <v>N</v>
      </c>
      <c r="C108" s="37" t="str">
        <f t="shared" ca="1" si="17"/>
        <v>N</v>
      </c>
      <c r="D108" s="38" t="s">
        <v>484</v>
      </c>
      <c r="E108" s="40" t="s">
        <v>853</v>
      </c>
      <c r="F108" s="39">
        <v>414</v>
      </c>
      <c r="G108" s="36" t="str">
        <f t="shared" ca="1" si="18"/>
        <v>N</v>
      </c>
      <c r="H108" s="37" t="str">
        <f t="shared" ca="1" si="19"/>
        <v>N</v>
      </c>
      <c r="I108" s="38" t="s">
        <v>487</v>
      </c>
      <c r="J108" s="25" t="s">
        <v>1002</v>
      </c>
    </row>
    <row r="109" spans="1:10" ht="35.1" customHeight="1" x14ac:dyDescent="0.3">
      <c r="A109" s="24">
        <v>412</v>
      </c>
      <c r="B109" s="36" t="str">
        <f t="shared" ca="1" si="16"/>
        <v>N</v>
      </c>
      <c r="C109" s="37" t="str">
        <f t="shared" ca="1" si="17"/>
        <v>N</v>
      </c>
      <c r="D109" s="38" t="s">
        <v>484</v>
      </c>
      <c r="E109" s="40" t="s">
        <v>853</v>
      </c>
      <c r="F109" s="39">
        <v>413</v>
      </c>
      <c r="G109" s="36" t="str">
        <f t="shared" ca="1" si="18"/>
        <v>N</v>
      </c>
      <c r="H109" s="37" t="str">
        <f t="shared" ca="1" si="19"/>
        <v>N</v>
      </c>
      <c r="I109" s="38" t="s">
        <v>485</v>
      </c>
      <c r="J109" s="25" t="s">
        <v>1003</v>
      </c>
    </row>
    <row r="110" spans="1:10" ht="35.1" customHeight="1" x14ac:dyDescent="0.3">
      <c r="A110" s="24">
        <v>412</v>
      </c>
      <c r="B110" s="36" t="str">
        <f t="shared" ca="1" si="16"/>
        <v>N</v>
      </c>
      <c r="C110" s="37" t="str">
        <f t="shared" ca="1" si="17"/>
        <v>N</v>
      </c>
      <c r="D110" s="38" t="s">
        <v>484</v>
      </c>
      <c r="E110" s="40" t="s">
        <v>853</v>
      </c>
      <c r="F110" s="39">
        <v>413</v>
      </c>
      <c r="G110" s="36" t="str">
        <f t="shared" ca="1" si="18"/>
        <v>N</v>
      </c>
      <c r="H110" s="37" t="str">
        <f t="shared" ca="1" si="19"/>
        <v>N</v>
      </c>
      <c r="I110" s="38" t="s">
        <v>485</v>
      </c>
      <c r="J110" s="25" t="s">
        <v>1004</v>
      </c>
    </row>
    <row r="111" spans="1:10" ht="35.1" customHeight="1" x14ac:dyDescent="0.3">
      <c r="A111" s="24">
        <v>412</v>
      </c>
      <c r="B111" s="36" t="str">
        <f t="shared" ca="1" si="16"/>
        <v>N</v>
      </c>
      <c r="C111" s="37" t="str">
        <f t="shared" ca="1" si="17"/>
        <v>N</v>
      </c>
      <c r="D111" s="38" t="s">
        <v>484</v>
      </c>
      <c r="E111" s="40" t="s">
        <v>853</v>
      </c>
      <c r="F111" s="39">
        <v>413</v>
      </c>
      <c r="G111" s="36" t="str">
        <f t="shared" ca="1" si="18"/>
        <v>N</v>
      </c>
      <c r="H111" s="37" t="str">
        <f t="shared" ca="1" si="19"/>
        <v>N</v>
      </c>
      <c r="I111" s="38" t="s">
        <v>485</v>
      </c>
      <c r="J111" s="25" t="s">
        <v>1005</v>
      </c>
    </row>
    <row r="112" spans="1:10" ht="35.1" customHeight="1" x14ac:dyDescent="0.3">
      <c r="A112" s="24">
        <v>415</v>
      </c>
      <c r="B112" s="36" t="str">
        <f t="shared" ca="1" si="16"/>
        <v>N</v>
      </c>
      <c r="C112" s="37" t="str">
        <f t="shared" ca="1" si="17"/>
        <v>N</v>
      </c>
      <c r="D112" s="38" t="s">
        <v>489</v>
      </c>
      <c r="E112" s="40" t="s">
        <v>853</v>
      </c>
      <c r="F112" s="39">
        <v>416</v>
      </c>
      <c r="G112" s="36" t="str">
        <f t="shared" ca="1" si="18"/>
        <v>N</v>
      </c>
      <c r="H112" s="37" t="str">
        <f t="shared" ca="1" si="19"/>
        <v>N</v>
      </c>
      <c r="I112" s="38" t="s">
        <v>490</v>
      </c>
      <c r="J112" s="25" t="s">
        <v>1006</v>
      </c>
    </row>
    <row r="113" spans="1:18" ht="35.1" customHeight="1" x14ac:dyDescent="0.3">
      <c r="A113" s="24">
        <v>438</v>
      </c>
      <c r="B113" s="36" t="str">
        <f t="shared" ca="1" si="16"/>
        <v>N</v>
      </c>
      <c r="C113" s="37" t="str">
        <f t="shared" ca="1" si="17"/>
        <v>N</v>
      </c>
      <c r="D113" s="38" t="s">
        <v>515</v>
      </c>
      <c r="E113" s="40" t="s">
        <v>853</v>
      </c>
      <c r="F113" s="39">
        <v>185</v>
      </c>
      <c r="G113" s="36" t="str">
        <f t="shared" ca="1" si="18"/>
        <v>N</v>
      </c>
      <c r="H113" s="37" t="str">
        <f t="shared" ca="1" si="19"/>
        <v>N</v>
      </c>
      <c r="I113" s="38" t="s">
        <v>239</v>
      </c>
      <c r="J113" s="25" t="s">
        <v>887</v>
      </c>
    </row>
    <row r="114" spans="1:18" ht="35.1" customHeight="1" x14ac:dyDescent="0.3">
      <c r="A114" s="24">
        <v>439</v>
      </c>
      <c r="B114" s="36" t="str">
        <f t="shared" ca="1" si="16"/>
        <v>N</v>
      </c>
      <c r="C114" s="37" t="str">
        <f t="shared" ca="1" si="17"/>
        <v>N</v>
      </c>
      <c r="D114" s="38" t="s">
        <v>516</v>
      </c>
      <c r="E114" s="40" t="s">
        <v>853</v>
      </c>
      <c r="F114" s="39">
        <v>122</v>
      </c>
      <c r="G114" s="36" t="str">
        <f t="shared" ca="1" si="18"/>
        <v>N</v>
      </c>
      <c r="H114" s="37" t="str">
        <f t="shared" ca="1" si="19"/>
        <v>N</v>
      </c>
      <c r="I114" s="38" t="s">
        <v>169</v>
      </c>
      <c r="J114" s="25" t="s">
        <v>887</v>
      </c>
    </row>
    <row r="115" spans="1:18" ht="35.1" customHeight="1" x14ac:dyDescent="0.3">
      <c r="A115" s="24">
        <v>440</v>
      </c>
      <c r="B115" s="36" t="str">
        <f t="shared" ca="1" si="16"/>
        <v>N</v>
      </c>
      <c r="C115" s="37" t="str">
        <f t="shared" ca="1" si="17"/>
        <v>N</v>
      </c>
      <c r="D115" s="38" t="s">
        <v>517</v>
      </c>
      <c r="E115" s="40" t="s">
        <v>853</v>
      </c>
      <c r="F115" s="39">
        <v>113</v>
      </c>
      <c r="G115" s="36" t="str">
        <f t="shared" ca="1" si="18"/>
        <v>N</v>
      </c>
      <c r="H115" s="37" t="str">
        <f t="shared" ca="1" si="19"/>
        <v>N</v>
      </c>
      <c r="I115" s="38" t="s">
        <v>159</v>
      </c>
      <c r="J115" s="25" t="s">
        <v>885</v>
      </c>
    </row>
    <row r="116" spans="1:18" ht="35.1" customHeight="1" x14ac:dyDescent="0.3">
      <c r="A116" s="24">
        <v>458</v>
      </c>
      <c r="B116" s="36" t="str">
        <f t="shared" ca="1" si="16"/>
        <v>N</v>
      </c>
      <c r="C116" s="37" t="str">
        <f t="shared" ca="1" si="17"/>
        <v>N</v>
      </c>
      <c r="D116" s="38" t="s">
        <v>536</v>
      </c>
      <c r="E116" s="40" t="s">
        <v>853</v>
      </c>
      <c r="F116" s="39">
        <v>226</v>
      </c>
      <c r="G116" s="36" t="str">
        <f t="shared" ca="1" si="18"/>
        <v>N</v>
      </c>
      <c r="H116" s="37" t="str">
        <f t="shared" ca="1" si="19"/>
        <v>N</v>
      </c>
      <c r="I116" s="38" t="s">
        <v>286</v>
      </c>
      <c r="J116" s="25" t="s">
        <v>894</v>
      </c>
    </row>
    <row r="117" spans="1:18" ht="35.1" customHeight="1" x14ac:dyDescent="0.3">
      <c r="A117" s="24">
        <v>674</v>
      </c>
      <c r="B117" s="36" t="str">
        <f t="shared" ca="1" si="16"/>
        <v>N</v>
      </c>
      <c r="C117" s="37" t="str">
        <f t="shared" ca="1" si="17"/>
        <v>N</v>
      </c>
      <c r="D117" s="38" t="s">
        <v>782</v>
      </c>
      <c r="E117" s="40" t="s">
        <v>853</v>
      </c>
      <c r="F117" s="39">
        <v>675</v>
      </c>
      <c r="G117" s="36" t="str">
        <f t="shared" ca="1" si="18"/>
        <v>N</v>
      </c>
      <c r="H117" s="37" t="str">
        <f t="shared" ca="1" si="19"/>
        <v>N</v>
      </c>
      <c r="I117" s="38" t="s">
        <v>783</v>
      </c>
      <c r="J117" s="25" t="s">
        <v>1007</v>
      </c>
    </row>
    <row r="118" spans="1:18" ht="35.1" customHeight="1" x14ac:dyDescent="0.3">
      <c r="A118" s="24">
        <v>686</v>
      </c>
      <c r="B118" s="36" t="str">
        <f t="shared" ca="1" si="16"/>
        <v>N</v>
      </c>
      <c r="C118" s="37" t="str">
        <f t="shared" ca="1" si="17"/>
        <v>N</v>
      </c>
      <c r="D118" s="38" t="s">
        <v>796</v>
      </c>
      <c r="E118" s="40" t="s">
        <v>853</v>
      </c>
      <c r="F118" s="39">
        <v>687</v>
      </c>
      <c r="G118" s="36" t="str">
        <f t="shared" ca="1" si="18"/>
        <v>N</v>
      </c>
      <c r="H118" s="37" t="str">
        <f t="shared" ca="1" si="19"/>
        <v>N</v>
      </c>
      <c r="I118" s="38" t="s">
        <v>797</v>
      </c>
      <c r="J118" s="25" t="s">
        <v>1008</v>
      </c>
    </row>
    <row r="119" spans="1:18" ht="35.1" customHeight="1" x14ac:dyDescent="0.3">
      <c r="A119" s="24">
        <v>696</v>
      </c>
      <c r="B119" s="36" t="str">
        <f t="shared" ca="1" si="16"/>
        <v>N</v>
      </c>
      <c r="C119" s="37" t="str">
        <f t="shared" ca="1" si="17"/>
        <v>N</v>
      </c>
      <c r="D119" s="38" t="s">
        <v>806</v>
      </c>
      <c r="E119" s="40" t="s">
        <v>853</v>
      </c>
      <c r="F119" s="39">
        <v>697</v>
      </c>
      <c r="G119" s="36" t="str">
        <f t="shared" ca="1" si="18"/>
        <v>N</v>
      </c>
      <c r="H119" s="37" t="str">
        <f t="shared" ca="1" si="19"/>
        <v>N</v>
      </c>
      <c r="I119" s="38" t="s">
        <v>807</v>
      </c>
      <c r="J119" s="25" t="s">
        <v>1009</v>
      </c>
    </row>
    <row r="120" spans="1:18" ht="35.1" customHeight="1" x14ac:dyDescent="0.3">
      <c r="A120" s="24">
        <v>698</v>
      </c>
      <c r="B120" s="36" t="str">
        <f t="shared" ca="1" si="16"/>
        <v>N</v>
      </c>
      <c r="C120" s="37" t="str">
        <f t="shared" ca="1" si="17"/>
        <v>N</v>
      </c>
      <c r="D120" s="38" t="s">
        <v>809</v>
      </c>
      <c r="E120" s="40" t="s">
        <v>853</v>
      </c>
      <c r="F120" s="39">
        <v>699</v>
      </c>
      <c r="G120" s="36" t="str">
        <f t="shared" ca="1" si="18"/>
        <v>N</v>
      </c>
      <c r="H120" s="37" t="str">
        <f t="shared" ca="1" si="19"/>
        <v>N</v>
      </c>
      <c r="I120" s="38" t="s">
        <v>810</v>
      </c>
      <c r="J120" s="25" t="s">
        <v>1010</v>
      </c>
    </row>
    <row r="121" spans="1:18" ht="35.1" customHeight="1" x14ac:dyDescent="0.3">
      <c r="A121" s="24">
        <v>705</v>
      </c>
      <c r="B121" s="36" t="str">
        <f t="shared" ca="1" si="16"/>
        <v>N</v>
      </c>
      <c r="C121" s="37" t="str">
        <f t="shared" ca="1" si="17"/>
        <v>N</v>
      </c>
      <c r="D121" s="38" t="s">
        <v>817</v>
      </c>
      <c r="E121" s="40" t="s">
        <v>853</v>
      </c>
      <c r="F121" s="39">
        <v>706</v>
      </c>
      <c r="G121" s="36" t="str">
        <f t="shared" ca="1" si="18"/>
        <v>N</v>
      </c>
      <c r="H121" s="37" t="str">
        <f t="shared" ca="1" si="19"/>
        <v>N</v>
      </c>
      <c r="I121" s="38" t="s">
        <v>818</v>
      </c>
      <c r="J121" s="25" t="s">
        <v>1011</v>
      </c>
    </row>
    <row r="122" spans="1:18" ht="35.1" customHeight="1" x14ac:dyDescent="0.3">
      <c r="A122" s="24">
        <v>737</v>
      </c>
      <c r="B122" s="36" t="str">
        <f t="shared" ref="B122:B124" ca="1" si="20">INDIRECT("'Living Dex'!" &amp; "B" &amp; A122+4)</f>
        <v>N</v>
      </c>
      <c r="C122" s="37" t="str">
        <f t="shared" ref="C122:C124" ca="1" si="21">INDIRECT("'Living Dex'!" &amp; "C" &amp;A122+4)</f>
        <v>N</v>
      </c>
      <c r="D122" s="38" t="s">
        <v>917</v>
      </c>
      <c r="E122" s="40" t="s">
        <v>853</v>
      </c>
      <c r="F122" s="39">
        <v>738</v>
      </c>
      <c r="G122" s="36" t="str">
        <f t="shared" ref="G122:G124" ca="1" si="22">INDIRECT("'Living Dex'!" &amp; "B" &amp; F122+4)</f>
        <v>N</v>
      </c>
      <c r="H122" s="37" t="str">
        <f t="shared" ref="H122:H124" ca="1" si="23">INDIRECT("'Living Dex'!" &amp; "C" &amp; F122+4)</f>
        <v>N</v>
      </c>
      <c r="I122" s="38" t="s">
        <v>918</v>
      </c>
      <c r="J122" s="25" t="s">
        <v>995</v>
      </c>
    </row>
    <row r="123" spans="1:18" ht="35.1" customHeight="1" x14ac:dyDescent="0.3">
      <c r="A123" s="24">
        <v>739</v>
      </c>
      <c r="B123" s="36" t="str">
        <f t="shared" ca="1" si="20"/>
        <v>N</v>
      </c>
      <c r="C123" s="37" t="str">
        <f t="shared" ca="1" si="21"/>
        <v>N</v>
      </c>
      <c r="D123" s="38" t="s">
        <v>919</v>
      </c>
      <c r="E123" s="40" t="s">
        <v>853</v>
      </c>
      <c r="F123" s="39">
        <v>740</v>
      </c>
      <c r="G123" s="36" t="str">
        <f t="shared" ca="1" si="22"/>
        <v>N</v>
      </c>
      <c r="H123" s="37" t="str">
        <f t="shared" ca="1" si="23"/>
        <v>N</v>
      </c>
      <c r="I123" s="38" t="s">
        <v>920</v>
      </c>
      <c r="J123" s="25" t="s">
        <v>996</v>
      </c>
    </row>
    <row r="124" spans="1:18" ht="35.1" customHeight="1" x14ac:dyDescent="0.3">
      <c r="A124" s="24">
        <v>757</v>
      </c>
      <c r="B124" s="36" t="str">
        <f t="shared" ca="1" si="20"/>
        <v>N</v>
      </c>
      <c r="C124" s="37" t="str">
        <f t="shared" ca="1" si="21"/>
        <v>N</v>
      </c>
      <c r="D124" s="38" t="s">
        <v>937</v>
      </c>
      <c r="E124" s="40" t="s">
        <v>853</v>
      </c>
      <c r="F124" s="39">
        <v>757</v>
      </c>
      <c r="G124" s="36" t="str">
        <f t="shared" ca="1" si="22"/>
        <v>N</v>
      </c>
      <c r="H124" s="37" t="str">
        <f t="shared" ca="1" si="23"/>
        <v>N</v>
      </c>
      <c r="I124" s="38" t="s">
        <v>938</v>
      </c>
      <c r="J124" s="25" t="s">
        <v>989</v>
      </c>
    </row>
    <row r="126" spans="1:18" ht="35.1" customHeight="1" x14ac:dyDescent="0.3">
      <c r="R126" t="s">
        <v>896</v>
      </c>
    </row>
    <row r="127" spans="1:18" ht="35.1" customHeight="1" x14ac:dyDescent="0.3">
      <c r="R127" t="s">
        <v>898</v>
      </c>
    </row>
    <row r="129" spans="18:18" ht="35.1" customHeight="1" x14ac:dyDescent="0.3">
      <c r="R129" t="s">
        <v>899</v>
      </c>
    </row>
    <row r="130" spans="18:18" ht="35.1" customHeight="1" x14ac:dyDescent="0.3">
      <c r="R130" t="s">
        <v>897</v>
      </c>
    </row>
    <row r="132" spans="18:18" ht="35.1" customHeight="1" x14ac:dyDescent="0.3">
      <c r="R132" t="s">
        <v>900</v>
      </c>
    </row>
  </sheetData>
  <mergeCells count="5">
    <mergeCell ref="A30:J30"/>
    <mergeCell ref="A70:J70"/>
    <mergeCell ref="A88:J88"/>
    <mergeCell ref="A1:J1"/>
    <mergeCell ref="A3:J3"/>
  </mergeCells>
  <conditionalFormatting sqref="G4:H29 B4:C29">
    <cfRule type="containsText" dxfId="23" priority="30" operator="containsText" text="N">
      <formula>NOT(ISERROR(SEARCH("N",B4)))</formula>
    </cfRule>
    <cfRule type="containsText" dxfId="22" priority="31" operator="containsText" text="Y">
      <formula>NOT(ISERROR(SEARCH("Y",B4)))</formula>
    </cfRule>
  </conditionalFormatting>
  <conditionalFormatting sqref="J4:J29">
    <cfRule type="containsText" dxfId="21" priority="25" operator="containsText" text="N/A">
      <formula>NOT(ISERROR(SEARCH("N/A",J4)))</formula>
    </cfRule>
  </conditionalFormatting>
  <conditionalFormatting sqref="G31:H69 B31:C69">
    <cfRule type="containsText" dxfId="20" priority="23" operator="containsText" text="N">
      <formula>NOT(ISERROR(SEARCH("N",B31)))</formula>
    </cfRule>
    <cfRule type="containsText" dxfId="19" priority="24" operator="containsText" text="Y">
      <formula>NOT(ISERROR(SEARCH("Y",B31)))</formula>
    </cfRule>
  </conditionalFormatting>
  <conditionalFormatting sqref="J31:J69">
    <cfRule type="containsText" dxfId="18" priority="22" operator="containsText" text="N/A">
      <formula>NOT(ISERROR(SEARCH("N/A",J31)))</formula>
    </cfRule>
  </conditionalFormatting>
  <conditionalFormatting sqref="G71:H85 B71:C85 B87:C87 G87:H87">
    <cfRule type="containsText" dxfId="17" priority="20" operator="containsText" text="N">
      <formula>NOT(ISERROR(SEARCH("N",B71)))</formula>
    </cfRule>
    <cfRule type="containsText" dxfId="16" priority="21" operator="containsText" text="Y">
      <formula>NOT(ISERROR(SEARCH("Y",B71)))</formula>
    </cfRule>
  </conditionalFormatting>
  <conditionalFormatting sqref="J71:J85 J87">
    <cfRule type="containsText" dxfId="15" priority="19" operator="containsText" text="N/A">
      <formula>NOT(ISERROR(SEARCH("N/A",J71)))</formula>
    </cfRule>
  </conditionalFormatting>
  <conditionalFormatting sqref="G89:H121 B89:C121">
    <cfRule type="containsText" dxfId="14" priority="17" operator="containsText" text="N">
      <formula>NOT(ISERROR(SEARCH("N",B89)))</formula>
    </cfRule>
    <cfRule type="containsText" dxfId="13" priority="18" operator="containsText" text="Y">
      <formula>NOT(ISERROR(SEARCH("Y",B89)))</formula>
    </cfRule>
  </conditionalFormatting>
  <conditionalFormatting sqref="J89:J121">
    <cfRule type="containsText" dxfId="12" priority="16" operator="containsText" text="N/A">
      <formula>NOT(ISERROR(SEARCH("N/A",J89)))</formula>
    </cfRule>
  </conditionalFormatting>
  <conditionalFormatting sqref="B86:C86 G86:H86">
    <cfRule type="containsText" dxfId="11" priority="11" operator="containsText" text="N">
      <formula>NOT(ISERROR(SEARCH("N",B86)))</formula>
    </cfRule>
    <cfRule type="containsText" dxfId="10" priority="12" operator="containsText" text="Y">
      <formula>NOT(ISERROR(SEARCH("Y",B86)))</formula>
    </cfRule>
  </conditionalFormatting>
  <conditionalFormatting sqref="J86">
    <cfRule type="containsText" dxfId="9" priority="10" operator="containsText" text="N/A">
      <formula>NOT(ISERROR(SEARCH("N/A",J86)))</formula>
    </cfRule>
  </conditionalFormatting>
  <conditionalFormatting sqref="G122:H122 B122:C122">
    <cfRule type="containsText" dxfId="8" priority="8" operator="containsText" text="N">
      <formula>NOT(ISERROR(SEARCH("N",B122)))</formula>
    </cfRule>
    <cfRule type="containsText" dxfId="7" priority="9" operator="containsText" text="Y">
      <formula>NOT(ISERROR(SEARCH("Y",B122)))</formula>
    </cfRule>
  </conditionalFormatting>
  <conditionalFormatting sqref="J122">
    <cfRule type="containsText" dxfId="6" priority="7" operator="containsText" text="N/A">
      <formula>NOT(ISERROR(SEARCH("N/A",J122)))</formula>
    </cfRule>
  </conditionalFormatting>
  <conditionalFormatting sqref="G123:H123 B123:C123">
    <cfRule type="containsText" dxfId="5" priority="5" operator="containsText" text="N">
      <formula>NOT(ISERROR(SEARCH("N",B123)))</formula>
    </cfRule>
    <cfRule type="containsText" dxfId="4" priority="6" operator="containsText" text="Y">
      <formula>NOT(ISERROR(SEARCH("Y",B123)))</formula>
    </cfRule>
  </conditionalFormatting>
  <conditionalFormatting sqref="J123">
    <cfRule type="containsText" dxfId="3" priority="4" operator="containsText" text="N/A">
      <formula>NOT(ISERROR(SEARCH("N/A",J123)))</formula>
    </cfRule>
  </conditionalFormatting>
  <conditionalFormatting sqref="G124:H124 B124:C124">
    <cfRule type="containsText" dxfId="2" priority="2" operator="containsText" text="N">
      <formula>NOT(ISERROR(SEARCH("N",B124)))</formula>
    </cfRule>
    <cfRule type="containsText" dxfId="1" priority="3" operator="containsText" text="Y">
      <formula>NOT(ISERROR(SEARCH("Y",B124)))</formula>
    </cfRule>
  </conditionalFormatting>
  <conditionalFormatting sqref="J124">
    <cfRule type="containsText" dxfId="0" priority="1" operator="containsText" text="N/A">
      <formula>NOT(ISERROR(SEARCH("N/A",J124)))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Living Dex</vt:lpstr>
      <vt:lpstr>Sheet1</vt:lpstr>
      <vt:lpstr>Sheet2</vt:lpstr>
      <vt:lpstr>DB</vt:lpstr>
      <vt:lpstr>Damage</vt:lpstr>
      <vt:lpstr>NonDamage</vt:lpstr>
      <vt:lpstr>Special Evolutions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PTP's Living Dex - v4.0</dc:title>
  <dc:creator>PaperTreeProphet</dc:creator>
  <cp:keywords>Pokemon;Pokedex;Living Dex</cp:keywords>
  <cp:lastModifiedBy>Dongbin Hwang</cp:lastModifiedBy>
  <cp:revision/>
  <dcterms:created xsi:type="dcterms:W3CDTF">2015-10-25T22:45:14Z</dcterms:created>
  <dcterms:modified xsi:type="dcterms:W3CDTF">2018-05-18T00:44:16Z</dcterms:modified>
</cp:coreProperties>
</file>