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c/Documents/"/>
    </mc:Choice>
  </mc:AlternateContent>
  <xr:revisionPtr revIDLastSave="0" documentId="13_ncr:1_{78AA81E9-CEF0-AD4B-88A6-E819FA332273}" xr6:coauthVersionLast="45" xr6:coauthVersionMax="45" xr10:uidLastSave="{00000000-0000-0000-0000-000000000000}"/>
  <bookViews>
    <workbookView xWindow="0" yWindow="460" windowWidth="27100" windowHeight="10920" activeTab="1" xr2:uid="{00000000-000D-0000-FFFF-FFFF00000000}"/>
  </bookViews>
  <sheets>
    <sheet name="17、18数据分析" sheetId="1" state="hidden" r:id="rId1"/>
    <sheet name="礼品收集表" sheetId="11" r:id="rId2"/>
    <sheet name="2017销售中秋礼品具体数量" sheetId="2" state="hidden" r:id="rId3"/>
  </sheets>
  <calcPr calcId="191029"/>
</workbook>
</file>

<file path=xl/calcChain.xml><?xml version="1.0" encoding="utf-8"?>
<calcChain xmlns="http://schemas.openxmlformats.org/spreadsheetml/2006/main">
  <c r="H4" i="11" l="1"/>
  <c r="H48" i="11" l="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E8" i="1" l="1"/>
  <c r="J13" i="1"/>
  <c r="M16" i="1"/>
  <c r="L16" i="1"/>
  <c r="N14" i="1"/>
  <c r="L13" i="1"/>
  <c r="N12" i="1"/>
  <c r="B35" i="2"/>
  <c r="G34" i="2"/>
  <c r="G33" i="2"/>
  <c r="G32" i="2"/>
  <c r="G31" i="2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/>
  <c r="D8" i="1"/>
  <c r="F8" i="1"/>
  <c r="C8" i="1"/>
</calcChain>
</file>

<file path=xl/sharedStrings.xml><?xml version="1.0" encoding="utf-8"?>
<sst xmlns="http://schemas.openxmlformats.org/spreadsheetml/2006/main" count="140" uniqueCount="94">
  <si>
    <t>2017和2018年中秋礼品数据分析</t>
  </si>
  <si>
    <t>年份</t>
  </si>
  <si>
    <t>销售总人数</t>
  </si>
  <si>
    <t>总费用</t>
  </si>
  <si>
    <t>客户总数</t>
  </si>
  <si>
    <t>采购总数量</t>
  </si>
  <si>
    <t>平均客户送礼数量</t>
  </si>
  <si>
    <t>曲奇</t>
  </si>
  <si>
    <t>巧克力</t>
  </si>
  <si>
    <t>坚果</t>
  </si>
  <si>
    <t>陶陶居糕点</t>
  </si>
  <si>
    <t>陶陶居月饼</t>
  </si>
  <si>
    <t>备注</t>
  </si>
  <si>
    <t>价格</t>
  </si>
  <si>
    <t>数量</t>
  </si>
  <si>
    <t>2017年</t>
  </si>
  <si>
    <t>目前收集到的数据，农口和医口都还有两个销售没有汇报上来</t>
  </si>
  <si>
    <t>月饼</t>
  </si>
  <si>
    <t>卡片</t>
  </si>
  <si>
    <t>1、月饼第一批下单的价格为：55 第二批的价格为：57 取的是两次的平均价格
2、卡片印刷 12张 23元</t>
  </si>
  <si>
    <t>2018年</t>
  </si>
  <si>
    <t>1、客户数量相对去年增长：687人 增长率：68.6%
2、采购数量相对去年增长：745  增长率：57.8%
3、费用相对去年增长：31262.9 增长率：27.8%</t>
  </si>
  <si>
    <t>礼品类型</t>
  </si>
  <si>
    <t>总数</t>
  </si>
  <si>
    <t>姓名</t>
  </si>
  <si>
    <t>李春季</t>
  </si>
  <si>
    <t>毕浩然</t>
  </si>
  <si>
    <t>张燕</t>
  </si>
  <si>
    <t>袁振岳</t>
  </si>
  <si>
    <t>刘秋圆</t>
  </si>
  <si>
    <t>范书豪</t>
  </si>
  <si>
    <t>卢婧</t>
  </si>
  <si>
    <t>刘力</t>
  </si>
  <si>
    <t>徐建波</t>
  </si>
  <si>
    <t>卢孝璋</t>
  </si>
  <si>
    <t>吴志强</t>
  </si>
  <si>
    <t>孙敏善</t>
  </si>
  <si>
    <t>谷子健</t>
  </si>
  <si>
    <t>刘聪</t>
  </si>
  <si>
    <t>陈泉</t>
  </si>
  <si>
    <t>刘涛</t>
  </si>
  <si>
    <t>肖武</t>
  </si>
  <si>
    <t>张翼虎</t>
  </si>
  <si>
    <t>张成飞</t>
  </si>
  <si>
    <t>张胜泉</t>
  </si>
  <si>
    <t>陈国锋</t>
  </si>
  <si>
    <t>毛健</t>
  </si>
  <si>
    <t>张瑶</t>
  </si>
  <si>
    <t>于佩峰</t>
  </si>
  <si>
    <t>张志良</t>
  </si>
  <si>
    <t>李亚亚</t>
  </si>
  <si>
    <t>安百伟</t>
  </si>
  <si>
    <t>元飞</t>
  </si>
  <si>
    <t>蒋小芬</t>
  </si>
  <si>
    <t>汪航</t>
  </si>
  <si>
    <t>田世超</t>
  </si>
  <si>
    <t>总计</t>
  </si>
  <si>
    <t>2018年</t>
    <phoneticPr fontId="3" type="noConversion"/>
  </si>
  <si>
    <t>采购总量</t>
    <phoneticPr fontId="3" type="noConversion"/>
  </si>
  <si>
    <t>金额总量</t>
    <phoneticPr fontId="3" type="noConversion"/>
  </si>
  <si>
    <t>2017年</t>
    <phoneticPr fontId="3" type="noConversion"/>
  </si>
  <si>
    <t>增长率</t>
    <phoneticPr fontId="3" type="noConversion"/>
  </si>
  <si>
    <t>送礼客户数量</t>
    <phoneticPr fontId="3" type="noConversion"/>
  </si>
  <si>
    <t>采购均价</t>
    <phoneticPr fontId="3" type="noConversion"/>
  </si>
  <si>
    <t>序号</t>
    <phoneticPr fontId="3" type="noConversion"/>
  </si>
  <si>
    <t>区域+销售</t>
  </si>
  <si>
    <t>礼品（数量）</t>
  </si>
  <si>
    <t>收件人</t>
  </si>
  <si>
    <t>联系方式</t>
  </si>
  <si>
    <t>收件地址</t>
  </si>
  <si>
    <t>合计</t>
    <phoneticPr fontId="3" type="noConversion"/>
  </si>
  <si>
    <t>每日坚果</t>
    <phoneticPr fontId="3" type="noConversion"/>
  </si>
  <si>
    <t>缤纷水果干</t>
    <phoneticPr fontId="3" type="noConversion"/>
  </si>
  <si>
    <t>红枣夹核桃仁</t>
    <phoneticPr fontId="3" type="noConversion"/>
  </si>
  <si>
    <t>2020年中秋节客户礼品收集表</t>
    <phoneticPr fontId="3" type="noConversion"/>
  </si>
  <si>
    <t>周黑鸭</t>
    <phoneticPr fontId="3" type="noConversion"/>
  </si>
  <si>
    <t>蓝罐曲奇</t>
    <phoneticPr fontId="3" type="noConversion"/>
  </si>
  <si>
    <t>杭州+陈洁</t>
    <phoneticPr fontId="6" type="noConversion"/>
  </si>
  <si>
    <t>陈洁</t>
    <phoneticPr fontId="6" type="noConversion"/>
  </si>
  <si>
    <t>杭州市拱墅区庆龙苑35栋</t>
    <phoneticPr fontId="6" type="noConversion"/>
  </si>
  <si>
    <t>杭州市拱墅区庆龙苑36栋</t>
  </si>
  <si>
    <t>杭州市拱墅区庆龙苑37栋</t>
  </si>
  <si>
    <t>杭州市拱墅区庆龙苑38栋</t>
  </si>
  <si>
    <t>杭州市拱墅区庆龙苑39栋</t>
  </si>
  <si>
    <t>杭州市拱墅区庆龙苑40栋</t>
  </si>
  <si>
    <t>杭州市拱墅区庆龙苑41栋</t>
  </si>
  <si>
    <t>王国伟老师，准备在我们这做8.6万组学测序，等待取样</t>
    <phoneticPr fontId="6" type="noConversion"/>
  </si>
  <si>
    <t>余岚老师单细胞测序，一直跟进中，预实验进行中</t>
    <phoneticPr fontId="6" type="noConversion"/>
  </si>
  <si>
    <t>陈继繁，推荐王国伟老师，他们自己也要做测序，后续。</t>
    <phoneticPr fontId="6" type="noConversion"/>
  </si>
  <si>
    <t>丁豪，老客户，维系关系</t>
    <phoneticPr fontId="6" type="noConversion"/>
  </si>
  <si>
    <t>耿志敏，单细胞测序</t>
    <phoneticPr fontId="6" type="noConversion"/>
  </si>
  <si>
    <t>王颍，帮忙介绍给她导师，课题组也做测序</t>
    <phoneticPr fontId="6" type="noConversion"/>
  </si>
  <si>
    <t>韦巧，老客户，维系关系</t>
    <phoneticPr fontId="6" type="noConversion"/>
  </si>
  <si>
    <t>x 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</si>
</sst>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0.00_ "/>
  </numFmts>
  <fonts count="9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P20" sqref="P20"/>
    </sheetView>
  </sheetViews>
  <sheetFormatPr baseColWidth="10" defaultColWidth="9" defaultRowHeight="25" customHeight="1"/>
  <cols>
    <col min="1" max="2" width="9" style="1"/>
    <col min="3" max="3" width="12.6640625" style="1"/>
    <col min="4" max="4" width="9" style="1"/>
    <col min="5" max="5" width="9.33203125" style="1" customWidth="1"/>
    <col min="6" max="6" width="11.83203125" style="1" customWidth="1"/>
    <col min="7" max="7" width="8" style="1" customWidth="1"/>
    <col min="8" max="9" width="7.6640625" style="1" customWidth="1"/>
    <col min="10" max="10" width="10" style="1" customWidth="1"/>
    <col min="11" max="11" width="8.1640625" style="1" customWidth="1"/>
    <col min="12" max="12" width="6.1640625" style="1" customWidth="1"/>
    <col min="13" max="13" width="6.6640625" style="1" customWidth="1"/>
    <col min="14" max="14" width="7.33203125" style="1" customWidth="1"/>
    <col min="15" max="15" width="6.1640625" style="1" customWidth="1"/>
    <col min="16" max="16" width="5.83203125" style="1" customWidth="1"/>
    <col min="17" max="17" width="34.6640625" style="1" customWidth="1"/>
    <col min="18" max="18" width="9" style="1"/>
  </cols>
  <sheetData>
    <row r="1" spans="1:19" ht="25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9" ht="25" customHeight="1">
      <c r="A2" s="25" t="s">
        <v>1</v>
      </c>
      <c r="B2" s="27" t="s">
        <v>2</v>
      </c>
      <c r="C2" s="25" t="s">
        <v>3</v>
      </c>
      <c r="D2" s="25" t="s">
        <v>4</v>
      </c>
      <c r="E2" s="25" t="s">
        <v>5</v>
      </c>
      <c r="F2" s="26" t="s">
        <v>6</v>
      </c>
      <c r="G2" s="25" t="s">
        <v>7</v>
      </c>
      <c r="H2" s="25"/>
      <c r="I2" s="25" t="s">
        <v>8</v>
      </c>
      <c r="J2" s="25"/>
      <c r="K2" s="25" t="s">
        <v>9</v>
      </c>
      <c r="L2" s="25"/>
      <c r="M2" s="25" t="s">
        <v>10</v>
      </c>
      <c r="N2" s="25"/>
      <c r="O2" s="25" t="s">
        <v>11</v>
      </c>
      <c r="P2" s="25"/>
      <c r="Q2" s="7" t="s">
        <v>12</v>
      </c>
    </row>
    <row r="3" spans="1:19" ht="25" customHeight="1">
      <c r="A3" s="25"/>
      <c r="B3" s="28"/>
      <c r="C3" s="25"/>
      <c r="D3" s="25"/>
      <c r="E3" s="25"/>
      <c r="F3" s="26"/>
      <c r="G3" s="7" t="s">
        <v>13</v>
      </c>
      <c r="H3" s="7" t="s">
        <v>14</v>
      </c>
      <c r="I3" s="7" t="s">
        <v>13</v>
      </c>
      <c r="J3" s="7" t="s">
        <v>14</v>
      </c>
      <c r="K3" s="7" t="s">
        <v>13</v>
      </c>
      <c r="L3" s="7" t="s">
        <v>14</v>
      </c>
      <c r="M3" s="7" t="s">
        <v>13</v>
      </c>
      <c r="N3" s="7" t="s">
        <v>14</v>
      </c>
      <c r="O3" s="7" t="s">
        <v>13</v>
      </c>
      <c r="P3" s="12" t="s">
        <v>14</v>
      </c>
      <c r="Q3" s="7"/>
    </row>
    <row r="4" spans="1:19" ht="39" customHeight="1">
      <c r="A4" s="7" t="s">
        <v>15</v>
      </c>
      <c r="B4" s="7">
        <v>40</v>
      </c>
      <c r="C4" s="7">
        <v>113026</v>
      </c>
      <c r="D4" s="7">
        <v>1002</v>
      </c>
      <c r="E4" s="7">
        <v>1288</v>
      </c>
      <c r="F4" s="7">
        <v>1.28</v>
      </c>
      <c r="G4" s="7">
        <v>79</v>
      </c>
      <c r="H4" s="7">
        <v>298</v>
      </c>
      <c r="I4" s="7">
        <v>95</v>
      </c>
      <c r="J4" s="7">
        <v>197</v>
      </c>
      <c r="K4" s="7">
        <v>88</v>
      </c>
      <c r="L4" s="7">
        <v>305</v>
      </c>
      <c r="M4" s="7">
        <v>95</v>
      </c>
      <c r="N4" s="7">
        <v>345</v>
      </c>
      <c r="O4" s="7">
        <v>78</v>
      </c>
      <c r="P4" s="7">
        <v>143</v>
      </c>
      <c r="Q4" s="8" t="s">
        <v>16</v>
      </c>
    </row>
    <row r="5" spans="1:19" ht="29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3"/>
    </row>
    <row r="6" spans="1:19" ht="25" customHeight="1">
      <c r="A6" s="25" t="s">
        <v>1</v>
      </c>
      <c r="B6" s="25" t="s">
        <v>2</v>
      </c>
      <c r="C6" s="25" t="s">
        <v>3</v>
      </c>
      <c r="D6" s="25" t="s">
        <v>4</v>
      </c>
      <c r="E6" s="25" t="s">
        <v>5</v>
      </c>
      <c r="F6" s="26" t="s">
        <v>6</v>
      </c>
      <c r="G6" s="25" t="s">
        <v>7</v>
      </c>
      <c r="H6" s="25"/>
      <c r="I6" s="25" t="s">
        <v>8</v>
      </c>
      <c r="J6" s="25"/>
      <c r="K6" s="25" t="s">
        <v>9</v>
      </c>
      <c r="L6" s="25"/>
      <c r="M6" s="25" t="s">
        <v>17</v>
      </c>
      <c r="N6" s="25"/>
      <c r="O6" s="29" t="s">
        <v>18</v>
      </c>
      <c r="P6" s="30"/>
      <c r="Q6" s="7" t="s">
        <v>12</v>
      </c>
      <c r="S6" s="1"/>
    </row>
    <row r="7" spans="1:19" ht="25" customHeight="1">
      <c r="A7" s="25"/>
      <c r="B7" s="25"/>
      <c r="C7" s="25"/>
      <c r="D7" s="25"/>
      <c r="E7" s="25"/>
      <c r="F7" s="26"/>
      <c r="G7" s="7" t="s">
        <v>13</v>
      </c>
      <c r="H7" s="7" t="s">
        <v>14</v>
      </c>
      <c r="I7" s="7" t="s">
        <v>13</v>
      </c>
      <c r="J7" s="7" t="s">
        <v>14</v>
      </c>
      <c r="K7" s="7" t="s">
        <v>13</v>
      </c>
      <c r="L7" s="7" t="s">
        <v>14</v>
      </c>
      <c r="M7" s="7" t="s">
        <v>13</v>
      </c>
      <c r="N7" s="7" t="s">
        <v>14</v>
      </c>
      <c r="O7" s="7" t="s">
        <v>13</v>
      </c>
      <c r="P7" s="7" t="s">
        <v>14</v>
      </c>
      <c r="Q7" s="21" t="s">
        <v>19</v>
      </c>
      <c r="S7" s="1"/>
    </row>
    <row r="8" spans="1:19" ht="25" customHeight="1">
      <c r="A8" s="7" t="s">
        <v>20</v>
      </c>
      <c r="B8" s="7">
        <v>62</v>
      </c>
      <c r="C8" s="7">
        <f>143065.9+1200+23</f>
        <v>144288.9</v>
      </c>
      <c r="D8" s="7">
        <f>178+1076+314+4+7+9+6+7+5+3+80</f>
        <v>1689</v>
      </c>
      <c r="E8" s="7">
        <f>2021+12</f>
        <v>2033</v>
      </c>
      <c r="F8" s="10">
        <f>E8/D8</f>
        <v>1.2036708111308467</v>
      </c>
      <c r="G8" s="11">
        <v>64</v>
      </c>
      <c r="H8" s="7">
        <v>697</v>
      </c>
      <c r="I8" s="7">
        <v>83</v>
      </c>
      <c r="J8" s="7">
        <v>307</v>
      </c>
      <c r="K8" s="7">
        <v>88</v>
      </c>
      <c r="L8" s="7">
        <v>940</v>
      </c>
      <c r="M8" s="7">
        <v>55.2</v>
      </c>
      <c r="N8" s="7">
        <v>77</v>
      </c>
      <c r="O8" s="7">
        <v>100</v>
      </c>
      <c r="P8" s="7">
        <v>12</v>
      </c>
      <c r="Q8" s="22"/>
      <c r="S8" s="1"/>
    </row>
    <row r="10" spans="1:19" ht="25" customHeight="1">
      <c r="A10" s="23" t="s">
        <v>21</v>
      </c>
      <c r="B10" s="24"/>
      <c r="C10" s="24"/>
      <c r="D10" s="24"/>
      <c r="E10" s="24"/>
      <c r="F10" s="24"/>
      <c r="H10" s="32"/>
      <c r="I10" s="32"/>
      <c r="J10" s="32" t="s">
        <v>57</v>
      </c>
      <c r="K10" s="32"/>
      <c r="L10" s="32" t="s">
        <v>60</v>
      </c>
      <c r="M10" s="32"/>
      <c r="N10" s="32" t="s">
        <v>61</v>
      </c>
      <c r="O10" s="32"/>
    </row>
    <row r="11" spans="1:19" ht="25" customHeight="1">
      <c r="A11" s="24"/>
      <c r="B11" s="24"/>
      <c r="C11" s="24"/>
      <c r="D11" s="24"/>
      <c r="E11" s="24"/>
      <c r="F11" s="24"/>
      <c r="H11" s="33" t="s">
        <v>58</v>
      </c>
      <c r="I11" s="33"/>
      <c r="J11" s="34">
        <v>2033</v>
      </c>
      <c r="K11" s="34"/>
      <c r="L11" s="34">
        <v>1288</v>
      </c>
      <c r="M11" s="34"/>
      <c r="N11" s="35">
        <v>0.57799999999999996</v>
      </c>
      <c r="O11" s="35"/>
    </row>
    <row r="12" spans="1:19" ht="25" customHeight="1">
      <c r="A12" s="24"/>
      <c r="B12" s="24"/>
      <c r="C12" s="24"/>
      <c r="D12" s="24"/>
      <c r="E12" s="24"/>
      <c r="F12" s="24"/>
      <c r="H12" s="33" t="s">
        <v>59</v>
      </c>
      <c r="I12" s="33"/>
      <c r="J12" s="34">
        <v>144288</v>
      </c>
      <c r="K12" s="34"/>
      <c r="L12" s="34">
        <v>113026</v>
      </c>
      <c r="M12" s="34"/>
      <c r="N12" s="35">
        <f>(J12-L12)/L12</f>
        <v>0.27659122679737408</v>
      </c>
      <c r="O12" s="35"/>
    </row>
    <row r="13" spans="1:19" ht="25" customHeight="1">
      <c r="H13" s="33" t="s">
        <v>63</v>
      </c>
      <c r="I13" s="33"/>
      <c r="J13" s="35">
        <f>J12/J11</f>
        <v>70.972946384653227</v>
      </c>
      <c r="K13" s="35"/>
      <c r="L13" s="35">
        <f>L12/L11</f>
        <v>87.753105590062106</v>
      </c>
      <c r="M13" s="35"/>
      <c r="N13" s="35">
        <v>-0.19</v>
      </c>
      <c r="O13" s="35"/>
    </row>
    <row r="14" spans="1:19" ht="25" customHeight="1">
      <c r="H14" s="33" t="s">
        <v>62</v>
      </c>
      <c r="I14" s="33"/>
      <c r="J14" s="34">
        <v>1689</v>
      </c>
      <c r="K14" s="34"/>
      <c r="L14" s="34">
        <v>1002</v>
      </c>
      <c r="M14" s="34"/>
      <c r="N14" s="35">
        <f>(J14-L14)/L14</f>
        <v>0.68562874251497008</v>
      </c>
      <c r="O14" s="35"/>
    </row>
    <row r="15" spans="1:19" ht="25" customHeight="1">
      <c r="H15"/>
      <c r="L15"/>
      <c r="M15"/>
      <c r="N15"/>
    </row>
    <row r="16" spans="1:19" ht="25" customHeight="1">
      <c r="H16"/>
      <c r="L16" s="14">
        <f>J12/J11</f>
        <v>70.972946384653227</v>
      </c>
      <c r="M16" s="14">
        <f>L12/L11</f>
        <v>87.753105590062106</v>
      </c>
      <c r="N16"/>
    </row>
    <row r="17" spans="8:11" ht="25" customHeight="1">
      <c r="H17"/>
      <c r="I17"/>
      <c r="J17"/>
      <c r="K17"/>
    </row>
    <row r="18" spans="8:11" ht="25" customHeight="1">
      <c r="H18"/>
      <c r="I18"/>
      <c r="J18"/>
      <c r="K18"/>
    </row>
  </sheetData>
  <mergeCells count="45">
    <mergeCell ref="L13:M13"/>
    <mergeCell ref="N13:O13"/>
    <mergeCell ref="L14:M14"/>
    <mergeCell ref="N14:O14"/>
    <mergeCell ref="N10:O10"/>
    <mergeCell ref="L10:M10"/>
    <mergeCell ref="L11:M11"/>
    <mergeCell ref="N11:O11"/>
    <mergeCell ref="L12:M12"/>
    <mergeCell ref="N12:O12"/>
    <mergeCell ref="J10:K10"/>
    <mergeCell ref="J11:K11"/>
    <mergeCell ref="J12:K12"/>
    <mergeCell ref="J13:K13"/>
    <mergeCell ref="J14:K14"/>
    <mergeCell ref="H10:I10"/>
    <mergeCell ref="H11:I11"/>
    <mergeCell ref="H12:I12"/>
    <mergeCell ref="H13:I13"/>
    <mergeCell ref="H14:I14"/>
    <mergeCell ref="O6:P6"/>
    <mergeCell ref="A1:P1"/>
    <mergeCell ref="G2:H2"/>
    <mergeCell ref="I2:J2"/>
    <mergeCell ref="K2:L2"/>
    <mergeCell ref="M2:N2"/>
    <mergeCell ref="O2:P2"/>
    <mergeCell ref="A2:A3"/>
    <mergeCell ref="D2:D3"/>
    <mergeCell ref="Q7:Q8"/>
    <mergeCell ref="A10:F12"/>
    <mergeCell ref="D6:D7"/>
    <mergeCell ref="E2:E3"/>
    <mergeCell ref="E6:E7"/>
    <mergeCell ref="F2:F3"/>
    <mergeCell ref="F6:F7"/>
    <mergeCell ref="A6:A7"/>
    <mergeCell ref="B2:B3"/>
    <mergeCell ref="B6:B7"/>
    <mergeCell ref="C2:C3"/>
    <mergeCell ref="C6:C7"/>
    <mergeCell ref="G6:H6"/>
    <mergeCell ref="I6:J6"/>
    <mergeCell ref="K6:L6"/>
    <mergeCell ref="M6:N6"/>
  </mergeCells>
  <phoneticPr fontId="3" type="noConversion"/>
  <pageMargins left="0.69930555555555596" right="0.69930555555555596" top="0.75" bottom="0.75" header="0.3" footer="0.3"/>
  <pageSetup paperSize="9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48"/>
  <sheetViews>
    <sheetView tabSelected="1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L14" sqref="L14"/>
    </sheetView>
  </sheetViews>
  <sheetFormatPr baseColWidth="10" defaultColWidth="9" defaultRowHeight="14"/>
  <cols>
    <col min="1" max="1" width="6.6640625" style="16" customWidth="1"/>
    <col min="2" max="2" width="14.1640625" style="16" customWidth="1"/>
    <col min="3" max="4" width="9" style="16"/>
    <col min="5" max="5" width="11.83203125" style="16" customWidth="1"/>
    <col min="6" max="6" width="13.1640625" style="16" customWidth="1"/>
    <col min="7" max="8" width="11" style="16" customWidth="1"/>
    <col min="9" max="9" width="13.1640625" style="16" customWidth="1"/>
    <col min="10" max="10" width="14.6640625" style="16" customWidth="1"/>
    <col min="11" max="11" width="39" style="16" customWidth="1"/>
    <col min="12" max="12" width="61" style="16" customWidth="1"/>
    <col min="13" max="16384" width="9" style="16"/>
  </cols>
  <sheetData>
    <row r="1" spans="1:12" ht="19">
      <c r="A1" s="36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8">
      <c r="A2" s="37" t="s">
        <v>64</v>
      </c>
      <c r="B2" s="37" t="s">
        <v>65</v>
      </c>
      <c r="C2" s="38" t="s">
        <v>66</v>
      </c>
      <c r="D2" s="39"/>
      <c r="E2" s="39"/>
      <c r="F2" s="39"/>
      <c r="G2" s="39"/>
      <c r="H2" s="40"/>
      <c r="I2" s="41" t="s">
        <v>67</v>
      </c>
      <c r="J2" s="41" t="s">
        <v>68</v>
      </c>
      <c r="K2" s="41" t="s">
        <v>69</v>
      </c>
      <c r="L2" s="41" t="s">
        <v>12</v>
      </c>
    </row>
    <row r="3" spans="1:12" ht="19">
      <c r="A3" s="37"/>
      <c r="B3" s="37"/>
      <c r="C3" s="17" t="s">
        <v>76</v>
      </c>
      <c r="D3" s="18" t="s">
        <v>71</v>
      </c>
      <c r="E3" s="17" t="s">
        <v>72</v>
      </c>
      <c r="F3" s="17" t="s">
        <v>73</v>
      </c>
      <c r="G3" s="18" t="s">
        <v>75</v>
      </c>
      <c r="H3" s="19" t="s">
        <v>70</v>
      </c>
      <c r="I3" s="42"/>
      <c r="J3" s="42"/>
      <c r="K3" s="42"/>
      <c r="L3" s="42"/>
    </row>
    <row r="4" spans="1:12" ht="19.5" customHeight="1">
      <c r="A4" s="15">
        <v>1</v>
      </c>
      <c r="B4" s="46" t="s">
        <v>77</v>
      </c>
      <c r="C4" s="15">
        <v>1</v>
      </c>
      <c r="D4" s="15">
        <v>1</v>
      </c>
      <c r="E4" s="15"/>
      <c r="F4" s="15"/>
      <c r="G4" s="15"/>
      <c r="H4" s="15">
        <f>SUM(C4:G4)</f>
        <v>2</v>
      </c>
      <c r="I4" s="46" t="s">
        <v>78</v>
      </c>
      <c r="J4" s="15">
        <v>18028073215</v>
      </c>
      <c r="K4" s="46" t="s">
        <v>79</v>
      </c>
      <c r="L4" s="46" t="s">
        <v>86</v>
      </c>
    </row>
    <row r="5" spans="1:12" ht="19.5" customHeight="1">
      <c r="A5" s="15">
        <v>2</v>
      </c>
      <c r="B5" s="46" t="s">
        <v>77</v>
      </c>
      <c r="C5" s="15">
        <v>1</v>
      </c>
      <c r="D5" s="15"/>
      <c r="E5" s="15"/>
      <c r="F5" s="15"/>
      <c r="G5" s="15"/>
      <c r="H5" s="15">
        <f t="shared" ref="H5:H48" si="0">SUM(C5:G5)</f>
        <v>1</v>
      </c>
      <c r="I5" s="46" t="s">
        <v>78</v>
      </c>
      <c r="J5" s="20">
        <v>18028073215</v>
      </c>
      <c r="K5" s="46" t="s">
        <v>80</v>
      </c>
      <c r="L5" s="46" t="s">
        <v>87</v>
      </c>
    </row>
    <row r="6" spans="1:12" ht="19.5" customHeight="1">
      <c r="A6" s="15">
        <v>3</v>
      </c>
      <c r="B6" s="46" t="s">
        <v>77</v>
      </c>
      <c r="C6" s="15"/>
      <c r="D6" s="15">
        <v>1</v>
      </c>
      <c r="E6" s="15"/>
      <c r="F6" s="15"/>
      <c r="G6" s="15"/>
      <c r="H6" s="15">
        <f t="shared" si="0"/>
        <v>1</v>
      </c>
      <c r="I6" s="46" t="s">
        <v>78</v>
      </c>
      <c r="J6" s="20">
        <v>18028073215</v>
      </c>
      <c r="K6" s="46" t="s">
        <v>81</v>
      </c>
      <c r="L6" s="46" t="s">
        <v>88</v>
      </c>
    </row>
    <row r="7" spans="1:12" ht="19.5" customHeight="1">
      <c r="A7" s="15">
        <v>4</v>
      </c>
      <c r="B7" s="46" t="s">
        <v>77</v>
      </c>
      <c r="C7" s="15"/>
      <c r="D7" s="15">
        <v>1</v>
      </c>
      <c r="E7" s="15"/>
      <c r="F7" s="15"/>
      <c r="G7" s="15"/>
      <c r="H7" s="15">
        <f t="shared" si="0"/>
        <v>1</v>
      </c>
      <c r="I7" s="46" t="s">
        <v>78</v>
      </c>
      <c r="J7" s="20">
        <v>18028073215</v>
      </c>
      <c r="K7" s="46" t="s">
        <v>82</v>
      </c>
      <c r="L7" s="46" t="s">
        <v>89</v>
      </c>
    </row>
    <row r="8" spans="1:12" ht="19.5" customHeight="1">
      <c r="A8" s="15">
        <v>5</v>
      </c>
      <c r="B8" s="46" t="s">
        <v>77</v>
      </c>
      <c r="C8" s="15"/>
      <c r="D8" s="15">
        <v>1</v>
      </c>
      <c r="E8" s="15"/>
      <c r="F8" s="15"/>
      <c r="G8" s="15"/>
      <c r="H8" s="15">
        <f t="shared" si="0"/>
        <v>1</v>
      </c>
      <c r="I8" s="46" t="s">
        <v>78</v>
      </c>
      <c r="J8" s="20">
        <v>18028073215</v>
      </c>
      <c r="K8" s="46" t="s">
        <v>83</v>
      </c>
      <c r="L8" s="46" t="s">
        <v>90</v>
      </c>
    </row>
    <row r="9" spans="1:12" ht="19.5" customHeight="1">
      <c r="A9" s="15">
        <v>6</v>
      </c>
      <c r="B9" s="46" t="s">
        <v>77</v>
      </c>
      <c r="C9" s="15"/>
      <c r="D9" s="15">
        <v>1</v>
      </c>
      <c r="E9" s="15"/>
      <c r="F9" s="15"/>
      <c r="G9" s="15">
        <v>1</v>
      </c>
      <c r="H9" s="15">
        <f t="shared" si="0"/>
        <v>2</v>
      </c>
      <c r="I9" s="46" t="s">
        <v>78</v>
      </c>
      <c r="J9" s="20">
        <v>18028073215</v>
      </c>
      <c r="K9" s="46" t="s">
        <v>84</v>
      </c>
      <c r="L9" s="46" t="s">
        <v>91</v>
      </c>
    </row>
    <row r="10" spans="1:12" ht="19.5" customHeight="1">
      <c r="A10" s="15">
        <v>7</v>
      </c>
      <c r="B10" s="46" t="s">
        <v>77</v>
      </c>
      <c r="C10" s="15"/>
      <c r="D10" s="15"/>
      <c r="E10" s="15">
        <v>1</v>
      </c>
      <c r="F10" s="15"/>
      <c r="G10" s="15"/>
      <c r="H10" s="15">
        <f t="shared" si="0"/>
        <v>1</v>
      </c>
      <c r="I10" s="46" t="s">
        <v>78</v>
      </c>
      <c r="J10" s="20">
        <v>18028073215</v>
      </c>
      <c r="K10" s="46" t="s">
        <v>85</v>
      </c>
      <c r="L10" s="46" t="s">
        <v>92</v>
      </c>
    </row>
    <row r="11" spans="1:12" ht="19.5" customHeight="1">
      <c r="A11" s="15">
        <v>8</v>
      </c>
      <c r="B11" s="15"/>
      <c r="C11" s="15"/>
      <c r="D11" s="15"/>
      <c r="E11" s="15"/>
      <c r="F11" s="15"/>
      <c r="G11" s="15"/>
      <c r="H11" s="15">
        <f t="shared" si="0"/>
        <v>0</v>
      </c>
      <c r="I11" s="15"/>
      <c r="J11" s="15"/>
      <c r="K11" s="15"/>
      <c r="L11" s="15"/>
    </row>
    <row r="12" spans="1:12" ht="19.5" customHeight="1">
      <c r="A12" s="15">
        <v>9</v>
      </c>
      <c r="B12" s="15"/>
      <c r="C12" s="15"/>
      <c r="D12" s="15"/>
      <c r="E12" s="15"/>
      <c r="F12" s="15"/>
      <c r="G12" s="15"/>
      <c r="H12" s="15">
        <f t="shared" si="0"/>
        <v>0</v>
      </c>
      <c r="I12" s="15"/>
      <c r="J12" s="15"/>
      <c r="K12" s="15"/>
      <c r="L12" s="15"/>
    </row>
    <row r="13" spans="1:12" ht="19.5" customHeight="1">
      <c r="A13" s="15">
        <v>10</v>
      </c>
      <c r="B13" s="15"/>
      <c r="C13" s="15"/>
      <c r="D13" s="15"/>
      <c r="E13" s="15"/>
      <c r="F13" s="15"/>
      <c r="G13" s="15"/>
      <c r="H13" s="15">
        <f t="shared" si="0"/>
        <v>0</v>
      </c>
      <c r="I13" s="15"/>
      <c r="J13" s="15"/>
      <c r="K13" s="15"/>
      <c r="L13" s="15"/>
    </row>
    <row r="14" spans="1:12" ht="19.5" customHeight="1">
      <c r="A14" s="15">
        <v>11</v>
      </c>
      <c r="B14" s="15"/>
      <c r="C14" s="15"/>
      <c r="D14" s="15"/>
      <c r="E14" s="15"/>
      <c r="F14" s="15"/>
      <c r="G14" s="15"/>
      <c r="H14" s="15">
        <f t="shared" si="0"/>
        <v>0</v>
      </c>
      <c r="I14" s="15"/>
      <c r="J14" s="15"/>
      <c r="K14" s="15"/>
      <c r="L14" s="46" t="s">
        <v>93</v>
      </c>
    </row>
    <row r="15" spans="1:12" ht="19.5" customHeight="1">
      <c r="A15" s="15">
        <v>12</v>
      </c>
      <c r="B15" s="15"/>
      <c r="C15" s="15"/>
      <c r="D15" s="15"/>
      <c r="E15" s="15"/>
      <c r="F15" s="15"/>
      <c r="G15" s="15"/>
      <c r="H15" s="15">
        <f t="shared" si="0"/>
        <v>0</v>
      </c>
      <c r="I15" s="15"/>
      <c r="J15" s="15"/>
      <c r="K15" s="15"/>
      <c r="L15" s="15"/>
    </row>
    <row r="16" spans="1:12" ht="19.5" customHeight="1">
      <c r="A16" s="15">
        <v>13</v>
      </c>
      <c r="B16" s="15"/>
      <c r="C16" s="15"/>
      <c r="D16" s="15"/>
      <c r="E16" s="15"/>
      <c r="F16" s="15"/>
      <c r="G16" s="15"/>
      <c r="H16" s="15">
        <f t="shared" si="0"/>
        <v>0</v>
      </c>
      <c r="I16" s="15"/>
      <c r="J16" s="15"/>
      <c r="K16" s="15"/>
      <c r="L16" s="15"/>
    </row>
    <row r="17" spans="1:12" ht="19.5" customHeight="1">
      <c r="A17" s="15">
        <v>14</v>
      </c>
      <c r="B17" s="15"/>
      <c r="C17" s="15"/>
      <c r="D17" s="15"/>
      <c r="E17" s="15"/>
      <c r="F17" s="15"/>
      <c r="G17" s="15"/>
      <c r="H17" s="15">
        <f t="shared" si="0"/>
        <v>0</v>
      </c>
      <c r="I17" s="15"/>
      <c r="J17" s="15"/>
      <c r="K17" s="15"/>
      <c r="L17" s="15"/>
    </row>
    <row r="18" spans="1:12" ht="19.5" customHeight="1">
      <c r="A18" s="15">
        <v>15</v>
      </c>
      <c r="B18" s="15"/>
      <c r="C18" s="15"/>
      <c r="D18" s="15"/>
      <c r="E18" s="15"/>
      <c r="F18" s="15"/>
      <c r="G18" s="15"/>
      <c r="H18" s="15">
        <f t="shared" si="0"/>
        <v>0</v>
      </c>
      <c r="I18" s="15"/>
      <c r="J18" s="15"/>
      <c r="K18" s="15"/>
      <c r="L18" s="15"/>
    </row>
    <row r="19" spans="1:12" ht="19.5" customHeight="1">
      <c r="A19" s="15">
        <v>16</v>
      </c>
      <c r="B19" s="15"/>
      <c r="C19" s="15"/>
      <c r="D19" s="15"/>
      <c r="E19" s="15"/>
      <c r="F19" s="15"/>
      <c r="G19" s="15"/>
      <c r="H19" s="15">
        <f t="shared" si="0"/>
        <v>0</v>
      </c>
      <c r="I19" s="15"/>
      <c r="J19" s="15"/>
      <c r="K19" s="15"/>
      <c r="L19" s="15"/>
    </row>
    <row r="20" spans="1:12" ht="19.5" customHeight="1">
      <c r="A20" s="15">
        <v>17</v>
      </c>
      <c r="B20" s="15"/>
      <c r="C20" s="15"/>
      <c r="D20" s="15"/>
      <c r="E20" s="15"/>
      <c r="F20" s="15"/>
      <c r="G20" s="15"/>
      <c r="H20" s="15">
        <f t="shared" si="0"/>
        <v>0</v>
      </c>
      <c r="I20" s="15"/>
      <c r="J20" s="15"/>
      <c r="K20" s="15"/>
      <c r="L20" s="15"/>
    </row>
    <row r="21" spans="1:12" ht="19.5" customHeight="1">
      <c r="A21" s="15">
        <v>18</v>
      </c>
      <c r="B21" s="15"/>
      <c r="C21" s="15"/>
      <c r="D21" s="15"/>
      <c r="E21" s="15"/>
      <c r="F21" s="15"/>
      <c r="G21" s="15"/>
      <c r="H21" s="15">
        <f t="shared" si="0"/>
        <v>0</v>
      </c>
      <c r="I21" s="15"/>
      <c r="J21" s="15"/>
      <c r="K21" s="15"/>
      <c r="L21" s="15"/>
    </row>
    <row r="22" spans="1:12" ht="19.5" customHeight="1">
      <c r="A22" s="15">
        <v>19</v>
      </c>
      <c r="B22" s="15"/>
      <c r="C22" s="15"/>
      <c r="D22" s="15"/>
      <c r="E22" s="15"/>
      <c r="F22" s="15"/>
      <c r="G22" s="15"/>
      <c r="H22" s="15">
        <f t="shared" si="0"/>
        <v>0</v>
      </c>
      <c r="I22" s="15"/>
      <c r="J22" s="15"/>
      <c r="K22" s="15"/>
      <c r="L22" s="15"/>
    </row>
    <row r="23" spans="1:12" ht="19.5" customHeight="1">
      <c r="A23" s="15">
        <v>20</v>
      </c>
      <c r="B23" s="15"/>
      <c r="C23" s="15"/>
      <c r="D23" s="15"/>
      <c r="E23" s="15"/>
      <c r="F23" s="15"/>
      <c r="G23" s="15"/>
      <c r="H23" s="15">
        <f t="shared" si="0"/>
        <v>0</v>
      </c>
      <c r="I23" s="15"/>
      <c r="J23" s="15"/>
      <c r="K23" s="15"/>
      <c r="L23" s="15"/>
    </row>
    <row r="24" spans="1:12" ht="19.5" customHeight="1">
      <c r="A24" s="15">
        <v>21</v>
      </c>
      <c r="B24" s="15"/>
      <c r="C24" s="15"/>
      <c r="D24" s="15"/>
      <c r="E24" s="15"/>
      <c r="F24" s="15"/>
      <c r="G24" s="15"/>
      <c r="H24" s="15">
        <f t="shared" si="0"/>
        <v>0</v>
      </c>
      <c r="I24" s="15"/>
      <c r="J24" s="15"/>
      <c r="K24" s="15"/>
      <c r="L24" s="15"/>
    </row>
    <row r="25" spans="1:12" ht="19.5" customHeight="1">
      <c r="A25" s="15">
        <v>22</v>
      </c>
      <c r="B25" s="15"/>
      <c r="C25" s="15"/>
      <c r="D25" s="15"/>
      <c r="E25" s="15"/>
      <c r="F25" s="15"/>
      <c r="G25" s="15"/>
      <c r="H25" s="15">
        <f t="shared" si="0"/>
        <v>0</v>
      </c>
      <c r="I25" s="15"/>
      <c r="J25" s="15"/>
      <c r="K25" s="15"/>
      <c r="L25" s="15"/>
    </row>
    <row r="26" spans="1:12" ht="19.5" customHeight="1">
      <c r="A26" s="15">
        <v>23</v>
      </c>
      <c r="B26" s="15"/>
      <c r="C26" s="15"/>
      <c r="D26" s="15"/>
      <c r="E26" s="15"/>
      <c r="F26" s="15"/>
      <c r="G26" s="15"/>
      <c r="H26" s="15">
        <f t="shared" si="0"/>
        <v>0</v>
      </c>
      <c r="I26" s="15"/>
      <c r="J26" s="15"/>
      <c r="K26" s="15"/>
      <c r="L26" s="15"/>
    </row>
    <row r="27" spans="1:12" ht="19.5" customHeight="1">
      <c r="A27" s="15">
        <v>24</v>
      </c>
      <c r="B27" s="15"/>
      <c r="C27" s="15"/>
      <c r="D27" s="15"/>
      <c r="E27" s="15"/>
      <c r="F27" s="15"/>
      <c r="G27" s="15"/>
      <c r="H27" s="15">
        <f t="shared" si="0"/>
        <v>0</v>
      </c>
      <c r="I27" s="15"/>
      <c r="J27" s="15"/>
      <c r="K27" s="15"/>
      <c r="L27" s="15"/>
    </row>
    <row r="28" spans="1:12" ht="19.5" customHeight="1">
      <c r="A28" s="15">
        <v>25</v>
      </c>
      <c r="B28" s="15"/>
      <c r="C28" s="15"/>
      <c r="D28" s="15"/>
      <c r="E28" s="15"/>
      <c r="F28" s="15"/>
      <c r="G28" s="15"/>
      <c r="H28" s="15">
        <f t="shared" si="0"/>
        <v>0</v>
      </c>
      <c r="I28" s="15"/>
      <c r="J28" s="15"/>
      <c r="K28" s="15"/>
      <c r="L28" s="15"/>
    </row>
    <row r="29" spans="1:12" ht="19.5" customHeight="1">
      <c r="A29" s="15">
        <v>26</v>
      </c>
      <c r="B29" s="15"/>
      <c r="C29" s="15"/>
      <c r="D29" s="15"/>
      <c r="E29" s="15"/>
      <c r="F29" s="15"/>
      <c r="G29" s="15"/>
      <c r="H29" s="15">
        <f t="shared" si="0"/>
        <v>0</v>
      </c>
      <c r="I29" s="15"/>
      <c r="J29" s="15"/>
      <c r="K29" s="15"/>
      <c r="L29" s="15"/>
    </row>
    <row r="30" spans="1:12" ht="19.5" customHeight="1">
      <c r="A30" s="15">
        <v>27</v>
      </c>
      <c r="B30" s="15"/>
      <c r="C30" s="15"/>
      <c r="D30" s="15"/>
      <c r="E30" s="15"/>
      <c r="F30" s="15"/>
      <c r="G30" s="15"/>
      <c r="H30" s="15">
        <f t="shared" si="0"/>
        <v>0</v>
      </c>
      <c r="I30" s="15"/>
      <c r="J30" s="15"/>
      <c r="K30" s="15"/>
      <c r="L30" s="15"/>
    </row>
    <row r="31" spans="1:12" ht="19.5" customHeight="1">
      <c r="A31" s="15">
        <v>28</v>
      </c>
      <c r="B31" s="15"/>
      <c r="C31" s="15"/>
      <c r="D31" s="15"/>
      <c r="E31" s="15"/>
      <c r="F31" s="15"/>
      <c r="G31" s="15"/>
      <c r="H31" s="15">
        <f t="shared" si="0"/>
        <v>0</v>
      </c>
      <c r="I31" s="15"/>
      <c r="J31" s="15"/>
      <c r="K31" s="15"/>
      <c r="L31" s="15"/>
    </row>
    <row r="32" spans="1:12" ht="19.5" customHeight="1">
      <c r="A32" s="15">
        <v>29</v>
      </c>
      <c r="B32" s="15"/>
      <c r="C32" s="15"/>
      <c r="D32" s="15"/>
      <c r="E32" s="15"/>
      <c r="F32" s="15"/>
      <c r="G32" s="15"/>
      <c r="H32" s="15">
        <f t="shared" si="0"/>
        <v>0</v>
      </c>
      <c r="I32" s="15"/>
      <c r="J32" s="15"/>
      <c r="K32" s="15"/>
      <c r="L32" s="15"/>
    </row>
    <row r="33" spans="1:12" ht="19.5" customHeight="1">
      <c r="A33" s="15">
        <v>30</v>
      </c>
      <c r="B33" s="15"/>
      <c r="C33" s="15"/>
      <c r="D33" s="15"/>
      <c r="E33" s="15"/>
      <c r="F33" s="15"/>
      <c r="G33" s="15"/>
      <c r="H33" s="15">
        <f t="shared" si="0"/>
        <v>0</v>
      </c>
      <c r="I33" s="15"/>
      <c r="J33" s="15"/>
      <c r="K33" s="15"/>
      <c r="L33" s="15"/>
    </row>
    <row r="34" spans="1:12" ht="19.5" customHeight="1">
      <c r="A34" s="15">
        <v>31</v>
      </c>
      <c r="B34" s="15"/>
      <c r="C34" s="15"/>
      <c r="D34" s="15"/>
      <c r="E34" s="15"/>
      <c r="F34" s="15"/>
      <c r="G34" s="15"/>
      <c r="H34" s="15">
        <f t="shared" si="0"/>
        <v>0</v>
      </c>
      <c r="I34" s="15"/>
      <c r="J34" s="15"/>
      <c r="K34" s="15"/>
      <c r="L34" s="15"/>
    </row>
    <row r="35" spans="1:12" ht="19.5" customHeight="1">
      <c r="A35" s="15">
        <v>32</v>
      </c>
      <c r="B35" s="15"/>
      <c r="C35" s="15"/>
      <c r="D35" s="15"/>
      <c r="E35" s="15"/>
      <c r="F35" s="15"/>
      <c r="G35" s="15"/>
      <c r="H35" s="15">
        <f t="shared" si="0"/>
        <v>0</v>
      </c>
      <c r="I35" s="15"/>
      <c r="J35" s="15"/>
      <c r="K35" s="15"/>
      <c r="L35" s="15"/>
    </row>
    <row r="36" spans="1:12" ht="19.5" customHeight="1">
      <c r="A36" s="15">
        <v>33</v>
      </c>
      <c r="B36" s="15"/>
      <c r="C36" s="15"/>
      <c r="D36" s="15"/>
      <c r="E36" s="15"/>
      <c r="F36" s="15"/>
      <c r="G36" s="15"/>
      <c r="H36" s="15">
        <f t="shared" si="0"/>
        <v>0</v>
      </c>
      <c r="I36" s="15"/>
      <c r="J36" s="15"/>
      <c r="K36" s="15"/>
      <c r="L36" s="15"/>
    </row>
    <row r="37" spans="1:12" ht="19.5" customHeight="1">
      <c r="A37" s="15">
        <v>34</v>
      </c>
      <c r="B37" s="15"/>
      <c r="C37" s="15"/>
      <c r="D37" s="15"/>
      <c r="E37" s="15"/>
      <c r="F37" s="15"/>
      <c r="G37" s="15"/>
      <c r="H37" s="15">
        <f t="shared" si="0"/>
        <v>0</v>
      </c>
      <c r="I37" s="15"/>
      <c r="J37" s="15"/>
      <c r="K37" s="15"/>
      <c r="L37" s="15"/>
    </row>
    <row r="38" spans="1:12" ht="19.5" customHeight="1">
      <c r="A38" s="15">
        <v>35</v>
      </c>
      <c r="B38" s="15"/>
      <c r="C38" s="15"/>
      <c r="D38" s="15"/>
      <c r="E38" s="15"/>
      <c r="F38" s="15"/>
      <c r="G38" s="15"/>
      <c r="H38" s="15">
        <f>SUM(C38:G38)</f>
        <v>0</v>
      </c>
      <c r="I38" s="15"/>
      <c r="J38" s="15"/>
      <c r="K38" s="15"/>
      <c r="L38" s="15"/>
    </row>
    <row r="39" spans="1:12" ht="19.5" customHeight="1">
      <c r="A39" s="15">
        <v>36</v>
      </c>
      <c r="B39" s="15"/>
      <c r="C39" s="15"/>
      <c r="D39" s="15"/>
      <c r="E39" s="15"/>
      <c r="F39" s="15"/>
      <c r="G39" s="15"/>
      <c r="H39" s="15">
        <f t="shared" si="0"/>
        <v>0</v>
      </c>
      <c r="I39" s="15"/>
      <c r="J39" s="15"/>
      <c r="K39" s="15"/>
      <c r="L39" s="15"/>
    </row>
    <row r="40" spans="1:12" ht="19.5" customHeight="1">
      <c r="A40" s="15">
        <v>37</v>
      </c>
      <c r="B40" s="15"/>
      <c r="C40" s="15"/>
      <c r="D40" s="15"/>
      <c r="E40" s="15"/>
      <c r="F40" s="15"/>
      <c r="G40" s="15"/>
      <c r="H40" s="15">
        <f>SUM(C40:G40)</f>
        <v>0</v>
      </c>
      <c r="I40" s="15"/>
      <c r="J40" s="15"/>
      <c r="K40" s="15"/>
      <c r="L40" s="15"/>
    </row>
    <row r="41" spans="1:12" ht="19.5" customHeight="1">
      <c r="A41" s="15">
        <v>38</v>
      </c>
      <c r="B41" s="15"/>
      <c r="C41" s="15"/>
      <c r="D41" s="15"/>
      <c r="E41" s="15"/>
      <c r="F41" s="15"/>
      <c r="G41" s="15"/>
      <c r="H41" s="15">
        <f t="shared" si="0"/>
        <v>0</v>
      </c>
      <c r="I41" s="15"/>
      <c r="J41" s="15"/>
      <c r="K41" s="15"/>
      <c r="L41" s="15"/>
    </row>
    <row r="42" spans="1:12" ht="19.5" customHeight="1">
      <c r="A42" s="15">
        <v>39</v>
      </c>
      <c r="B42" s="15"/>
      <c r="C42" s="15"/>
      <c r="D42" s="15"/>
      <c r="E42" s="15"/>
      <c r="F42" s="15"/>
      <c r="G42" s="15"/>
      <c r="H42" s="15">
        <f t="shared" si="0"/>
        <v>0</v>
      </c>
      <c r="I42" s="15"/>
      <c r="J42" s="15"/>
      <c r="K42" s="15"/>
      <c r="L42" s="15"/>
    </row>
    <row r="43" spans="1:12" ht="19.5" customHeight="1">
      <c r="A43" s="15">
        <v>40</v>
      </c>
      <c r="B43" s="15"/>
      <c r="C43" s="15"/>
      <c r="D43" s="15"/>
      <c r="E43" s="15"/>
      <c r="F43" s="15"/>
      <c r="G43" s="15"/>
      <c r="H43" s="15">
        <f t="shared" si="0"/>
        <v>0</v>
      </c>
      <c r="I43" s="15"/>
      <c r="J43" s="15"/>
      <c r="K43" s="15"/>
      <c r="L43" s="15"/>
    </row>
    <row r="44" spans="1:12" ht="19.5" customHeight="1">
      <c r="A44" s="15">
        <v>41</v>
      </c>
      <c r="B44" s="15"/>
      <c r="C44" s="15"/>
      <c r="D44" s="15"/>
      <c r="E44" s="15"/>
      <c r="F44" s="15"/>
      <c r="G44" s="15"/>
      <c r="H44" s="15">
        <f t="shared" si="0"/>
        <v>0</v>
      </c>
      <c r="I44" s="15"/>
      <c r="J44" s="15"/>
      <c r="K44" s="15"/>
      <c r="L44" s="15"/>
    </row>
    <row r="45" spans="1:12" ht="19.5" customHeight="1">
      <c r="A45" s="15">
        <v>42</v>
      </c>
      <c r="B45" s="15"/>
      <c r="C45" s="15"/>
      <c r="D45" s="15"/>
      <c r="E45" s="15"/>
      <c r="F45" s="15"/>
      <c r="G45" s="15"/>
      <c r="H45" s="15">
        <f t="shared" si="0"/>
        <v>0</v>
      </c>
      <c r="I45" s="15"/>
      <c r="J45" s="15"/>
      <c r="K45" s="15"/>
      <c r="L45" s="15"/>
    </row>
    <row r="46" spans="1:12" ht="19.5" customHeight="1">
      <c r="A46" s="15">
        <v>43</v>
      </c>
      <c r="B46" s="15"/>
      <c r="C46" s="15"/>
      <c r="D46" s="15"/>
      <c r="E46" s="15"/>
      <c r="F46" s="15"/>
      <c r="G46" s="15"/>
      <c r="H46" s="15">
        <f t="shared" si="0"/>
        <v>0</v>
      </c>
      <c r="I46" s="15"/>
      <c r="J46" s="15"/>
      <c r="K46" s="15"/>
      <c r="L46" s="15"/>
    </row>
    <row r="47" spans="1:12" ht="19.5" customHeight="1">
      <c r="A47" s="15">
        <v>44</v>
      </c>
      <c r="B47" s="15"/>
      <c r="C47" s="15"/>
      <c r="D47" s="15"/>
      <c r="E47" s="15"/>
      <c r="F47" s="15"/>
      <c r="G47" s="15"/>
      <c r="H47" s="15">
        <f t="shared" si="0"/>
        <v>0</v>
      </c>
      <c r="I47" s="15"/>
      <c r="J47" s="15"/>
      <c r="K47" s="15"/>
      <c r="L47" s="15"/>
    </row>
    <row r="48" spans="1:12" ht="19.5" customHeight="1">
      <c r="A48" s="15">
        <v>45</v>
      </c>
      <c r="B48" s="15"/>
      <c r="C48" s="15"/>
      <c r="D48" s="15"/>
      <c r="E48" s="15"/>
      <c r="F48" s="15"/>
      <c r="G48" s="15"/>
      <c r="H48" s="15">
        <f t="shared" si="0"/>
        <v>0</v>
      </c>
      <c r="I48" s="15"/>
      <c r="J48" s="15"/>
      <c r="K48" s="15"/>
      <c r="L48" s="15"/>
    </row>
  </sheetData>
  <mergeCells count="8">
    <mergeCell ref="A1:L1"/>
    <mergeCell ref="A2:A3"/>
    <mergeCell ref="B2:B3"/>
    <mergeCell ref="C2:H2"/>
    <mergeCell ref="I2:I3"/>
    <mergeCell ref="J2:J3"/>
    <mergeCell ref="K2:K3"/>
    <mergeCell ref="L2:L3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pane xSplit="3" ySplit="2" topLeftCell="D3" activePane="bottomRight" state="frozen"/>
      <selection pane="topRight"/>
      <selection pane="bottomLeft"/>
      <selection pane="bottomRight" sqref="A1:XFD1048576"/>
    </sheetView>
  </sheetViews>
  <sheetFormatPr baseColWidth="10" defaultColWidth="9" defaultRowHeight="20" customHeight="1"/>
  <cols>
    <col min="2" max="4" width="9" style="1"/>
    <col min="5" max="5" width="13.33203125" style="1" customWidth="1"/>
    <col min="6" max="6" width="13.5" style="1" customWidth="1"/>
    <col min="7" max="7" width="12.1640625" style="1" customWidth="1"/>
  </cols>
  <sheetData>
    <row r="1" spans="1:7" ht="20" customHeight="1">
      <c r="A1" s="2"/>
      <c r="B1" s="43" t="s">
        <v>22</v>
      </c>
      <c r="C1" s="43"/>
      <c r="D1" s="43"/>
      <c r="E1" s="43"/>
      <c r="F1" s="43"/>
      <c r="G1" s="44" t="s">
        <v>23</v>
      </c>
    </row>
    <row r="2" spans="1:7" ht="20" customHeight="1">
      <c r="A2" s="5" t="s">
        <v>24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5"/>
    </row>
    <row r="3" spans="1:7" ht="20" customHeight="1">
      <c r="A3" s="6" t="s">
        <v>42</v>
      </c>
      <c r="B3" s="7">
        <v>4</v>
      </c>
      <c r="C3" s="7">
        <v>5</v>
      </c>
      <c r="D3" s="7">
        <v>4</v>
      </c>
      <c r="E3" s="7">
        <v>6</v>
      </c>
      <c r="F3" s="7">
        <v>1</v>
      </c>
      <c r="G3" s="7">
        <f>SUM(B3+C3+D3+E3+F3)</f>
        <v>20</v>
      </c>
    </row>
    <row r="4" spans="1:7" ht="20" customHeight="1">
      <c r="A4" s="6" t="s">
        <v>40</v>
      </c>
      <c r="B4" s="7">
        <v>4</v>
      </c>
      <c r="C4" s="7">
        <v>0</v>
      </c>
      <c r="D4" s="7">
        <v>8</v>
      </c>
      <c r="E4" s="7">
        <v>0</v>
      </c>
      <c r="F4" s="7">
        <v>0</v>
      </c>
      <c r="G4" s="7">
        <f t="shared" ref="G4:G10" si="0">SUM(B4+C4+D4+E4+F4)</f>
        <v>12</v>
      </c>
    </row>
    <row r="5" spans="1:7" ht="20" customHeight="1">
      <c r="A5" s="6" t="s">
        <v>44</v>
      </c>
      <c r="B5" s="7">
        <v>0</v>
      </c>
      <c r="C5" s="7">
        <v>4</v>
      </c>
      <c r="D5" s="7">
        <v>7</v>
      </c>
      <c r="E5" s="7">
        <v>0</v>
      </c>
      <c r="F5" s="7">
        <v>0</v>
      </c>
      <c r="G5" s="7">
        <f t="shared" si="0"/>
        <v>11</v>
      </c>
    </row>
    <row r="6" spans="1:7" ht="20" customHeight="1">
      <c r="A6" s="6" t="s">
        <v>45</v>
      </c>
      <c r="B6" s="7">
        <v>1</v>
      </c>
      <c r="C6" s="7">
        <v>2</v>
      </c>
      <c r="D6" s="7">
        <v>1</v>
      </c>
      <c r="E6" s="7">
        <v>20</v>
      </c>
      <c r="F6" s="7">
        <v>13</v>
      </c>
      <c r="G6" s="7">
        <f t="shared" si="0"/>
        <v>37</v>
      </c>
    </row>
    <row r="7" spans="1:7" ht="20" customHeight="1">
      <c r="A7" s="6" t="s">
        <v>35</v>
      </c>
      <c r="B7" s="7">
        <v>2</v>
      </c>
      <c r="C7" s="7">
        <v>0</v>
      </c>
      <c r="D7" s="7">
        <v>1</v>
      </c>
      <c r="E7" s="7">
        <v>0</v>
      </c>
      <c r="F7" s="7">
        <v>3</v>
      </c>
      <c r="G7" s="7">
        <f t="shared" si="0"/>
        <v>6</v>
      </c>
    </row>
    <row r="8" spans="1:7" ht="20" customHeight="1">
      <c r="A8" s="6" t="s">
        <v>46</v>
      </c>
      <c r="B8" s="7">
        <v>2</v>
      </c>
      <c r="C8" s="7">
        <v>0</v>
      </c>
      <c r="D8" s="7">
        <v>8</v>
      </c>
      <c r="E8" s="7">
        <v>3</v>
      </c>
      <c r="F8" s="7">
        <v>0</v>
      </c>
      <c r="G8" s="7">
        <f t="shared" si="0"/>
        <v>13</v>
      </c>
    </row>
    <row r="9" spans="1:7" ht="20" customHeight="1">
      <c r="A9" s="6" t="s">
        <v>41</v>
      </c>
      <c r="B9" s="7">
        <v>0</v>
      </c>
      <c r="C9" s="7">
        <v>0</v>
      </c>
      <c r="D9" s="7">
        <v>1</v>
      </c>
      <c r="E9" s="7">
        <v>0</v>
      </c>
      <c r="F9" s="7">
        <v>14</v>
      </c>
      <c r="G9" s="7">
        <f t="shared" si="0"/>
        <v>15</v>
      </c>
    </row>
    <row r="10" spans="1:7" ht="20" customHeight="1">
      <c r="A10" s="6" t="s">
        <v>39</v>
      </c>
      <c r="B10" s="7">
        <v>2</v>
      </c>
      <c r="C10" s="7">
        <v>3</v>
      </c>
      <c r="D10" s="7">
        <v>10</v>
      </c>
      <c r="E10" s="7">
        <v>1</v>
      </c>
      <c r="F10" s="7">
        <v>0</v>
      </c>
      <c r="G10" s="7">
        <f t="shared" si="0"/>
        <v>16</v>
      </c>
    </row>
    <row r="11" spans="1:7" ht="20" customHeight="1">
      <c r="A11" s="2"/>
      <c r="B11" s="3"/>
      <c r="C11" s="3"/>
      <c r="D11" s="3"/>
      <c r="E11" s="3"/>
      <c r="F11" s="3"/>
      <c r="G11" s="3"/>
    </row>
    <row r="12" spans="1:7" ht="20" customHeight="1">
      <c r="A12" s="7" t="s">
        <v>37</v>
      </c>
      <c r="B12" s="7">
        <v>23</v>
      </c>
      <c r="C12" s="7">
        <v>13</v>
      </c>
      <c r="D12" s="7">
        <v>8</v>
      </c>
      <c r="E12" s="7">
        <v>17</v>
      </c>
      <c r="F12" s="7">
        <v>6</v>
      </c>
      <c r="G12" s="7">
        <f t="shared" ref="G12:G34" si="1">SUM(B12+C12+D12+E12+F12)</f>
        <v>67</v>
      </c>
    </row>
    <row r="13" spans="1:7" ht="20" customHeight="1">
      <c r="A13" s="7" t="s">
        <v>25</v>
      </c>
      <c r="B13" s="7">
        <v>8</v>
      </c>
      <c r="C13" s="7">
        <v>14</v>
      </c>
      <c r="D13" s="7">
        <v>3</v>
      </c>
      <c r="E13" s="7">
        <v>0</v>
      </c>
      <c r="F13" s="7">
        <v>5</v>
      </c>
      <c r="G13" s="7">
        <f t="shared" si="1"/>
        <v>30</v>
      </c>
    </row>
    <row r="14" spans="1:7" ht="20" customHeight="1">
      <c r="A14" s="7" t="s">
        <v>28</v>
      </c>
      <c r="B14" s="7">
        <v>31</v>
      </c>
      <c r="C14" s="7">
        <v>24</v>
      </c>
      <c r="D14" s="7">
        <v>3</v>
      </c>
      <c r="E14" s="7">
        <v>0</v>
      </c>
      <c r="F14" s="7">
        <v>0</v>
      </c>
      <c r="G14" s="7">
        <f t="shared" si="1"/>
        <v>58</v>
      </c>
    </row>
    <row r="15" spans="1:7" ht="20" customHeight="1">
      <c r="A15" s="7" t="s">
        <v>26</v>
      </c>
      <c r="B15" s="7">
        <v>6</v>
      </c>
      <c r="C15" s="7">
        <v>7</v>
      </c>
      <c r="D15" s="7">
        <v>6</v>
      </c>
      <c r="E15" s="7">
        <v>0</v>
      </c>
      <c r="F15" s="7">
        <v>0</v>
      </c>
      <c r="G15" s="7">
        <f t="shared" si="1"/>
        <v>19</v>
      </c>
    </row>
    <row r="16" spans="1:7" ht="20" customHeight="1">
      <c r="A16" s="7" t="s">
        <v>30</v>
      </c>
      <c r="B16" s="7">
        <v>5</v>
      </c>
      <c r="C16" s="7">
        <v>6</v>
      </c>
      <c r="D16" s="7">
        <v>0</v>
      </c>
      <c r="E16" s="7">
        <v>4</v>
      </c>
      <c r="F16" s="7">
        <v>7</v>
      </c>
      <c r="G16" s="7">
        <f t="shared" si="1"/>
        <v>22</v>
      </c>
    </row>
    <row r="17" spans="1:7" ht="20" customHeight="1">
      <c r="A17" s="7" t="s">
        <v>32</v>
      </c>
      <c r="B17" s="7">
        <v>26</v>
      </c>
      <c r="C17" s="7">
        <v>0</v>
      </c>
      <c r="D17" s="7">
        <v>0</v>
      </c>
      <c r="E17" s="7">
        <v>0</v>
      </c>
      <c r="F17" s="7">
        <v>0</v>
      </c>
      <c r="G17" s="7">
        <f t="shared" si="1"/>
        <v>26</v>
      </c>
    </row>
    <row r="18" spans="1:7" ht="20" customHeight="1">
      <c r="A18" s="7" t="s">
        <v>47</v>
      </c>
      <c r="B18" s="7">
        <v>38</v>
      </c>
      <c r="C18" s="7">
        <v>6</v>
      </c>
      <c r="D18" s="7">
        <v>23</v>
      </c>
      <c r="E18" s="7">
        <v>15</v>
      </c>
      <c r="F18" s="7">
        <v>0</v>
      </c>
      <c r="G18" s="7">
        <f t="shared" si="1"/>
        <v>82</v>
      </c>
    </row>
    <row r="19" spans="1:7" ht="20" customHeight="1">
      <c r="A19" s="7" t="s">
        <v>29</v>
      </c>
      <c r="B19" s="7">
        <v>16</v>
      </c>
      <c r="C19" s="7">
        <v>2</v>
      </c>
      <c r="D19" s="7">
        <v>20</v>
      </c>
      <c r="E19" s="7">
        <v>0</v>
      </c>
      <c r="F19" s="7">
        <v>0</v>
      </c>
      <c r="G19" s="7">
        <f t="shared" si="1"/>
        <v>38</v>
      </c>
    </row>
    <row r="20" spans="1:7" ht="20" customHeight="1">
      <c r="A20" s="7" t="s">
        <v>31</v>
      </c>
      <c r="B20" s="7">
        <v>7</v>
      </c>
      <c r="C20" s="7">
        <v>7</v>
      </c>
      <c r="D20" s="7">
        <v>3</v>
      </c>
      <c r="E20" s="7">
        <v>12</v>
      </c>
      <c r="F20" s="7">
        <v>3</v>
      </c>
      <c r="G20" s="7">
        <f t="shared" si="1"/>
        <v>32</v>
      </c>
    </row>
    <row r="21" spans="1:7" ht="20" customHeight="1">
      <c r="A21" s="7" t="s">
        <v>34</v>
      </c>
      <c r="B21" s="7">
        <v>4</v>
      </c>
      <c r="C21" s="7">
        <v>14</v>
      </c>
      <c r="D21" s="7">
        <v>36</v>
      </c>
      <c r="E21" s="7">
        <v>15</v>
      </c>
      <c r="F21" s="7">
        <v>0</v>
      </c>
      <c r="G21" s="7">
        <f t="shared" si="1"/>
        <v>69</v>
      </c>
    </row>
    <row r="22" spans="1:7" ht="20" customHeight="1">
      <c r="A22" s="7" t="s">
        <v>36</v>
      </c>
      <c r="B22" s="7">
        <v>17</v>
      </c>
      <c r="C22" s="7">
        <v>24</v>
      </c>
      <c r="D22" s="7">
        <v>24</v>
      </c>
      <c r="E22" s="7">
        <v>16</v>
      </c>
      <c r="F22" s="7">
        <v>10</v>
      </c>
      <c r="G22" s="7">
        <f t="shared" si="1"/>
        <v>91</v>
      </c>
    </row>
    <row r="23" spans="1:7" ht="20" customHeight="1">
      <c r="A23" s="7" t="s">
        <v>48</v>
      </c>
      <c r="B23" s="7">
        <v>13</v>
      </c>
      <c r="C23" s="7">
        <v>9</v>
      </c>
      <c r="D23" s="7">
        <v>6</v>
      </c>
      <c r="E23" s="7">
        <v>0</v>
      </c>
      <c r="F23" s="7">
        <v>8</v>
      </c>
      <c r="G23" s="7">
        <f t="shared" si="1"/>
        <v>36</v>
      </c>
    </row>
    <row r="24" spans="1:7" ht="20" customHeight="1">
      <c r="A24" s="7" t="s">
        <v>49</v>
      </c>
      <c r="B24" s="7">
        <v>8</v>
      </c>
      <c r="C24" s="7">
        <v>19</v>
      </c>
      <c r="D24" s="7">
        <v>28</v>
      </c>
      <c r="E24" s="7">
        <v>0</v>
      </c>
      <c r="F24" s="7">
        <v>7</v>
      </c>
      <c r="G24" s="7">
        <f t="shared" si="1"/>
        <v>62</v>
      </c>
    </row>
    <row r="25" spans="1:7" ht="20" customHeight="1">
      <c r="A25" s="7" t="s">
        <v>33</v>
      </c>
      <c r="B25" s="7">
        <v>26</v>
      </c>
      <c r="C25" s="7">
        <v>19</v>
      </c>
      <c r="D25" s="7">
        <v>20</v>
      </c>
      <c r="E25" s="7">
        <v>5</v>
      </c>
      <c r="F25" s="7">
        <v>10</v>
      </c>
      <c r="G25" s="7">
        <f t="shared" si="1"/>
        <v>80</v>
      </c>
    </row>
    <row r="26" spans="1:7" ht="20" customHeight="1">
      <c r="A26" s="7" t="s">
        <v>50</v>
      </c>
      <c r="B26" s="7">
        <v>11</v>
      </c>
      <c r="C26" s="7">
        <v>5</v>
      </c>
      <c r="D26" s="7">
        <v>18</v>
      </c>
      <c r="E26" s="7">
        <v>4</v>
      </c>
      <c r="F26" s="7">
        <v>10</v>
      </c>
      <c r="G26" s="7">
        <f t="shared" si="1"/>
        <v>48</v>
      </c>
    </row>
    <row r="27" spans="1:7" ht="20" customHeight="1">
      <c r="A27" s="7" t="s">
        <v>51</v>
      </c>
      <c r="B27" s="7">
        <v>4</v>
      </c>
      <c r="C27" s="7">
        <v>8</v>
      </c>
      <c r="D27" s="7">
        <v>13</v>
      </c>
      <c r="E27" s="7">
        <v>4</v>
      </c>
      <c r="F27" s="7">
        <v>9</v>
      </c>
      <c r="G27" s="7">
        <f t="shared" si="1"/>
        <v>38</v>
      </c>
    </row>
    <row r="28" spans="1:7" ht="20" customHeight="1">
      <c r="A28" s="7" t="s">
        <v>52</v>
      </c>
      <c r="B28" s="7">
        <v>0</v>
      </c>
      <c r="C28" s="7">
        <v>1</v>
      </c>
      <c r="D28" s="7">
        <v>23</v>
      </c>
      <c r="E28" s="7">
        <v>0</v>
      </c>
      <c r="F28" s="7">
        <v>0</v>
      </c>
      <c r="G28" s="7">
        <f t="shared" si="1"/>
        <v>24</v>
      </c>
    </row>
    <row r="29" spans="1:7" ht="20" customHeight="1">
      <c r="A29" s="7" t="s">
        <v>53</v>
      </c>
      <c r="B29" s="7">
        <v>0</v>
      </c>
      <c r="C29" s="7">
        <v>1</v>
      </c>
      <c r="D29" s="7">
        <v>4</v>
      </c>
      <c r="E29" s="7">
        <v>33</v>
      </c>
      <c r="F29" s="7">
        <v>0</v>
      </c>
      <c r="G29" s="7">
        <f t="shared" si="1"/>
        <v>38</v>
      </c>
    </row>
    <row r="30" spans="1:7" ht="20" customHeight="1">
      <c r="A30" s="7" t="s">
        <v>38</v>
      </c>
      <c r="B30" s="7">
        <v>4</v>
      </c>
      <c r="C30" s="7">
        <v>0</v>
      </c>
      <c r="D30" s="7">
        <v>0</v>
      </c>
      <c r="E30" s="7">
        <v>131</v>
      </c>
      <c r="F30" s="7">
        <v>0</v>
      </c>
      <c r="G30" s="7">
        <f t="shared" si="1"/>
        <v>135</v>
      </c>
    </row>
    <row r="31" spans="1:7" ht="20" customHeight="1">
      <c r="A31" s="7" t="s">
        <v>54</v>
      </c>
      <c r="B31" s="7">
        <v>0</v>
      </c>
      <c r="C31" s="7">
        <v>0</v>
      </c>
      <c r="D31" s="7">
        <v>0</v>
      </c>
      <c r="E31" s="7">
        <v>24</v>
      </c>
      <c r="F31" s="7">
        <v>11</v>
      </c>
      <c r="G31" s="7">
        <f t="shared" si="1"/>
        <v>35</v>
      </c>
    </row>
    <row r="32" spans="1:7" ht="20" customHeight="1">
      <c r="A32" s="7" t="s">
        <v>55</v>
      </c>
      <c r="B32" s="7">
        <v>23</v>
      </c>
      <c r="C32" s="7">
        <v>4</v>
      </c>
      <c r="D32" s="7">
        <v>19</v>
      </c>
      <c r="E32" s="7">
        <v>0</v>
      </c>
      <c r="F32" s="7">
        <v>0</v>
      </c>
      <c r="G32" s="7">
        <f t="shared" si="1"/>
        <v>46</v>
      </c>
    </row>
    <row r="33" spans="1:7" ht="20" customHeight="1">
      <c r="A33" s="7" t="s">
        <v>43</v>
      </c>
      <c r="B33" s="7">
        <v>0</v>
      </c>
      <c r="C33" s="7">
        <v>0</v>
      </c>
      <c r="D33" s="7">
        <v>3</v>
      </c>
      <c r="E33" s="7">
        <v>35</v>
      </c>
      <c r="F33" s="7">
        <v>26</v>
      </c>
      <c r="G33" s="7">
        <f t="shared" si="1"/>
        <v>64</v>
      </c>
    </row>
    <row r="34" spans="1:7" ht="20" customHeight="1">
      <c r="A34" s="7" t="s">
        <v>27</v>
      </c>
      <c r="B34" s="7">
        <v>13</v>
      </c>
      <c r="C34" s="7">
        <v>0</v>
      </c>
      <c r="D34" s="7">
        <v>5</v>
      </c>
      <c r="E34" s="7">
        <v>0</v>
      </c>
      <c r="F34" s="7">
        <v>0</v>
      </c>
      <c r="G34" s="7">
        <f t="shared" si="1"/>
        <v>18</v>
      </c>
    </row>
    <row r="35" spans="1:7" ht="20" customHeight="1">
      <c r="A35" s="6" t="s">
        <v>56</v>
      </c>
      <c r="B35" s="7">
        <f>SUM(B3:B34)</f>
        <v>298</v>
      </c>
      <c r="C35" s="7">
        <v>197</v>
      </c>
      <c r="D35" s="7">
        <v>305</v>
      </c>
      <c r="E35" s="7">
        <v>345</v>
      </c>
      <c r="F35" s="7">
        <v>143</v>
      </c>
      <c r="G35" s="7">
        <f>SUM(G3:G34)</f>
        <v>1288</v>
      </c>
    </row>
  </sheetData>
  <mergeCells count="2">
    <mergeCell ref="B1:F1"/>
    <mergeCell ref="G1:G2"/>
  </mergeCells>
  <phoneticPr fontId="3" type="noConversion"/>
  <pageMargins left="1.3368055555555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17、18数据分析</vt:lpstr>
      <vt:lpstr>礼品收集表</vt:lpstr>
      <vt:lpstr>2017销售中秋礼品具体数量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</dc:creator>
  <cp:lastModifiedBy>sun556895@163.com</cp:lastModifiedBy>
  <dcterms:created xsi:type="dcterms:W3CDTF">2017-08-22T14:15:00Z</dcterms:created>
  <dcterms:modified xsi:type="dcterms:W3CDTF">2020-08-27T05:18:24Z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