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40" windowWidth="19140" windowHeight="6840"/>
  </bookViews>
  <sheets>
    <sheet name="2016 TUMACACORI MSO DATABASE" sheetId="1" r:id="rId1"/>
    <sheet name="VARIABLE KEY" sheetId="2" r:id="rId2"/>
  </sheets>
  <calcPr calcId="145621"/>
</workbook>
</file>

<file path=xl/calcChain.xml><?xml version="1.0" encoding="utf-8"?>
<calcChain xmlns="http://schemas.openxmlformats.org/spreadsheetml/2006/main">
  <c r="BC2" i="1" l="1"/>
  <c r="BD2" i="1"/>
  <c r="BC3" i="1"/>
  <c r="BD3" i="1"/>
  <c r="BC4" i="1"/>
  <c r="BD4" i="1"/>
  <c r="BC5" i="1"/>
  <c r="BD5" i="1"/>
  <c r="BC6" i="1"/>
  <c r="BD6" i="1"/>
  <c r="BC7" i="1"/>
  <c r="BD7" i="1"/>
  <c r="BC8" i="1"/>
  <c r="BD8" i="1"/>
  <c r="BC9" i="1"/>
  <c r="BD9" i="1"/>
  <c r="BC10" i="1"/>
  <c r="BD10" i="1"/>
  <c r="BC11" i="1"/>
  <c r="BD11" i="1"/>
  <c r="BD12" i="1"/>
  <c r="BC13" i="1"/>
  <c r="BD13" i="1"/>
  <c r="BC14" i="1"/>
  <c r="BD14" i="1"/>
  <c r="BD15" i="1"/>
  <c r="BD16" i="1"/>
  <c r="BD17" i="1"/>
  <c r="BD18" i="1"/>
  <c r="BC19" i="1"/>
  <c r="BD19" i="1"/>
  <c r="BC20" i="1"/>
  <c r="BD20" i="1"/>
  <c r="BD21" i="1"/>
  <c r="BC22" i="1"/>
  <c r="BD22" i="1"/>
  <c r="BC23" i="1"/>
  <c r="BD23" i="1"/>
  <c r="BC24" i="1"/>
  <c r="BD24" i="1"/>
  <c r="BC25" i="1"/>
  <c r="BD25" i="1"/>
  <c r="BD26" i="1"/>
  <c r="BD27" i="1"/>
  <c r="BD28" i="1"/>
</calcChain>
</file>

<file path=xl/sharedStrings.xml><?xml version="1.0" encoding="utf-8"?>
<sst xmlns="http://schemas.openxmlformats.org/spreadsheetml/2006/main" count="873" uniqueCount="249">
  <si>
    <t>Orig File</t>
  </si>
  <si>
    <t>Record</t>
  </si>
  <si>
    <t>NF Name</t>
  </si>
  <si>
    <t>RD Name</t>
  </si>
  <si>
    <t>PAC Name</t>
  </si>
  <si>
    <t>PAC Full No.</t>
  </si>
  <si>
    <t>Mountain Range</t>
  </si>
  <si>
    <t>Quad Name</t>
  </si>
  <si>
    <t>Monitoring Type</t>
  </si>
  <si>
    <t>Sunrise</t>
  </si>
  <si>
    <t>Sunset</t>
  </si>
  <si>
    <t>Month</t>
  </si>
  <si>
    <t>Day</t>
  </si>
  <si>
    <t>Year</t>
  </si>
  <si>
    <t>Survey Type</t>
  </si>
  <si>
    <t>Survey No.</t>
  </si>
  <si>
    <t>Survey Out.</t>
  </si>
  <si>
    <t>Pre-dawn?</t>
  </si>
  <si>
    <t>Abort?</t>
  </si>
  <si>
    <t>Compl?</t>
  </si>
  <si>
    <t>% Surv.</t>
  </si>
  <si>
    <t>Observer 1</t>
  </si>
  <si>
    <t>Observer 2</t>
  </si>
  <si>
    <t>Observer 3</t>
  </si>
  <si>
    <t>Visit Results</t>
  </si>
  <si>
    <t>Survey Start Time</t>
  </si>
  <si>
    <t>Survey End Time</t>
  </si>
  <si>
    <t>Survey Hours</t>
  </si>
  <si>
    <t>Hiking Hours</t>
  </si>
  <si>
    <t>CP or RT</t>
  </si>
  <si>
    <t>CP or RT ID</t>
  </si>
  <si>
    <t>Surv. Meth.</t>
  </si>
  <si>
    <t>Call Meth.</t>
  </si>
  <si>
    <t>Route Start</t>
  </si>
  <si>
    <t>Route End</t>
  </si>
  <si>
    <t>Route Total</t>
  </si>
  <si>
    <t>Moon?</t>
  </si>
  <si>
    <t>Moon Phase</t>
  </si>
  <si>
    <t>Wind min</t>
  </si>
  <si>
    <t>Wind max</t>
  </si>
  <si>
    <t>CC%</t>
  </si>
  <si>
    <t>PPT?</t>
  </si>
  <si>
    <t>Temp min</t>
  </si>
  <si>
    <t>Temp max</t>
  </si>
  <si>
    <t>Obs. Type</t>
  </si>
  <si>
    <t>Sex</t>
  </si>
  <si>
    <t>Age</t>
  </si>
  <si>
    <t>Spp</t>
  </si>
  <si>
    <t>Resp. Time</t>
  </si>
  <si>
    <t>Bearing degrees</t>
  </si>
  <si>
    <t>Distance</t>
  </si>
  <si>
    <t>UTM E</t>
  </si>
  <si>
    <t>UTM N</t>
  </si>
  <si>
    <t>UTM ZONE</t>
  </si>
  <si>
    <t>Position</t>
  </si>
  <si>
    <t>Name</t>
  </si>
  <si>
    <t>Mice Used</t>
  </si>
  <si>
    <t>PENA BLANCA DAY SURVEY 1 - PAIR FOUND - MARCH 24 2016</t>
  </si>
  <si>
    <t>Coronado</t>
  </si>
  <si>
    <t>Nogales</t>
  </si>
  <si>
    <t>Pena Blanca Canyon</t>
  </si>
  <si>
    <t>'0502015</t>
  </si>
  <si>
    <t>Atascosa/Pajarito</t>
  </si>
  <si>
    <t>Pena Blanca Lake and Pajarito Peak, AZ</t>
  </si>
  <si>
    <t>'0622</t>
  </si>
  <si>
    <t>March</t>
  </si>
  <si>
    <t>Daytime</t>
  </si>
  <si>
    <t>DS1</t>
  </si>
  <si>
    <t>Y</t>
  </si>
  <si>
    <t>A. Moors</t>
  </si>
  <si>
    <t>STOC Pair Roosted</t>
  </si>
  <si>
    <t>'0608</t>
  </si>
  <si>
    <t>'0654</t>
  </si>
  <si>
    <t>N</t>
  </si>
  <si>
    <t>V</t>
  </si>
  <si>
    <t>M</t>
  </si>
  <si>
    <t>U</t>
  </si>
  <si>
    <t>STOC</t>
  </si>
  <si>
    <t>12R</t>
  </si>
  <si>
    <t>AV</t>
  </si>
  <si>
    <t>F</t>
  </si>
  <si>
    <t>A</t>
  </si>
  <si>
    <t>'0642</t>
  </si>
  <si>
    <t>'0650</t>
  </si>
  <si>
    <t>PENA BLANCA DAY SURVEY 2 - PAIR AND 1 YOUNG - JUNE 2 2016</t>
  </si>
  <si>
    <t>Pajarito Peak, AZ</t>
  </si>
  <si>
    <t>'0516</t>
  </si>
  <si>
    <t>June</t>
  </si>
  <si>
    <t>DS2</t>
  </si>
  <si>
    <t>P. Wolterbeek</t>
  </si>
  <si>
    <t>STOC Pair, 1 young</t>
  </si>
  <si>
    <t>'0420</t>
  </si>
  <si>
    <t>'0522</t>
  </si>
  <si>
    <t>'0435</t>
  </si>
  <si>
    <t>'0458</t>
  </si>
  <si>
    <t>PENA BLANCA DAY SURVEY 3 - PAIR AND 1 YOUNG - JUNE 29 2016</t>
  </si>
  <si>
    <t>'1934</t>
  </si>
  <si>
    <t>DS3</t>
  </si>
  <si>
    <t>STOC Pair and 1 Young</t>
  </si>
  <si>
    <t>'1929</t>
  </si>
  <si>
    <t>'1942</t>
  </si>
  <si>
    <t>LIGHT -RAIN</t>
  </si>
  <si>
    <t>'1932</t>
  </si>
  <si>
    <t>RAMANOTE DS3 - NO DETECTION - AUG 5 2016</t>
  </si>
  <si>
    <t>Ramanote Canyon</t>
  </si>
  <si>
    <t>'0502020</t>
  </si>
  <si>
    <t>Pena Blanca Lake, AZ</t>
  </si>
  <si>
    <t>'0533</t>
  </si>
  <si>
    <t>August</t>
  </si>
  <si>
    <t xml:space="preserve"> P. Wolterbeek</t>
  </si>
  <si>
    <t>No Detection</t>
  </si>
  <si>
    <t>'0535</t>
  </si>
  <si>
    <t>'0705</t>
  </si>
  <si>
    <t>RAMANOTE NS1 AND DS1 - MALE MOUSED - MARCH 24 2016</t>
  </si>
  <si>
    <t>'1838</t>
  </si>
  <si>
    <t>DS1 and NS1</t>
  </si>
  <si>
    <t>STOC Male moused</t>
  </si>
  <si>
    <t>'1700</t>
  </si>
  <si>
    <t>'2038</t>
  </si>
  <si>
    <t>'1955</t>
  </si>
  <si>
    <t>'2000</t>
  </si>
  <si>
    <t>RAMANOTE NS2 AND DS2 - NO DETECTION - JUNE 15 2016</t>
  </si>
  <si>
    <t>Formal Monitoring</t>
  </si>
  <si>
    <t>'0515</t>
  </si>
  <si>
    <t>Nighttime</t>
  </si>
  <si>
    <t xml:space="preserve">Y    </t>
  </si>
  <si>
    <t>'0425</t>
  </si>
  <si>
    <t>'0635</t>
  </si>
  <si>
    <t>RAMANOTE1A</t>
  </si>
  <si>
    <t>'0449</t>
  </si>
  <si>
    <t>'0505</t>
  </si>
  <si>
    <t>'not visible</t>
  </si>
  <si>
    <t>CAVEROOST</t>
  </si>
  <si>
    <t>'0500</t>
  </si>
  <si>
    <t>'0540</t>
  </si>
  <si>
    <t>SYCAMORE CANYON DAY SURVEY 1 - NO DETECTION - JUNE 14 2016</t>
  </si>
  <si>
    <t>Sycamore Canyon</t>
  </si>
  <si>
    <t>'0502009</t>
  </si>
  <si>
    <t>Ruby, AZ</t>
  </si>
  <si>
    <t xml:space="preserve"> V. Pinto</t>
  </si>
  <si>
    <t>'0640</t>
  </si>
  <si>
    <t>'1300</t>
  </si>
  <si>
    <t>SYCAMORE CANYON DAY SURVEY 2 - NO DETECTION - OCT 7 2016</t>
  </si>
  <si>
    <t>'0619</t>
  </si>
  <si>
    <t>October</t>
  </si>
  <si>
    <t>'0745</t>
  </si>
  <si>
    <t>'1340</t>
  </si>
  <si>
    <t>WALKER NIGHT SURVEY 1 - NO DETECTION - MARCH 24 2016</t>
  </si>
  <si>
    <t>Walker Canyon</t>
  </si>
  <si>
    <t>'0502016</t>
  </si>
  <si>
    <t>'0623</t>
  </si>
  <si>
    <t>'0504</t>
  </si>
  <si>
    <t>'0559</t>
  </si>
  <si>
    <t>WALKERTE1</t>
  </si>
  <si>
    <t>'0544</t>
  </si>
  <si>
    <t>'4/4</t>
  </si>
  <si>
    <t>GLGN</t>
  </si>
  <si>
    <t>--</t>
  </si>
  <si>
    <t>OTTR</t>
  </si>
  <si>
    <t>WALKER3</t>
  </si>
  <si>
    <t>WALKER NIGHT SURVEY 2 - NO DETECTION - JUNE 1 2016</t>
  </si>
  <si>
    <t>'1921</t>
  </si>
  <si>
    <t>'1930</t>
  </si>
  <si>
    <t>'2104</t>
  </si>
  <si>
    <t>'1941</t>
  </si>
  <si>
    <t>'1956</t>
  </si>
  <si>
    <t>ASOT</t>
  </si>
  <si>
    <t>MIWH</t>
  </si>
  <si>
    <t>'1945</t>
  </si>
  <si>
    <t>'1946</t>
  </si>
  <si>
    <t>WALKERRTE2</t>
  </si>
  <si>
    <t>WALKER NIGHT SURVEY 3 - NO DETECTION - JUNE 29 2016</t>
  </si>
  <si>
    <t>'2045</t>
  </si>
  <si>
    <t>'1947</t>
  </si>
  <si>
    <t xml:space="preserve">A = </t>
  </si>
  <si>
    <t>Alphanumeric (character) data</t>
  </si>
  <si>
    <t>N =</t>
  </si>
  <si>
    <t>Numeric data</t>
  </si>
  <si>
    <t>Variable Name</t>
  </si>
  <si>
    <t>Type</t>
  </si>
  <si>
    <t>Description, Instructions, and Codes</t>
  </si>
  <si>
    <t>Original File Name</t>
  </si>
  <si>
    <t>The file name from which the data is taken, use this to be able to reference original datasheet with more details about the record, all original datasheet files provided to USFS</t>
  </si>
  <si>
    <t>Sequential unique record number for each row</t>
  </si>
  <si>
    <t>Name of National Forest where survey occurred</t>
  </si>
  <si>
    <t xml:space="preserve">Name of Ranger District where survey occurred </t>
  </si>
  <si>
    <t>Name of Protected Activity Center (PAC)</t>
  </si>
  <si>
    <t>Full ID number of PAC, should be  7 digits in length</t>
  </si>
  <si>
    <t>Name of Mountain Range</t>
  </si>
  <si>
    <t>Name of 7.5 min USGS Topographic Map</t>
  </si>
  <si>
    <t>Sunrise/set</t>
  </si>
  <si>
    <t>time of either sunrise or sunset, depending on when survey was conducted</t>
  </si>
  <si>
    <t>Month when the survey took place</t>
  </si>
  <si>
    <t>Two-digit number for day</t>
  </si>
  <si>
    <t>Four-digit number for year</t>
  </si>
  <si>
    <t>Nighttime or Daytime*** please note that some survey forms included both day and night survey data on them and are only listed as one type of survey here</t>
  </si>
  <si>
    <t>One-digit number for survey sequence (1 for first, 2 for second,  etc.)</t>
  </si>
  <si>
    <t>Survey Outing</t>
  </si>
  <si>
    <t>One-digit number for survey outing (1 for first, 2 for second,  etc.)</t>
  </si>
  <si>
    <t>% Surveyed</t>
  </si>
  <si>
    <t>Three-digit code number for percentage of call points visited and called duirng nighttime surveys</t>
  </si>
  <si>
    <t>Name of Observer 1</t>
  </si>
  <si>
    <t>Name of Observer 2</t>
  </si>
  <si>
    <t>Name of Observer 3</t>
  </si>
  <si>
    <t>Survey Results</t>
  </si>
  <si>
    <t>Description of what the results were for the survey</t>
  </si>
  <si>
    <t>Time Start</t>
  </si>
  <si>
    <t>Four-digit number for 24-hour clock time when survey started</t>
  </si>
  <si>
    <t>Time End</t>
  </si>
  <si>
    <t>Four-digit number for 24-hour clock time when survey ended</t>
  </si>
  <si>
    <t>Five-place numeric value (##.##) for total hours devoted to survey (but not hiking) to nearest quarter hour</t>
  </si>
  <si>
    <t>Five-place numeric value (##.##) for total hours devoted to hiking to and from a survey area to nearest quarter hour</t>
  </si>
  <si>
    <t>Call Pt. or Route ID</t>
  </si>
  <si>
    <t xml:space="preserve">Call point and route labels.  Some use an abbreviated portion of the PAC name followed by the call point number.  Some are seven place text unique identifier of call point or route (## - ##.#) where first two digits are for PAC number and number to right of hypen is call point or route number within the identied PAC.  </t>
  </si>
  <si>
    <t>Survey Method</t>
  </si>
  <si>
    <t>One-digit number code for survey methodology ( 1 = leap frog, 2 = point calling, 3= continuous calling, 4 = not calling)</t>
  </si>
  <si>
    <t>Call Method</t>
  </si>
  <si>
    <t>One-digit number code for survey methodology (1 = tape recording, 2 = vocalization, 3= combination, 4 = owl “hooter”, 5 = not calling)</t>
  </si>
  <si>
    <t>CP or RT Start Time</t>
  </si>
  <si>
    <t>Four-digit number for 24-hour clock time when calling started at the identified call point</t>
  </si>
  <si>
    <t>CP or RT End Time</t>
  </si>
  <si>
    <t>Four-digit number for 24-hour clock time when calling/listening ended at the identified call point</t>
  </si>
  <si>
    <t>CP or RT Total Time</t>
  </si>
  <si>
    <t>Two-digit number for total minutes devoted to calling/listening at the identified call point</t>
  </si>
  <si>
    <t>One-letter code for Yes (Y) or No (N) indicating whether any moon was observed or not during calling/listening at the identified call point</t>
  </si>
  <si>
    <t>Phase of the moon in quarters, or listed as not visible</t>
  </si>
  <si>
    <t>Two-digit numeric value for minimum mph of wind associated with the Beafort scale range that best described amount of wind during calling/listening at the identified call point</t>
  </si>
  <si>
    <t>Two-digit numeric value for maximum mph of wind associated with the Beafort scale range that best described amount of wind during calling/listening at the identified call point</t>
  </si>
  <si>
    <t>Three-digit numeric value for estimated percent of cloud cover surrounding indentified call point or indicated portion of calling route</t>
  </si>
  <si>
    <t>Description of whether any precipitation was observed during calling/listening at the identified call point (None, Light Rain, etc)</t>
  </si>
  <si>
    <t>Temp (F)</t>
  </si>
  <si>
    <t>Two-digit numeric value for ambient Temperatur (˚F) that best describes conditions during calling/listening at the identified call point</t>
  </si>
  <si>
    <t>Code describing the observation of a detected or observed owl or nest (A = vocalization heard; V = owl visually observed; AV = owl heard and seen, N = No detection, NEST = nest observed; D = dead owl observed)</t>
  </si>
  <si>
    <t>One-character code for sex of owl (M = male; F = female; U = unknown)</t>
  </si>
  <si>
    <t>One-character code for age of owl (A = adult; S = subadult; H= Hatchling; Y = branched young; U = unknown)</t>
  </si>
  <si>
    <t>Spp.</t>
  </si>
  <si>
    <t>Four-character acronym for latin name of the species of owl detected during indicated during calling/listening at the identified call point</t>
  </si>
  <si>
    <t>Four-digit number for 24-hour clock time when detection was made at the identified call point or route</t>
  </si>
  <si>
    <t>Bearing</t>
  </si>
  <si>
    <t>Three-digit compass bearing describing direction from observer to detected owl</t>
  </si>
  <si>
    <t>Four-digit number describing approximated distance in meters from observer to detected owl's location</t>
  </si>
  <si>
    <t>NAD83 Easting Universal Transversal Mercator coordinate for best plotted location of the owl or nest</t>
  </si>
  <si>
    <t xml:space="preserve">NAD83 Northing Universal Transversal Mercator coordinate for best plotted location of the owl or nest </t>
  </si>
  <si>
    <t>UTM Zone</t>
  </si>
  <si>
    <t>UTM Zone for location</t>
  </si>
  <si>
    <t>Combination of species name, sex, observation type, age and record number; used as name in Google Earth files</t>
  </si>
  <si>
    <t>combination of UTM Zone and UTM E and UTM N for plotting in Google Earth</t>
  </si>
  <si>
    <t>No. Mice Used</t>
  </si>
  <si>
    <t>One or Two-digit number indicating the total number of individual mice used in survey</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</si>
</sst>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0" fillId="0" borderId="0" xfId="0" applyAlignment="1">
      <alignment horizontal="left"/>
    </xf>
    <xf numFmtId="0" fontId="16" fillId="0" borderId="10" xfId="0" applyFont="1" applyBorder="1" applyAlignment="1">
      <alignment horizontal="left"/>
    </xf>
    <xf numFmtId="0" fontId="16" fillId="0" borderId="10" xfId="0" applyFont="1" applyBorder="1"/>
    <xf numFmtId="0" fontId="0" fillId="0" borderId="0" xfId="0" applyFont="1" applyBorder="1" applyAlignment="1">
      <alignment horizontal="left"/>
    </xf>
    <xf numFmtId="0" fontId="0" fillId="0" borderId="0" xfId="0"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8"/>
  <sheetViews>
    <sheetView tabSelected="1" workbookViewId="0">
      <selection activeCell="A7" sqref="A7"/>
    </sheetView>
  </sheetViews>
  <sheetFormatPr defaultColWidth="19.90625" defaultRowHeight="14.5" x14ac:dyDescent="0.35"/>
  <cols>
    <col min="1" max="1" width="58.7265625" customWidth="1"/>
    <col min="8" max="8" width="33.54296875" customWidth="1"/>
    <col min="55" max="55" width="30.6328125" customWidth="1"/>
  </cols>
  <sheetData>
    <row r="1" spans="1:57"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row>
    <row r="2" spans="1:57" x14ac:dyDescent="0.35">
      <c r="A2" t="s">
        <v>57</v>
      </c>
      <c r="B2">
        <v>1</v>
      </c>
      <c r="C2" t="s">
        <v>58</v>
      </c>
      <c r="D2" t="s">
        <v>59</v>
      </c>
      <c r="E2" t="s">
        <v>60</v>
      </c>
      <c r="F2" t="s">
        <v>61</v>
      </c>
      <c r="G2" t="s">
        <v>62</v>
      </c>
      <c r="H2" t="s">
        <v>63</v>
      </c>
      <c r="K2" t="s">
        <v>64</v>
      </c>
      <c r="L2" t="s">
        <v>65</v>
      </c>
      <c r="M2">
        <v>24</v>
      </c>
      <c r="N2">
        <v>2016</v>
      </c>
      <c r="O2" t="s">
        <v>66</v>
      </c>
      <c r="P2" t="s">
        <v>67</v>
      </c>
      <c r="R2" t="s">
        <v>68</v>
      </c>
      <c r="V2" t="s">
        <v>69</v>
      </c>
      <c r="Y2" t="s">
        <v>70</v>
      </c>
      <c r="Z2" t="s">
        <v>71</v>
      </c>
      <c r="AA2" t="s">
        <v>72</v>
      </c>
      <c r="AB2">
        <v>0.75</v>
      </c>
      <c r="AC2">
        <v>1.75</v>
      </c>
      <c r="AM2">
        <v>0</v>
      </c>
      <c r="AN2">
        <v>3</v>
      </c>
      <c r="AO2">
        <v>0</v>
      </c>
      <c r="AP2" t="s">
        <v>73</v>
      </c>
      <c r="AQ2">
        <v>36</v>
      </c>
      <c r="AR2">
        <v>42</v>
      </c>
      <c r="AS2" t="s">
        <v>74</v>
      </c>
      <c r="AT2" t="s">
        <v>75</v>
      </c>
      <c r="AU2" t="s">
        <v>76</v>
      </c>
      <c r="AV2" t="s">
        <v>77</v>
      </c>
      <c r="AW2" t="s">
        <v>71</v>
      </c>
      <c r="AZ2">
        <v>489470</v>
      </c>
      <c r="BA2">
        <v>3469691</v>
      </c>
      <c r="BB2" t="s">
        <v>78</v>
      </c>
      <c r="BC2" t="str">
        <f t="shared" ref="BC2:BC28" si="0">BB2&amp;" "&amp;AZ2&amp;"mE"&amp;" "&amp;BA2&amp;"mN"</f>
        <v>12R 489470mE 3469691mN</v>
      </c>
      <c r="BD2" t="str">
        <f t="shared" ref="BD2:BD27" si="1">AV2&amp;"-"&amp;AT2&amp;"-"&amp;AU2&amp;"-"&amp;AS2&amp;"-"&amp;B2</f>
        <v>STOC-M-U-V-1</v>
      </c>
      <c r="BE2">
        <v>5</v>
      </c>
    </row>
    <row r="3" spans="1:57" x14ac:dyDescent="0.35">
      <c r="A3" t="s">
        <v>57</v>
      </c>
      <c r="B3">
        <v>2</v>
      </c>
      <c r="C3" t="s">
        <v>58</v>
      </c>
      <c r="D3" t="s">
        <v>59</v>
      </c>
      <c r="E3" t="s">
        <v>60</v>
      </c>
      <c r="F3" t="s">
        <v>61</v>
      </c>
      <c r="G3" t="s">
        <v>62</v>
      </c>
      <c r="H3" t="s">
        <v>63</v>
      </c>
      <c r="K3" t="s">
        <v>64</v>
      </c>
      <c r="L3" t="s">
        <v>65</v>
      </c>
      <c r="M3">
        <v>24</v>
      </c>
      <c r="N3">
        <v>2016</v>
      </c>
      <c r="O3" t="s">
        <v>66</v>
      </c>
      <c r="P3" t="s">
        <v>67</v>
      </c>
      <c r="R3" t="s">
        <v>68</v>
      </c>
      <c r="V3" t="s">
        <v>69</v>
      </c>
      <c r="Y3" t="s">
        <v>70</v>
      </c>
      <c r="Z3" t="s">
        <v>71</v>
      </c>
      <c r="AA3" t="s">
        <v>72</v>
      </c>
      <c r="AB3">
        <v>0.75</v>
      </c>
      <c r="AC3">
        <v>1.75</v>
      </c>
      <c r="AM3">
        <v>0</v>
      </c>
      <c r="AN3">
        <v>3</v>
      </c>
      <c r="AO3">
        <v>0</v>
      </c>
      <c r="AP3" t="s">
        <v>73</v>
      </c>
      <c r="AQ3">
        <v>36</v>
      </c>
      <c r="AR3">
        <v>42</v>
      </c>
      <c r="AS3" t="s">
        <v>79</v>
      </c>
      <c r="AT3" t="s">
        <v>80</v>
      </c>
      <c r="AU3" t="s">
        <v>81</v>
      </c>
      <c r="AV3" t="s">
        <v>77</v>
      </c>
      <c r="AW3" t="s">
        <v>71</v>
      </c>
      <c r="AZ3">
        <v>489470</v>
      </c>
      <c r="BA3">
        <v>3469691</v>
      </c>
      <c r="BB3" t="s">
        <v>78</v>
      </c>
      <c r="BC3" t="str">
        <f t="shared" si="0"/>
        <v>12R 489470mE 3469691mN</v>
      </c>
      <c r="BD3" t="str">
        <f t="shared" si="1"/>
        <v>STOC-F-A-AV-2</v>
      </c>
      <c r="BE3">
        <v>5</v>
      </c>
    </row>
    <row r="4" spans="1:57" x14ac:dyDescent="0.35">
      <c r="A4" t="s">
        <v>57</v>
      </c>
      <c r="B4">
        <v>3</v>
      </c>
      <c r="C4" t="s">
        <v>58</v>
      </c>
      <c r="D4" t="s">
        <v>59</v>
      </c>
      <c r="E4" t="s">
        <v>60</v>
      </c>
      <c r="F4" t="s">
        <v>61</v>
      </c>
      <c r="G4" t="s">
        <v>62</v>
      </c>
      <c r="H4" t="s">
        <v>63</v>
      </c>
      <c r="K4" t="s">
        <v>64</v>
      </c>
      <c r="L4" t="s">
        <v>65</v>
      </c>
      <c r="M4">
        <v>24</v>
      </c>
      <c r="N4">
        <v>2016</v>
      </c>
      <c r="O4" t="s">
        <v>66</v>
      </c>
      <c r="P4" t="s">
        <v>67</v>
      </c>
      <c r="R4" t="s">
        <v>68</v>
      </c>
      <c r="V4" t="s">
        <v>69</v>
      </c>
      <c r="Y4" t="s">
        <v>70</v>
      </c>
      <c r="Z4" t="s">
        <v>71</v>
      </c>
      <c r="AA4" t="s">
        <v>72</v>
      </c>
      <c r="AB4">
        <v>0.75</v>
      </c>
      <c r="AC4">
        <v>1.75</v>
      </c>
      <c r="AM4">
        <v>0</v>
      </c>
      <c r="AN4">
        <v>3</v>
      </c>
      <c r="AO4">
        <v>0</v>
      </c>
      <c r="AP4" t="s">
        <v>73</v>
      </c>
      <c r="AQ4">
        <v>36</v>
      </c>
      <c r="AR4">
        <v>42</v>
      </c>
      <c r="AS4" t="s">
        <v>79</v>
      </c>
      <c r="AT4" t="s">
        <v>80</v>
      </c>
      <c r="AU4" t="s">
        <v>81</v>
      </c>
      <c r="AV4" t="s">
        <v>77</v>
      </c>
      <c r="AW4" t="s">
        <v>82</v>
      </c>
      <c r="AZ4">
        <v>489470</v>
      </c>
      <c r="BA4">
        <v>3469680</v>
      </c>
      <c r="BB4" t="s">
        <v>78</v>
      </c>
      <c r="BC4" t="str">
        <f t="shared" si="0"/>
        <v>12R 489470mE 3469680mN</v>
      </c>
      <c r="BD4" t="str">
        <f t="shared" si="1"/>
        <v>STOC-F-A-AV-3</v>
      </c>
      <c r="BE4">
        <v>5</v>
      </c>
    </row>
    <row r="5" spans="1:57" x14ac:dyDescent="0.35">
      <c r="A5" t="s">
        <v>57</v>
      </c>
      <c r="B5">
        <v>4</v>
      </c>
      <c r="C5" t="s">
        <v>58</v>
      </c>
      <c r="D5" t="s">
        <v>59</v>
      </c>
      <c r="E5" t="s">
        <v>60</v>
      </c>
      <c r="F5" t="s">
        <v>61</v>
      </c>
      <c r="G5" t="s">
        <v>62</v>
      </c>
      <c r="H5" t="s">
        <v>63</v>
      </c>
      <c r="K5" t="s">
        <v>64</v>
      </c>
      <c r="L5" t="s">
        <v>65</v>
      </c>
      <c r="M5">
        <v>24</v>
      </c>
      <c r="N5">
        <v>2016</v>
      </c>
      <c r="O5" t="s">
        <v>66</v>
      </c>
      <c r="P5" t="s">
        <v>67</v>
      </c>
      <c r="R5" t="s">
        <v>68</v>
      </c>
      <c r="V5" t="s">
        <v>69</v>
      </c>
      <c r="Y5" t="s">
        <v>70</v>
      </c>
      <c r="Z5" t="s">
        <v>71</v>
      </c>
      <c r="AA5" t="s">
        <v>72</v>
      </c>
      <c r="AB5">
        <v>0.75</v>
      </c>
      <c r="AC5">
        <v>1.75</v>
      </c>
      <c r="AM5">
        <v>0</v>
      </c>
      <c r="AN5">
        <v>3</v>
      </c>
      <c r="AO5">
        <v>0</v>
      </c>
      <c r="AP5" t="s">
        <v>73</v>
      </c>
      <c r="AQ5">
        <v>36</v>
      </c>
      <c r="AR5">
        <v>42</v>
      </c>
      <c r="AS5" t="s">
        <v>74</v>
      </c>
      <c r="AT5" t="s">
        <v>75</v>
      </c>
      <c r="AU5" t="s">
        <v>81</v>
      </c>
      <c r="AV5" t="s">
        <v>77</v>
      </c>
      <c r="AW5" t="s">
        <v>83</v>
      </c>
      <c r="AZ5">
        <v>489453</v>
      </c>
      <c r="BA5">
        <v>3469690</v>
      </c>
      <c r="BB5" t="s">
        <v>78</v>
      </c>
      <c r="BC5" t="str">
        <f t="shared" si="0"/>
        <v>12R 489453mE 3469690mN</v>
      </c>
      <c r="BD5" t="str">
        <f t="shared" si="1"/>
        <v>STOC-M-A-V-4</v>
      </c>
      <c r="BE5">
        <v>5</v>
      </c>
    </row>
    <row r="6" spans="1:57" x14ac:dyDescent="0.35">
      <c r="A6" t="s">
        <v>84</v>
      </c>
      <c r="B6">
        <v>5</v>
      </c>
      <c r="C6" t="s">
        <v>58</v>
      </c>
      <c r="D6" t="s">
        <v>59</v>
      </c>
      <c r="E6" t="s">
        <v>60</v>
      </c>
      <c r="F6" t="s">
        <v>61</v>
      </c>
      <c r="G6" t="s">
        <v>62</v>
      </c>
      <c r="H6" t="s">
        <v>85</v>
      </c>
      <c r="K6" t="s">
        <v>86</v>
      </c>
      <c r="L6" t="s">
        <v>87</v>
      </c>
      <c r="M6">
        <v>2</v>
      </c>
      <c r="N6">
        <v>2016</v>
      </c>
      <c r="O6" t="s">
        <v>66</v>
      </c>
      <c r="P6" t="s">
        <v>88</v>
      </c>
      <c r="R6" t="s">
        <v>68</v>
      </c>
      <c r="V6" t="s">
        <v>89</v>
      </c>
      <c r="Y6" t="s">
        <v>90</v>
      </c>
      <c r="Z6" t="s">
        <v>91</v>
      </c>
      <c r="AA6" t="s">
        <v>92</v>
      </c>
      <c r="AB6">
        <v>1</v>
      </c>
      <c r="AC6">
        <v>1.5</v>
      </c>
      <c r="AM6">
        <v>0</v>
      </c>
      <c r="AN6">
        <v>5</v>
      </c>
      <c r="AO6">
        <v>0</v>
      </c>
      <c r="AP6" t="s">
        <v>73</v>
      </c>
      <c r="AQ6">
        <v>58</v>
      </c>
      <c r="AR6">
        <v>58</v>
      </c>
      <c r="AS6" t="s">
        <v>79</v>
      </c>
      <c r="AT6" t="s">
        <v>80</v>
      </c>
      <c r="AU6" t="s">
        <v>81</v>
      </c>
      <c r="AV6" t="s">
        <v>77</v>
      </c>
      <c r="AW6" t="s">
        <v>91</v>
      </c>
      <c r="AZ6">
        <v>489470</v>
      </c>
      <c r="BA6">
        <v>3469685</v>
      </c>
      <c r="BB6" t="s">
        <v>78</v>
      </c>
      <c r="BC6" t="str">
        <f t="shared" si="0"/>
        <v>12R 489470mE 3469685mN</v>
      </c>
      <c r="BD6" t="str">
        <f t="shared" si="1"/>
        <v>STOC-F-A-AV-5</v>
      </c>
      <c r="BE6">
        <v>6</v>
      </c>
    </row>
    <row r="7" spans="1:57" x14ac:dyDescent="0.35">
      <c r="A7" t="s">
        <v>84</v>
      </c>
      <c r="B7">
        <v>6</v>
      </c>
      <c r="C7" t="s">
        <v>58</v>
      </c>
      <c r="D7" t="s">
        <v>59</v>
      </c>
      <c r="E7" t="s">
        <v>60</v>
      </c>
      <c r="F7" t="s">
        <v>61</v>
      </c>
      <c r="G7" t="s">
        <v>62</v>
      </c>
      <c r="H7" t="s">
        <v>85</v>
      </c>
      <c r="K7" t="s">
        <v>86</v>
      </c>
      <c r="L7" t="s">
        <v>87</v>
      </c>
      <c r="M7">
        <v>2</v>
      </c>
      <c r="N7">
        <v>2016</v>
      </c>
      <c r="O7" t="s">
        <v>66</v>
      </c>
      <c r="P7" t="s">
        <v>88</v>
      </c>
      <c r="R7" t="s">
        <v>68</v>
      </c>
      <c r="V7" t="s">
        <v>89</v>
      </c>
      <c r="Y7" t="s">
        <v>90</v>
      </c>
      <c r="Z7" t="s">
        <v>91</v>
      </c>
      <c r="AA7" t="s">
        <v>92</v>
      </c>
      <c r="AB7">
        <v>1</v>
      </c>
      <c r="AC7">
        <v>1.5</v>
      </c>
      <c r="AM7">
        <v>0</v>
      </c>
      <c r="AN7">
        <v>5</v>
      </c>
      <c r="AO7">
        <v>0</v>
      </c>
      <c r="AP7" t="s">
        <v>73</v>
      </c>
      <c r="AQ7">
        <v>58</v>
      </c>
      <c r="AR7">
        <v>58</v>
      </c>
      <c r="AS7" t="s">
        <v>81</v>
      </c>
      <c r="AT7" t="s">
        <v>76</v>
      </c>
      <c r="AU7" t="s">
        <v>68</v>
      </c>
      <c r="AV7" t="s">
        <v>77</v>
      </c>
      <c r="AW7" t="s">
        <v>93</v>
      </c>
      <c r="AZ7">
        <v>489470</v>
      </c>
      <c r="BA7">
        <v>3469685</v>
      </c>
      <c r="BB7" t="s">
        <v>78</v>
      </c>
      <c r="BC7" t="str">
        <f t="shared" si="0"/>
        <v>12R 489470mE 3469685mN</v>
      </c>
      <c r="BD7" t="str">
        <f t="shared" si="1"/>
        <v>STOC-U-Y-A-6</v>
      </c>
      <c r="BE7">
        <v>6</v>
      </c>
    </row>
    <row r="8" spans="1:57" x14ac:dyDescent="0.35">
      <c r="A8" t="s">
        <v>84</v>
      </c>
      <c r="B8">
        <v>7</v>
      </c>
      <c r="C8" t="s">
        <v>58</v>
      </c>
      <c r="D8" t="s">
        <v>59</v>
      </c>
      <c r="E8" t="s">
        <v>60</v>
      </c>
      <c r="F8" t="s">
        <v>61</v>
      </c>
      <c r="G8" t="s">
        <v>62</v>
      </c>
      <c r="H8" t="s">
        <v>85</v>
      </c>
      <c r="K8" t="s">
        <v>86</v>
      </c>
      <c r="L8" t="s">
        <v>87</v>
      </c>
      <c r="M8">
        <v>2</v>
      </c>
      <c r="N8">
        <v>2016</v>
      </c>
      <c r="O8" t="s">
        <v>66</v>
      </c>
      <c r="P8" t="s">
        <v>88</v>
      </c>
      <c r="R8" t="s">
        <v>68</v>
      </c>
      <c r="V8" t="s">
        <v>89</v>
      </c>
      <c r="Y8" t="s">
        <v>90</v>
      </c>
      <c r="Z8" t="s">
        <v>91</v>
      </c>
      <c r="AA8" t="s">
        <v>92</v>
      </c>
      <c r="AB8">
        <v>1</v>
      </c>
      <c r="AC8">
        <v>1.5</v>
      </c>
      <c r="AM8">
        <v>0</v>
      </c>
      <c r="AN8">
        <v>5</v>
      </c>
      <c r="AO8">
        <v>0</v>
      </c>
      <c r="AP8" t="s">
        <v>73</v>
      </c>
      <c r="AQ8">
        <v>58</v>
      </c>
      <c r="AR8">
        <v>58</v>
      </c>
      <c r="AS8" t="s">
        <v>74</v>
      </c>
      <c r="AT8" t="s">
        <v>75</v>
      </c>
      <c r="AU8" t="s">
        <v>81</v>
      </c>
      <c r="AV8" t="s">
        <v>77</v>
      </c>
      <c r="AW8" t="s">
        <v>94</v>
      </c>
      <c r="AZ8">
        <v>489470</v>
      </c>
      <c r="BA8">
        <v>3469685</v>
      </c>
      <c r="BB8" t="s">
        <v>78</v>
      </c>
      <c r="BC8" t="str">
        <f t="shared" si="0"/>
        <v>12R 489470mE 3469685mN</v>
      </c>
      <c r="BD8" t="str">
        <f t="shared" si="1"/>
        <v>STOC-M-A-V-7</v>
      </c>
      <c r="BE8">
        <v>6</v>
      </c>
    </row>
    <row r="9" spans="1:57" x14ac:dyDescent="0.35">
      <c r="A9" t="s">
        <v>95</v>
      </c>
      <c r="B9">
        <v>8</v>
      </c>
      <c r="C9" t="s">
        <v>58</v>
      </c>
      <c r="D9" t="s">
        <v>59</v>
      </c>
      <c r="E9" t="s">
        <v>60</v>
      </c>
      <c r="F9" t="s">
        <v>61</v>
      </c>
      <c r="G9" t="s">
        <v>62</v>
      </c>
      <c r="H9" t="s">
        <v>63</v>
      </c>
      <c r="K9" t="s">
        <v>96</v>
      </c>
      <c r="L9" t="s">
        <v>87</v>
      </c>
      <c r="M9">
        <v>29</v>
      </c>
      <c r="N9">
        <v>2016</v>
      </c>
      <c r="O9" t="s">
        <v>66</v>
      </c>
      <c r="P9" t="s">
        <v>97</v>
      </c>
      <c r="R9" t="s">
        <v>73</v>
      </c>
      <c r="V9" t="s">
        <v>69</v>
      </c>
      <c r="Y9" t="s">
        <v>98</v>
      </c>
      <c r="Z9" t="s">
        <v>99</v>
      </c>
      <c r="AA9" t="s">
        <v>100</v>
      </c>
      <c r="AB9">
        <v>0.25</v>
      </c>
      <c r="AC9">
        <v>1.25</v>
      </c>
      <c r="AM9">
        <v>0</v>
      </c>
      <c r="AN9">
        <v>3</v>
      </c>
      <c r="AO9">
        <v>100</v>
      </c>
      <c r="AP9" t="s">
        <v>101</v>
      </c>
      <c r="AQ9">
        <v>77</v>
      </c>
      <c r="AR9">
        <v>77</v>
      </c>
      <c r="AS9" t="s">
        <v>74</v>
      </c>
      <c r="AT9" t="s">
        <v>80</v>
      </c>
      <c r="AU9" t="s">
        <v>81</v>
      </c>
      <c r="AV9" t="s">
        <v>77</v>
      </c>
      <c r="AW9" t="s">
        <v>99</v>
      </c>
      <c r="AZ9">
        <v>489479</v>
      </c>
      <c r="BA9">
        <v>3469731</v>
      </c>
      <c r="BB9" t="s">
        <v>78</v>
      </c>
      <c r="BC9" t="str">
        <f t="shared" si="0"/>
        <v>12R 489479mE 3469731mN</v>
      </c>
      <c r="BD9" t="str">
        <f t="shared" si="1"/>
        <v>STOC-F-A-V-8</v>
      </c>
      <c r="BE9">
        <v>4</v>
      </c>
    </row>
    <row r="10" spans="1:57" x14ac:dyDescent="0.35">
      <c r="A10" t="s">
        <v>95</v>
      </c>
      <c r="B10">
        <v>9</v>
      </c>
      <c r="C10" t="s">
        <v>58</v>
      </c>
      <c r="D10" t="s">
        <v>59</v>
      </c>
      <c r="E10" t="s">
        <v>60</v>
      </c>
      <c r="F10" t="s">
        <v>61</v>
      </c>
      <c r="G10" t="s">
        <v>62</v>
      </c>
      <c r="H10" t="s">
        <v>63</v>
      </c>
      <c r="K10" t="s">
        <v>96</v>
      </c>
      <c r="L10" t="s">
        <v>87</v>
      </c>
      <c r="M10">
        <v>29</v>
      </c>
      <c r="N10">
        <v>2016</v>
      </c>
      <c r="O10" t="s">
        <v>66</v>
      </c>
      <c r="P10" t="s">
        <v>97</v>
      </c>
      <c r="R10" t="s">
        <v>73</v>
      </c>
      <c r="V10" t="s">
        <v>69</v>
      </c>
      <c r="Y10" t="s">
        <v>98</v>
      </c>
      <c r="Z10" t="s">
        <v>99</v>
      </c>
      <c r="AA10" t="s">
        <v>100</v>
      </c>
      <c r="AB10">
        <v>0.25</v>
      </c>
      <c r="AC10">
        <v>1.25</v>
      </c>
      <c r="AM10">
        <v>0</v>
      </c>
      <c r="AN10">
        <v>3</v>
      </c>
      <c r="AO10">
        <v>100</v>
      </c>
      <c r="AP10" t="s">
        <v>101</v>
      </c>
      <c r="AQ10">
        <v>77</v>
      </c>
      <c r="AR10">
        <v>77</v>
      </c>
      <c r="AS10" t="s">
        <v>74</v>
      </c>
      <c r="AT10" t="s">
        <v>76</v>
      </c>
      <c r="AU10" t="s">
        <v>68</v>
      </c>
      <c r="AV10" t="s">
        <v>77</v>
      </c>
      <c r="AW10" t="s">
        <v>102</v>
      </c>
      <c r="AZ10">
        <v>489472</v>
      </c>
      <c r="BA10">
        <v>3469680</v>
      </c>
      <c r="BB10" t="s">
        <v>78</v>
      </c>
      <c r="BC10" t="str">
        <f t="shared" si="0"/>
        <v>12R 489472mE 3469680mN</v>
      </c>
      <c r="BD10" t="str">
        <f t="shared" si="1"/>
        <v>STOC-U-Y-V-9</v>
      </c>
      <c r="BE10">
        <v>4</v>
      </c>
    </row>
    <row r="11" spans="1:57" x14ac:dyDescent="0.35">
      <c r="A11" t="s">
        <v>95</v>
      </c>
      <c r="B11">
        <v>10</v>
      </c>
      <c r="C11" t="s">
        <v>58</v>
      </c>
      <c r="D11" t="s">
        <v>59</v>
      </c>
      <c r="E11" t="s">
        <v>60</v>
      </c>
      <c r="F11" t="s">
        <v>61</v>
      </c>
      <c r="G11" t="s">
        <v>62</v>
      </c>
      <c r="H11" t="s">
        <v>63</v>
      </c>
      <c r="K11" t="s">
        <v>96</v>
      </c>
      <c r="L11" t="s">
        <v>87</v>
      </c>
      <c r="M11">
        <v>29</v>
      </c>
      <c r="N11">
        <v>2016</v>
      </c>
      <c r="O11" t="s">
        <v>66</v>
      </c>
      <c r="P11" t="s">
        <v>97</v>
      </c>
      <c r="R11" t="s">
        <v>73</v>
      </c>
      <c r="V11" t="s">
        <v>69</v>
      </c>
      <c r="Y11" t="s">
        <v>98</v>
      </c>
      <c r="Z11" t="s">
        <v>99</v>
      </c>
      <c r="AA11" t="s">
        <v>100</v>
      </c>
      <c r="AB11">
        <v>0.25</v>
      </c>
      <c r="AC11">
        <v>1.25</v>
      </c>
      <c r="AM11">
        <v>0</v>
      </c>
      <c r="AN11">
        <v>3</v>
      </c>
      <c r="AO11">
        <v>100</v>
      </c>
      <c r="AP11" t="s">
        <v>101</v>
      </c>
      <c r="AQ11">
        <v>77</v>
      </c>
      <c r="AR11">
        <v>77</v>
      </c>
      <c r="AS11" t="s">
        <v>74</v>
      </c>
      <c r="AT11" t="s">
        <v>75</v>
      </c>
      <c r="AU11" t="s">
        <v>81</v>
      </c>
      <c r="AV11" t="s">
        <v>77</v>
      </c>
      <c r="AW11" t="s">
        <v>96</v>
      </c>
      <c r="AZ11">
        <v>489472</v>
      </c>
      <c r="BA11">
        <v>3469680</v>
      </c>
      <c r="BB11" t="s">
        <v>78</v>
      </c>
      <c r="BC11" t="str">
        <f t="shared" si="0"/>
        <v>12R 489472mE 3469680mN</v>
      </c>
      <c r="BD11" t="str">
        <f t="shared" si="1"/>
        <v>STOC-M-A-V-10</v>
      </c>
      <c r="BE11">
        <v>4</v>
      </c>
    </row>
    <row r="12" spans="1:57" x14ac:dyDescent="0.35">
      <c r="A12" t="s">
        <v>103</v>
      </c>
      <c r="B12">
        <v>11</v>
      </c>
      <c r="C12" t="s">
        <v>58</v>
      </c>
      <c r="D12" t="s">
        <v>59</v>
      </c>
      <c r="E12" t="s">
        <v>104</v>
      </c>
      <c r="F12" t="s">
        <v>105</v>
      </c>
      <c r="G12" t="s">
        <v>62</v>
      </c>
      <c r="H12" t="s">
        <v>106</v>
      </c>
      <c r="K12" t="s">
        <v>107</v>
      </c>
      <c r="L12" t="s">
        <v>108</v>
      </c>
      <c r="M12">
        <v>5</v>
      </c>
      <c r="N12">
        <v>2016</v>
      </c>
      <c r="O12" t="s">
        <v>66</v>
      </c>
      <c r="P12" t="s">
        <v>97</v>
      </c>
      <c r="R12" t="s">
        <v>68</v>
      </c>
      <c r="V12" t="s">
        <v>69</v>
      </c>
      <c r="W12" t="s">
        <v>109</v>
      </c>
      <c r="Y12" t="s">
        <v>110</v>
      </c>
      <c r="Z12" t="s">
        <v>111</v>
      </c>
      <c r="AA12" t="s">
        <v>112</v>
      </c>
      <c r="AB12">
        <v>1.5</v>
      </c>
      <c r="AC12">
        <v>2</v>
      </c>
      <c r="AM12">
        <v>0</v>
      </c>
      <c r="AN12">
        <v>5</v>
      </c>
      <c r="AO12">
        <v>5</v>
      </c>
      <c r="AP12" t="s">
        <v>73</v>
      </c>
      <c r="AQ12">
        <v>65</v>
      </c>
      <c r="AR12">
        <v>68</v>
      </c>
      <c r="BD12" t="str">
        <f t="shared" si="1"/>
        <v>----11</v>
      </c>
    </row>
    <row r="13" spans="1:57" x14ac:dyDescent="0.35">
      <c r="A13" t="s">
        <v>113</v>
      </c>
      <c r="B13">
        <v>12</v>
      </c>
      <c r="C13" t="s">
        <v>58</v>
      </c>
      <c r="D13" t="s">
        <v>59</v>
      </c>
      <c r="E13" t="s">
        <v>104</v>
      </c>
      <c r="F13" t="s">
        <v>105</v>
      </c>
      <c r="G13" t="s">
        <v>62</v>
      </c>
      <c r="H13" t="s">
        <v>106</v>
      </c>
      <c r="K13" t="s">
        <v>114</v>
      </c>
      <c r="L13" t="s">
        <v>65</v>
      </c>
      <c r="M13">
        <v>24</v>
      </c>
      <c r="N13">
        <v>2016</v>
      </c>
      <c r="O13" t="s">
        <v>66</v>
      </c>
      <c r="P13" t="s">
        <v>115</v>
      </c>
      <c r="R13" t="s">
        <v>73</v>
      </c>
      <c r="V13" t="s">
        <v>69</v>
      </c>
      <c r="W13" t="s">
        <v>109</v>
      </c>
      <c r="Y13" t="s">
        <v>116</v>
      </c>
      <c r="Z13" t="s">
        <v>117</v>
      </c>
      <c r="AA13" t="s">
        <v>118</v>
      </c>
      <c r="AB13">
        <v>3.5</v>
      </c>
      <c r="AC13">
        <v>1.75</v>
      </c>
      <c r="AM13">
        <v>0</v>
      </c>
      <c r="AN13">
        <v>5</v>
      </c>
      <c r="AO13">
        <v>0</v>
      </c>
      <c r="AP13" t="s">
        <v>73</v>
      </c>
      <c r="AQ13">
        <v>52</v>
      </c>
      <c r="AR13">
        <v>70</v>
      </c>
      <c r="AS13" t="s">
        <v>79</v>
      </c>
      <c r="AT13" t="s">
        <v>76</v>
      </c>
      <c r="AU13" t="s">
        <v>81</v>
      </c>
      <c r="AV13" t="s">
        <v>77</v>
      </c>
      <c r="AW13" t="s">
        <v>119</v>
      </c>
      <c r="AZ13">
        <v>489042</v>
      </c>
      <c r="BA13">
        <v>3478251</v>
      </c>
      <c r="BB13" t="s">
        <v>78</v>
      </c>
      <c r="BC13" t="str">
        <f t="shared" si="0"/>
        <v>12R 489042mE 3478251mN</v>
      </c>
      <c r="BD13" t="str">
        <f t="shared" si="1"/>
        <v>STOC-U-A-AV-12</v>
      </c>
      <c r="BE13">
        <v>7</v>
      </c>
    </row>
    <row r="14" spans="1:57" x14ac:dyDescent="0.35">
      <c r="A14" t="s">
        <v>113</v>
      </c>
      <c r="B14">
        <v>13</v>
      </c>
      <c r="C14" t="s">
        <v>58</v>
      </c>
      <c r="D14" t="s">
        <v>59</v>
      </c>
      <c r="E14" t="s">
        <v>104</v>
      </c>
      <c r="F14" t="s">
        <v>105</v>
      </c>
      <c r="G14" t="s">
        <v>62</v>
      </c>
      <c r="H14" t="s">
        <v>106</v>
      </c>
      <c r="K14" t="s">
        <v>114</v>
      </c>
      <c r="L14" t="s">
        <v>65</v>
      </c>
      <c r="M14">
        <v>24</v>
      </c>
      <c r="N14">
        <v>2016</v>
      </c>
      <c r="O14" t="s">
        <v>66</v>
      </c>
      <c r="P14" t="s">
        <v>115</v>
      </c>
      <c r="R14" t="s">
        <v>73</v>
      </c>
      <c r="V14" t="s">
        <v>69</v>
      </c>
      <c r="W14" t="s">
        <v>109</v>
      </c>
      <c r="Y14" t="s">
        <v>116</v>
      </c>
      <c r="Z14" t="s">
        <v>117</v>
      </c>
      <c r="AA14" t="s">
        <v>118</v>
      </c>
      <c r="AB14">
        <v>3.5</v>
      </c>
      <c r="AC14">
        <v>1.75</v>
      </c>
      <c r="AM14">
        <v>0</v>
      </c>
      <c r="AN14">
        <v>5</v>
      </c>
      <c r="AO14">
        <v>0</v>
      </c>
      <c r="AP14" t="s">
        <v>73</v>
      </c>
      <c r="AQ14">
        <v>52</v>
      </c>
      <c r="AR14">
        <v>70</v>
      </c>
      <c r="AS14" t="s">
        <v>74</v>
      </c>
      <c r="AT14" t="s">
        <v>76</v>
      </c>
      <c r="AU14" t="s">
        <v>81</v>
      </c>
      <c r="AV14" t="s">
        <v>77</v>
      </c>
      <c r="AW14" t="s">
        <v>120</v>
      </c>
      <c r="AZ14">
        <v>489051</v>
      </c>
      <c r="BA14">
        <v>3478227</v>
      </c>
      <c r="BB14" t="s">
        <v>78</v>
      </c>
      <c r="BC14" t="str">
        <f t="shared" si="0"/>
        <v>12R 489051mE 3478227mN</v>
      </c>
      <c r="BD14" t="str">
        <f t="shared" si="1"/>
        <v>STOC-U-A-V-13</v>
      </c>
      <c r="BE14">
        <v>7</v>
      </c>
    </row>
    <row r="15" spans="1:57" x14ac:dyDescent="0.35">
      <c r="A15" t="s">
        <v>121</v>
      </c>
      <c r="B15">
        <v>14</v>
      </c>
      <c r="C15" t="s">
        <v>58</v>
      </c>
      <c r="D15" t="s">
        <v>59</v>
      </c>
      <c r="E15" t="s">
        <v>104</v>
      </c>
      <c r="F15" t="s">
        <v>105</v>
      </c>
      <c r="G15" t="s">
        <v>62</v>
      </c>
      <c r="H15" t="s">
        <v>106</v>
      </c>
      <c r="I15" t="s">
        <v>122</v>
      </c>
      <c r="K15" t="s">
        <v>123</v>
      </c>
      <c r="L15" t="s">
        <v>87</v>
      </c>
      <c r="M15">
        <v>15</v>
      </c>
      <c r="N15">
        <v>2016</v>
      </c>
      <c r="O15" t="s">
        <v>124</v>
      </c>
      <c r="P15">
        <v>2</v>
      </c>
      <c r="Q15">
        <v>1</v>
      </c>
      <c r="S15" t="s">
        <v>73</v>
      </c>
      <c r="T15" t="s">
        <v>125</v>
      </c>
      <c r="U15">
        <v>100</v>
      </c>
      <c r="V15" t="s">
        <v>69</v>
      </c>
      <c r="W15" t="s">
        <v>109</v>
      </c>
      <c r="Y15" t="s">
        <v>110</v>
      </c>
      <c r="Z15" t="s">
        <v>126</v>
      </c>
      <c r="AA15" t="s">
        <v>127</v>
      </c>
      <c r="AB15">
        <v>2.25</v>
      </c>
      <c r="AC15">
        <v>1.75</v>
      </c>
      <c r="AE15" t="s">
        <v>128</v>
      </c>
      <c r="AF15">
        <v>2</v>
      </c>
      <c r="AG15">
        <v>3</v>
      </c>
      <c r="AH15" t="s">
        <v>129</v>
      </c>
      <c r="AI15" t="s">
        <v>130</v>
      </c>
      <c r="AJ15">
        <v>15</v>
      </c>
      <c r="AK15" t="s">
        <v>73</v>
      </c>
      <c r="AL15" t="s">
        <v>131</v>
      </c>
      <c r="AM15">
        <v>0</v>
      </c>
      <c r="AN15">
        <v>0</v>
      </c>
      <c r="AO15">
        <v>0</v>
      </c>
      <c r="AP15" t="s">
        <v>73</v>
      </c>
      <c r="AQ15">
        <v>61</v>
      </c>
      <c r="AR15">
        <v>61</v>
      </c>
      <c r="AS15" t="s">
        <v>73</v>
      </c>
      <c r="BD15" t="str">
        <f t="shared" si="1"/>
        <v>---N-14</v>
      </c>
    </row>
    <row r="16" spans="1:57" x14ac:dyDescent="0.35">
      <c r="A16" t="s">
        <v>121</v>
      </c>
      <c r="B16">
        <v>15</v>
      </c>
      <c r="C16" t="s">
        <v>58</v>
      </c>
      <c r="D16" t="s">
        <v>59</v>
      </c>
      <c r="E16" t="s">
        <v>104</v>
      </c>
      <c r="F16" t="s">
        <v>105</v>
      </c>
      <c r="G16" t="s">
        <v>62</v>
      </c>
      <c r="H16" t="s">
        <v>106</v>
      </c>
      <c r="I16" t="s">
        <v>122</v>
      </c>
      <c r="K16" t="s">
        <v>123</v>
      </c>
      <c r="L16" t="s">
        <v>87</v>
      </c>
      <c r="M16">
        <v>15</v>
      </c>
      <c r="N16">
        <v>2016</v>
      </c>
      <c r="O16" t="s">
        <v>124</v>
      </c>
      <c r="P16">
        <v>2</v>
      </c>
      <c r="Q16">
        <v>1</v>
      </c>
      <c r="S16" t="s">
        <v>73</v>
      </c>
      <c r="T16" t="s">
        <v>125</v>
      </c>
      <c r="U16">
        <v>100</v>
      </c>
      <c r="V16" t="s">
        <v>69</v>
      </c>
      <c r="W16" t="s">
        <v>109</v>
      </c>
      <c r="Y16" t="s">
        <v>110</v>
      </c>
      <c r="Z16" t="s">
        <v>126</v>
      </c>
      <c r="AA16" t="s">
        <v>127</v>
      </c>
      <c r="AB16">
        <v>2.25</v>
      </c>
      <c r="AC16">
        <v>1.75</v>
      </c>
      <c r="AE16" t="s">
        <v>132</v>
      </c>
      <c r="AF16">
        <v>3</v>
      </c>
      <c r="AG16">
        <v>2</v>
      </c>
      <c r="AH16" t="s">
        <v>133</v>
      </c>
      <c r="AI16" t="s">
        <v>134</v>
      </c>
      <c r="AJ16">
        <v>40</v>
      </c>
      <c r="AK16" t="s">
        <v>73</v>
      </c>
      <c r="AL16" t="s">
        <v>131</v>
      </c>
      <c r="AM16">
        <v>0</v>
      </c>
      <c r="AN16">
        <v>0</v>
      </c>
      <c r="AO16">
        <v>0</v>
      </c>
      <c r="AP16" t="s">
        <v>73</v>
      </c>
      <c r="AQ16">
        <v>61</v>
      </c>
      <c r="AR16">
        <v>61</v>
      </c>
      <c r="AS16" t="s">
        <v>73</v>
      </c>
      <c r="BD16" t="str">
        <f t="shared" si="1"/>
        <v>---N-15</v>
      </c>
    </row>
    <row r="17" spans="1:56" x14ac:dyDescent="0.35">
      <c r="A17" t="s">
        <v>135</v>
      </c>
      <c r="B17">
        <v>16</v>
      </c>
      <c r="C17" t="s">
        <v>58</v>
      </c>
      <c r="D17" t="s">
        <v>59</v>
      </c>
      <c r="E17" t="s">
        <v>136</v>
      </c>
      <c r="F17" t="s">
        <v>137</v>
      </c>
      <c r="G17" t="s">
        <v>62</v>
      </c>
      <c r="H17" t="s">
        <v>138</v>
      </c>
      <c r="K17" t="s">
        <v>123</v>
      </c>
      <c r="L17" t="s">
        <v>87</v>
      </c>
      <c r="M17">
        <v>14</v>
      </c>
      <c r="N17">
        <v>2016</v>
      </c>
      <c r="O17" t="s">
        <v>66</v>
      </c>
      <c r="P17" t="s">
        <v>67</v>
      </c>
      <c r="R17" t="s">
        <v>73</v>
      </c>
      <c r="V17" t="s">
        <v>69</v>
      </c>
      <c r="W17" t="s">
        <v>109</v>
      </c>
      <c r="X17" t="s">
        <v>139</v>
      </c>
      <c r="Y17" t="s">
        <v>110</v>
      </c>
      <c r="Z17" t="s">
        <v>140</v>
      </c>
      <c r="AA17" t="s">
        <v>141</v>
      </c>
      <c r="AB17">
        <v>6.25</v>
      </c>
      <c r="AC17">
        <v>1.5</v>
      </c>
      <c r="AM17">
        <v>0</v>
      </c>
      <c r="AN17">
        <v>0</v>
      </c>
      <c r="AO17">
        <v>0</v>
      </c>
      <c r="AP17" t="s">
        <v>73</v>
      </c>
      <c r="AQ17">
        <v>44</v>
      </c>
      <c r="AR17">
        <v>95</v>
      </c>
      <c r="BD17" t="str">
        <f t="shared" si="1"/>
        <v>----16</v>
      </c>
    </row>
    <row r="18" spans="1:56" x14ac:dyDescent="0.35">
      <c r="A18" t="s">
        <v>142</v>
      </c>
      <c r="B18">
        <v>17</v>
      </c>
      <c r="C18" t="s">
        <v>58</v>
      </c>
      <c r="D18" t="s">
        <v>59</v>
      </c>
      <c r="E18" t="s">
        <v>136</v>
      </c>
      <c r="F18" t="s">
        <v>137</v>
      </c>
      <c r="G18" t="s">
        <v>62</v>
      </c>
      <c r="H18" t="s">
        <v>138</v>
      </c>
      <c r="K18" t="s">
        <v>143</v>
      </c>
      <c r="L18" t="s">
        <v>144</v>
      </c>
      <c r="M18">
        <v>7</v>
      </c>
      <c r="N18">
        <v>2016</v>
      </c>
      <c r="O18" t="s">
        <v>66</v>
      </c>
      <c r="P18" t="s">
        <v>88</v>
      </c>
      <c r="R18" t="s">
        <v>73</v>
      </c>
      <c r="V18" t="s">
        <v>69</v>
      </c>
      <c r="W18" t="s">
        <v>109</v>
      </c>
      <c r="X18" t="s">
        <v>139</v>
      </c>
      <c r="Y18" t="s">
        <v>110</v>
      </c>
      <c r="Z18" t="s">
        <v>145</v>
      </c>
      <c r="AA18" t="s">
        <v>146</v>
      </c>
      <c r="AB18">
        <v>6</v>
      </c>
      <c r="AC18">
        <v>1.5</v>
      </c>
      <c r="AM18">
        <v>0</v>
      </c>
      <c r="AN18">
        <v>0</v>
      </c>
      <c r="AO18">
        <v>10</v>
      </c>
      <c r="AP18" t="s">
        <v>73</v>
      </c>
      <c r="AQ18">
        <v>48</v>
      </c>
      <c r="AR18">
        <v>90</v>
      </c>
      <c r="BD18" t="str">
        <f t="shared" si="1"/>
        <v>----17</v>
      </c>
    </row>
    <row r="19" spans="1:56" x14ac:dyDescent="0.35">
      <c r="A19" t="s">
        <v>147</v>
      </c>
      <c r="B19">
        <v>18</v>
      </c>
      <c r="C19" t="s">
        <v>58</v>
      </c>
      <c r="D19" t="s">
        <v>59</v>
      </c>
      <c r="E19" t="s">
        <v>148</v>
      </c>
      <c r="F19" t="s">
        <v>149</v>
      </c>
      <c r="G19" t="s">
        <v>62</v>
      </c>
      <c r="H19" t="s">
        <v>85</v>
      </c>
      <c r="I19" t="s">
        <v>122</v>
      </c>
      <c r="K19" t="s">
        <v>150</v>
      </c>
      <c r="L19" t="s">
        <v>65</v>
      </c>
      <c r="M19">
        <v>24</v>
      </c>
      <c r="N19">
        <v>2016</v>
      </c>
      <c r="O19" t="s">
        <v>124</v>
      </c>
      <c r="P19">
        <v>1</v>
      </c>
      <c r="Q19">
        <v>1</v>
      </c>
      <c r="S19" t="s">
        <v>73</v>
      </c>
      <c r="T19" t="s">
        <v>125</v>
      </c>
      <c r="U19">
        <v>100</v>
      </c>
      <c r="V19" t="s">
        <v>89</v>
      </c>
      <c r="Y19" t="s">
        <v>110</v>
      </c>
      <c r="Z19" t="s">
        <v>151</v>
      </c>
      <c r="AA19" t="s">
        <v>152</v>
      </c>
      <c r="AB19">
        <v>1</v>
      </c>
      <c r="AC19">
        <v>1.5</v>
      </c>
      <c r="AE19" t="s">
        <v>153</v>
      </c>
      <c r="AF19">
        <v>3</v>
      </c>
      <c r="AG19">
        <v>2</v>
      </c>
      <c r="AH19" t="s">
        <v>151</v>
      </c>
      <c r="AI19" t="s">
        <v>154</v>
      </c>
      <c r="AJ19">
        <v>40</v>
      </c>
      <c r="AK19" t="s">
        <v>68</v>
      </c>
      <c r="AL19" t="s">
        <v>155</v>
      </c>
      <c r="AM19">
        <v>0</v>
      </c>
      <c r="AN19">
        <v>0</v>
      </c>
      <c r="AO19">
        <v>0</v>
      </c>
      <c r="AP19" t="s">
        <v>73</v>
      </c>
      <c r="AQ19">
        <v>42</v>
      </c>
      <c r="AR19">
        <v>42</v>
      </c>
      <c r="AS19" t="s">
        <v>81</v>
      </c>
      <c r="AT19" t="s">
        <v>75</v>
      </c>
      <c r="AU19" t="s">
        <v>76</v>
      </c>
      <c r="AV19" t="s">
        <v>156</v>
      </c>
      <c r="AW19" t="s">
        <v>151</v>
      </c>
      <c r="AX19" t="s">
        <v>157</v>
      </c>
      <c r="AY19" t="s">
        <v>157</v>
      </c>
      <c r="AZ19">
        <v>491653</v>
      </c>
      <c r="BA19">
        <v>3470846</v>
      </c>
      <c r="BB19" t="s">
        <v>78</v>
      </c>
      <c r="BC19" t="str">
        <f t="shared" si="0"/>
        <v>12R 491653mE 3470846mN</v>
      </c>
      <c r="BD19" t="str">
        <f t="shared" si="1"/>
        <v>GLGN-M-U-A-18</v>
      </c>
    </row>
    <row r="20" spans="1:56" x14ac:dyDescent="0.35">
      <c r="A20" t="s">
        <v>147</v>
      </c>
      <c r="B20">
        <v>19</v>
      </c>
      <c r="C20" t="s">
        <v>58</v>
      </c>
      <c r="D20" t="s">
        <v>59</v>
      </c>
      <c r="E20" t="s">
        <v>148</v>
      </c>
      <c r="F20" t="s">
        <v>149</v>
      </c>
      <c r="G20" t="s">
        <v>62</v>
      </c>
      <c r="H20" t="s">
        <v>85</v>
      </c>
      <c r="I20" t="s">
        <v>122</v>
      </c>
      <c r="K20" t="s">
        <v>150</v>
      </c>
      <c r="L20" t="s">
        <v>65</v>
      </c>
      <c r="M20">
        <v>24</v>
      </c>
      <c r="N20">
        <v>2016</v>
      </c>
      <c r="O20" t="s">
        <v>124</v>
      </c>
      <c r="P20">
        <v>1</v>
      </c>
      <c r="Q20">
        <v>1</v>
      </c>
      <c r="S20" t="s">
        <v>73</v>
      </c>
      <c r="T20" t="s">
        <v>125</v>
      </c>
      <c r="U20">
        <v>100</v>
      </c>
      <c r="V20" t="s">
        <v>89</v>
      </c>
      <c r="Y20" t="s">
        <v>110</v>
      </c>
      <c r="Z20" t="s">
        <v>151</v>
      </c>
      <c r="AA20" t="s">
        <v>152</v>
      </c>
      <c r="AB20">
        <v>1</v>
      </c>
      <c r="AC20">
        <v>1.5</v>
      </c>
      <c r="AE20" t="s">
        <v>153</v>
      </c>
      <c r="AF20">
        <v>3</v>
      </c>
      <c r="AG20">
        <v>2</v>
      </c>
      <c r="AH20" t="s">
        <v>151</v>
      </c>
      <c r="AI20" t="s">
        <v>154</v>
      </c>
      <c r="AJ20">
        <v>40</v>
      </c>
      <c r="AK20" t="s">
        <v>68</v>
      </c>
      <c r="AL20" t="s">
        <v>155</v>
      </c>
      <c r="AM20">
        <v>0</v>
      </c>
      <c r="AN20">
        <v>0</v>
      </c>
      <c r="AO20">
        <v>0</v>
      </c>
      <c r="AP20" t="s">
        <v>73</v>
      </c>
      <c r="AQ20">
        <v>42</v>
      </c>
      <c r="AR20">
        <v>42</v>
      </c>
      <c r="AS20" t="s">
        <v>81</v>
      </c>
      <c r="AT20" t="s">
        <v>75</v>
      </c>
      <c r="AU20" t="s">
        <v>76</v>
      </c>
      <c r="AV20" t="s">
        <v>158</v>
      </c>
      <c r="AW20" t="s">
        <v>151</v>
      </c>
      <c r="AX20" t="s">
        <v>157</v>
      </c>
      <c r="AY20" t="s">
        <v>157</v>
      </c>
      <c r="AZ20">
        <v>491678</v>
      </c>
      <c r="BA20">
        <v>3470879</v>
      </c>
      <c r="BB20" t="s">
        <v>78</v>
      </c>
      <c r="BC20" t="str">
        <f t="shared" si="0"/>
        <v>12R 491678mE 3470879mN</v>
      </c>
      <c r="BD20" t="str">
        <f t="shared" si="1"/>
        <v>OTTR-M-U-A-19</v>
      </c>
    </row>
    <row r="21" spans="1:56" x14ac:dyDescent="0.35">
      <c r="A21" t="s">
        <v>147</v>
      </c>
      <c r="B21">
        <v>20</v>
      </c>
      <c r="C21" t="s">
        <v>58</v>
      </c>
      <c r="D21" t="s">
        <v>59</v>
      </c>
      <c r="E21" t="s">
        <v>148</v>
      </c>
      <c r="F21" t="s">
        <v>149</v>
      </c>
      <c r="G21" t="s">
        <v>62</v>
      </c>
      <c r="H21" t="s">
        <v>85</v>
      </c>
      <c r="I21" t="s">
        <v>122</v>
      </c>
      <c r="K21" t="s">
        <v>150</v>
      </c>
      <c r="L21" t="s">
        <v>65</v>
      </c>
      <c r="M21">
        <v>24</v>
      </c>
      <c r="N21">
        <v>2016</v>
      </c>
      <c r="O21" t="s">
        <v>124</v>
      </c>
      <c r="P21">
        <v>1</v>
      </c>
      <c r="Q21">
        <v>1</v>
      </c>
      <c r="S21" t="s">
        <v>73</v>
      </c>
      <c r="T21" t="s">
        <v>125</v>
      </c>
      <c r="U21">
        <v>100</v>
      </c>
      <c r="V21" t="s">
        <v>89</v>
      </c>
      <c r="Y21" t="s">
        <v>110</v>
      </c>
      <c r="Z21" t="s">
        <v>151</v>
      </c>
      <c r="AA21" t="s">
        <v>152</v>
      </c>
      <c r="AB21">
        <v>1</v>
      </c>
      <c r="AC21">
        <v>1.5</v>
      </c>
      <c r="AE21" t="s">
        <v>159</v>
      </c>
      <c r="AF21">
        <v>2</v>
      </c>
      <c r="AG21">
        <v>2</v>
      </c>
      <c r="AH21" t="s">
        <v>154</v>
      </c>
      <c r="AI21" t="s">
        <v>152</v>
      </c>
      <c r="AJ21">
        <v>15</v>
      </c>
      <c r="AK21" t="s">
        <v>68</v>
      </c>
      <c r="AL21" t="s">
        <v>155</v>
      </c>
      <c r="AM21">
        <v>0</v>
      </c>
      <c r="AN21">
        <v>0</v>
      </c>
      <c r="AO21">
        <v>0</v>
      </c>
      <c r="AP21" t="s">
        <v>73</v>
      </c>
      <c r="AQ21">
        <v>42</v>
      </c>
      <c r="AR21">
        <v>42</v>
      </c>
      <c r="AS21" t="s">
        <v>73</v>
      </c>
      <c r="BD21" t="str">
        <f t="shared" si="1"/>
        <v>---N-20</v>
      </c>
    </row>
    <row r="22" spans="1:56" x14ac:dyDescent="0.35">
      <c r="A22" t="s">
        <v>160</v>
      </c>
      <c r="B22">
        <v>21</v>
      </c>
      <c r="C22" t="s">
        <v>58</v>
      </c>
      <c r="D22" t="s">
        <v>59</v>
      </c>
      <c r="E22" t="s">
        <v>148</v>
      </c>
      <c r="F22" t="s">
        <v>149</v>
      </c>
      <c r="G22" t="s">
        <v>62</v>
      </c>
      <c r="H22" t="s">
        <v>85</v>
      </c>
      <c r="I22" t="s">
        <v>122</v>
      </c>
      <c r="K22" t="s">
        <v>161</v>
      </c>
      <c r="L22" t="s">
        <v>87</v>
      </c>
      <c r="M22">
        <v>1</v>
      </c>
      <c r="N22">
        <v>2016</v>
      </c>
      <c r="O22" t="s">
        <v>124</v>
      </c>
      <c r="P22">
        <v>2</v>
      </c>
      <c r="Q22">
        <v>1</v>
      </c>
      <c r="S22" t="s">
        <v>73</v>
      </c>
      <c r="T22" t="s">
        <v>125</v>
      </c>
      <c r="U22">
        <v>100</v>
      </c>
      <c r="V22" t="s">
        <v>89</v>
      </c>
      <c r="Y22" t="s">
        <v>110</v>
      </c>
      <c r="Z22" t="s">
        <v>162</v>
      </c>
      <c r="AA22" t="s">
        <v>163</v>
      </c>
      <c r="AB22">
        <v>1.5</v>
      </c>
      <c r="AC22">
        <v>0.5</v>
      </c>
      <c r="AE22" t="s">
        <v>159</v>
      </c>
      <c r="AF22">
        <v>2</v>
      </c>
      <c r="AG22">
        <v>2</v>
      </c>
      <c r="AH22" t="s">
        <v>164</v>
      </c>
      <c r="AI22" t="s">
        <v>165</v>
      </c>
      <c r="AJ22">
        <v>15</v>
      </c>
      <c r="AK22" t="s">
        <v>73</v>
      </c>
      <c r="AL22" t="s">
        <v>131</v>
      </c>
      <c r="AM22">
        <v>0</v>
      </c>
      <c r="AN22">
        <v>0</v>
      </c>
      <c r="AO22">
        <v>0</v>
      </c>
      <c r="AP22" t="s">
        <v>73</v>
      </c>
      <c r="AQ22">
        <v>68</v>
      </c>
      <c r="AR22">
        <v>68</v>
      </c>
      <c r="AS22" t="s">
        <v>81</v>
      </c>
      <c r="AT22" t="s">
        <v>75</v>
      </c>
      <c r="AU22" t="s">
        <v>76</v>
      </c>
      <c r="AV22" t="s">
        <v>166</v>
      </c>
      <c r="AW22" t="s">
        <v>162</v>
      </c>
      <c r="AX22">
        <v>250</v>
      </c>
      <c r="AY22">
        <v>125</v>
      </c>
      <c r="AZ22">
        <v>490565</v>
      </c>
      <c r="BA22">
        <v>3468918</v>
      </c>
      <c r="BB22" t="s">
        <v>78</v>
      </c>
      <c r="BC22" t="str">
        <f t="shared" si="0"/>
        <v>12R 490565mE 3468918mN</v>
      </c>
      <c r="BD22" t="str">
        <f t="shared" si="1"/>
        <v>ASOT-M-U-A-21</v>
      </c>
    </row>
    <row r="23" spans="1:56" x14ac:dyDescent="0.35">
      <c r="A23" t="s">
        <v>160</v>
      </c>
      <c r="B23">
        <v>22</v>
      </c>
      <c r="C23" t="s">
        <v>58</v>
      </c>
      <c r="D23" t="s">
        <v>59</v>
      </c>
      <c r="E23" t="s">
        <v>148</v>
      </c>
      <c r="F23" t="s">
        <v>149</v>
      </c>
      <c r="G23" t="s">
        <v>62</v>
      </c>
      <c r="H23" t="s">
        <v>85</v>
      </c>
      <c r="I23" t="s">
        <v>122</v>
      </c>
      <c r="K23" t="s">
        <v>161</v>
      </c>
      <c r="L23" t="s">
        <v>87</v>
      </c>
      <c r="M23">
        <v>1</v>
      </c>
      <c r="N23">
        <v>2016</v>
      </c>
      <c r="O23" t="s">
        <v>124</v>
      </c>
      <c r="P23">
        <v>2</v>
      </c>
      <c r="Q23">
        <v>1</v>
      </c>
      <c r="S23" t="s">
        <v>73</v>
      </c>
      <c r="T23" t="s">
        <v>125</v>
      </c>
      <c r="U23">
        <v>100</v>
      </c>
      <c r="V23" t="s">
        <v>89</v>
      </c>
      <c r="Y23" t="s">
        <v>110</v>
      </c>
      <c r="Z23" t="s">
        <v>162</v>
      </c>
      <c r="AA23" t="s">
        <v>163</v>
      </c>
      <c r="AB23">
        <v>1.5</v>
      </c>
      <c r="AC23">
        <v>0.5</v>
      </c>
      <c r="AE23" t="s">
        <v>159</v>
      </c>
      <c r="AF23">
        <v>2</v>
      </c>
      <c r="AG23">
        <v>2</v>
      </c>
      <c r="AH23" t="s">
        <v>164</v>
      </c>
      <c r="AI23" t="s">
        <v>165</v>
      </c>
      <c r="AJ23">
        <v>15</v>
      </c>
      <c r="AK23" t="s">
        <v>73</v>
      </c>
      <c r="AL23" t="s">
        <v>131</v>
      </c>
      <c r="AM23">
        <v>0</v>
      </c>
      <c r="AN23">
        <v>0</v>
      </c>
      <c r="AO23">
        <v>0</v>
      </c>
      <c r="AP23" t="s">
        <v>73</v>
      </c>
      <c r="AQ23">
        <v>68</v>
      </c>
      <c r="AR23">
        <v>68</v>
      </c>
      <c r="AS23" t="s">
        <v>81</v>
      </c>
      <c r="AT23" t="s">
        <v>75</v>
      </c>
      <c r="AU23" t="s">
        <v>76</v>
      </c>
      <c r="AV23" t="s">
        <v>167</v>
      </c>
      <c r="AW23" t="s">
        <v>168</v>
      </c>
      <c r="AX23" t="s">
        <v>157</v>
      </c>
      <c r="AY23">
        <v>15</v>
      </c>
      <c r="AZ23">
        <v>490717</v>
      </c>
      <c r="BA23">
        <v>3468934</v>
      </c>
      <c r="BB23" t="s">
        <v>78</v>
      </c>
      <c r="BC23" t="str">
        <f t="shared" si="0"/>
        <v>12R 490717mE 3468934mN</v>
      </c>
      <c r="BD23" t="str">
        <f t="shared" si="1"/>
        <v>MIWH-M-U-A-22</v>
      </c>
    </row>
    <row r="24" spans="1:56" x14ac:dyDescent="0.35">
      <c r="A24" t="s">
        <v>160</v>
      </c>
      <c r="B24">
        <v>23</v>
      </c>
      <c r="C24" t="s">
        <v>58</v>
      </c>
      <c r="D24" t="s">
        <v>59</v>
      </c>
      <c r="E24" t="s">
        <v>148</v>
      </c>
      <c r="F24" t="s">
        <v>149</v>
      </c>
      <c r="G24" t="s">
        <v>62</v>
      </c>
      <c r="H24" t="s">
        <v>85</v>
      </c>
      <c r="I24" t="s">
        <v>122</v>
      </c>
      <c r="K24" t="s">
        <v>161</v>
      </c>
      <c r="L24" t="s">
        <v>87</v>
      </c>
      <c r="M24">
        <v>1</v>
      </c>
      <c r="N24">
        <v>2016</v>
      </c>
      <c r="O24" t="s">
        <v>124</v>
      </c>
      <c r="P24">
        <v>2</v>
      </c>
      <c r="Q24">
        <v>1</v>
      </c>
      <c r="S24" t="s">
        <v>73</v>
      </c>
      <c r="T24" t="s">
        <v>125</v>
      </c>
      <c r="U24">
        <v>100</v>
      </c>
      <c r="V24" t="s">
        <v>89</v>
      </c>
      <c r="Y24" t="s">
        <v>110</v>
      </c>
      <c r="Z24" t="s">
        <v>162</v>
      </c>
      <c r="AA24" t="s">
        <v>163</v>
      </c>
      <c r="AB24">
        <v>1.5</v>
      </c>
      <c r="AC24">
        <v>0.5</v>
      </c>
      <c r="AE24" t="s">
        <v>159</v>
      </c>
      <c r="AF24">
        <v>2</v>
      </c>
      <c r="AG24">
        <v>2</v>
      </c>
      <c r="AH24" t="s">
        <v>164</v>
      </c>
      <c r="AI24" t="s">
        <v>165</v>
      </c>
      <c r="AJ24">
        <v>15</v>
      </c>
      <c r="AK24" t="s">
        <v>73</v>
      </c>
      <c r="AL24" t="s">
        <v>131</v>
      </c>
      <c r="AM24">
        <v>0</v>
      </c>
      <c r="AN24">
        <v>0</v>
      </c>
      <c r="AO24">
        <v>0</v>
      </c>
      <c r="AP24" t="s">
        <v>73</v>
      </c>
      <c r="AQ24">
        <v>68</v>
      </c>
      <c r="AR24">
        <v>68</v>
      </c>
      <c r="AS24" t="s">
        <v>81</v>
      </c>
      <c r="AT24" t="s">
        <v>75</v>
      </c>
      <c r="AU24" t="s">
        <v>76</v>
      </c>
      <c r="AV24" t="s">
        <v>167</v>
      </c>
      <c r="AW24" t="s">
        <v>169</v>
      </c>
      <c r="AX24">
        <v>153</v>
      </c>
      <c r="AY24">
        <v>100</v>
      </c>
      <c r="AZ24">
        <v>490739</v>
      </c>
      <c r="BA24">
        <v>3468826</v>
      </c>
      <c r="BB24" t="s">
        <v>78</v>
      </c>
      <c r="BC24" t="str">
        <f t="shared" si="0"/>
        <v>12R 490739mE 3468826mN</v>
      </c>
      <c r="BD24" t="str">
        <f t="shared" si="1"/>
        <v>MIWH-M-U-A-23</v>
      </c>
    </row>
    <row r="25" spans="1:56" x14ac:dyDescent="0.35">
      <c r="A25" t="s">
        <v>160</v>
      </c>
      <c r="B25">
        <v>24</v>
      </c>
      <c r="C25" t="s">
        <v>58</v>
      </c>
      <c r="D25" t="s">
        <v>59</v>
      </c>
      <c r="E25" t="s">
        <v>148</v>
      </c>
      <c r="F25" t="s">
        <v>149</v>
      </c>
      <c r="G25" t="s">
        <v>62</v>
      </c>
      <c r="H25" t="s">
        <v>85</v>
      </c>
      <c r="I25" t="s">
        <v>122</v>
      </c>
      <c r="K25" t="s">
        <v>161</v>
      </c>
      <c r="L25" t="s">
        <v>87</v>
      </c>
      <c r="M25">
        <v>1</v>
      </c>
      <c r="N25">
        <v>2016</v>
      </c>
      <c r="O25" t="s">
        <v>124</v>
      </c>
      <c r="P25">
        <v>2</v>
      </c>
      <c r="Q25">
        <v>1</v>
      </c>
      <c r="S25" t="s">
        <v>73</v>
      </c>
      <c r="T25" t="s">
        <v>125</v>
      </c>
      <c r="U25">
        <v>100</v>
      </c>
      <c r="V25" t="s">
        <v>89</v>
      </c>
      <c r="Y25" t="s">
        <v>110</v>
      </c>
      <c r="Z25" t="s">
        <v>162</v>
      </c>
      <c r="AA25" t="s">
        <v>163</v>
      </c>
      <c r="AB25">
        <v>1.5</v>
      </c>
      <c r="AC25">
        <v>0.5</v>
      </c>
      <c r="AE25" t="s">
        <v>159</v>
      </c>
      <c r="AF25">
        <v>2</v>
      </c>
      <c r="AG25">
        <v>2</v>
      </c>
      <c r="AH25" t="s">
        <v>164</v>
      </c>
      <c r="AI25" t="s">
        <v>165</v>
      </c>
      <c r="AJ25">
        <v>15</v>
      </c>
      <c r="AK25" t="s">
        <v>73</v>
      </c>
      <c r="AL25" t="s">
        <v>131</v>
      </c>
      <c r="AM25">
        <v>0</v>
      </c>
      <c r="AN25">
        <v>0</v>
      </c>
      <c r="AO25">
        <v>0</v>
      </c>
      <c r="AP25" t="s">
        <v>73</v>
      </c>
      <c r="AQ25">
        <v>68</v>
      </c>
      <c r="AR25">
        <v>68</v>
      </c>
      <c r="AS25" t="s">
        <v>81</v>
      </c>
      <c r="AT25" t="s">
        <v>80</v>
      </c>
      <c r="AU25" t="s">
        <v>76</v>
      </c>
      <c r="AV25" t="s">
        <v>167</v>
      </c>
      <c r="AW25" t="s">
        <v>169</v>
      </c>
      <c r="AX25">
        <v>153</v>
      </c>
      <c r="AY25">
        <v>100</v>
      </c>
      <c r="AZ25">
        <v>490739</v>
      </c>
      <c r="BA25">
        <v>3468826</v>
      </c>
      <c r="BB25" t="s">
        <v>78</v>
      </c>
      <c r="BC25" t="str">
        <f t="shared" si="0"/>
        <v>12R 490739mE 3468826mN</v>
      </c>
      <c r="BD25" t="str">
        <f t="shared" si="1"/>
        <v>MIWH-F-U-A-24</v>
      </c>
    </row>
    <row r="26" spans="1:56" x14ac:dyDescent="0.35">
      <c r="A26" t="s">
        <v>160</v>
      </c>
      <c r="B26">
        <v>25</v>
      </c>
      <c r="C26" t="s">
        <v>58</v>
      </c>
      <c r="D26" t="s">
        <v>59</v>
      </c>
      <c r="E26" t="s">
        <v>148</v>
      </c>
      <c r="F26" t="s">
        <v>149</v>
      </c>
      <c r="G26" t="s">
        <v>62</v>
      </c>
      <c r="H26" t="s">
        <v>85</v>
      </c>
      <c r="I26" t="s">
        <v>122</v>
      </c>
      <c r="K26" t="s">
        <v>161</v>
      </c>
      <c r="L26" t="s">
        <v>87</v>
      </c>
      <c r="M26">
        <v>1</v>
      </c>
      <c r="N26">
        <v>2016</v>
      </c>
      <c r="O26" t="s">
        <v>124</v>
      </c>
      <c r="P26">
        <v>2</v>
      </c>
      <c r="Q26">
        <v>1</v>
      </c>
      <c r="S26" t="s">
        <v>73</v>
      </c>
      <c r="T26" t="s">
        <v>125</v>
      </c>
      <c r="U26">
        <v>100</v>
      </c>
      <c r="V26" t="s">
        <v>89</v>
      </c>
      <c r="Y26" t="s">
        <v>110</v>
      </c>
      <c r="Z26" t="s">
        <v>162</v>
      </c>
      <c r="AA26" t="s">
        <v>163</v>
      </c>
      <c r="AB26">
        <v>1.5</v>
      </c>
      <c r="AC26">
        <v>0.5</v>
      </c>
      <c r="AE26" t="s">
        <v>170</v>
      </c>
      <c r="AF26">
        <v>3</v>
      </c>
      <c r="AG26">
        <v>2</v>
      </c>
      <c r="AH26" t="s">
        <v>165</v>
      </c>
      <c r="AI26" t="s">
        <v>163</v>
      </c>
      <c r="AJ26">
        <v>68</v>
      </c>
      <c r="AK26" t="s">
        <v>73</v>
      </c>
      <c r="AL26" t="s">
        <v>131</v>
      </c>
      <c r="AM26">
        <v>0</v>
      </c>
      <c r="AN26">
        <v>0</v>
      </c>
      <c r="AO26">
        <v>0</v>
      </c>
      <c r="AP26" t="s">
        <v>73</v>
      </c>
      <c r="AQ26">
        <v>68</v>
      </c>
      <c r="AR26">
        <v>68</v>
      </c>
      <c r="AS26" t="s">
        <v>73</v>
      </c>
      <c r="BD26" t="str">
        <f t="shared" si="1"/>
        <v>---N-25</v>
      </c>
    </row>
    <row r="27" spans="1:56" x14ac:dyDescent="0.35">
      <c r="A27" t="s">
        <v>171</v>
      </c>
      <c r="B27">
        <v>26</v>
      </c>
      <c r="C27" t="s">
        <v>58</v>
      </c>
      <c r="D27" t="s">
        <v>59</v>
      </c>
      <c r="E27" t="s">
        <v>148</v>
      </c>
      <c r="F27" t="s">
        <v>149</v>
      </c>
      <c r="G27" t="s">
        <v>62</v>
      </c>
      <c r="H27" t="s">
        <v>85</v>
      </c>
      <c r="I27" t="s">
        <v>122</v>
      </c>
      <c r="K27" t="s">
        <v>102</v>
      </c>
      <c r="L27" t="s">
        <v>87</v>
      </c>
      <c r="M27">
        <v>29</v>
      </c>
      <c r="N27">
        <v>2016</v>
      </c>
      <c r="O27" t="s">
        <v>124</v>
      </c>
      <c r="P27">
        <v>3</v>
      </c>
      <c r="Q27">
        <v>1</v>
      </c>
      <c r="S27" t="s">
        <v>73</v>
      </c>
      <c r="T27" t="s">
        <v>125</v>
      </c>
      <c r="U27">
        <v>100</v>
      </c>
      <c r="V27" t="s">
        <v>89</v>
      </c>
      <c r="Y27" t="s">
        <v>110</v>
      </c>
      <c r="Z27" t="s">
        <v>102</v>
      </c>
      <c r="AA27" t="s">
        <v>172</v>
      </c>
      <c r="AB27">
        <v>1.25</v>
      </c>
      <c r="AC27">
        <v>1</v>
      </c>
      <c r="AE27" t="s">
        <v>159</v>
      </c>
      <c r="AF27">
        <v>2</v>
      </c>
      <c r="AG27">
        <v>2</v>
      </c>
      <c r="AH27" t="s">
        <v>102</v>
      </c>
      <c r="AI27" t="s">
        <v>173</v>
      </c>
      <c r="AJ27">
        <v>15</v>
      </c>
      <c r="AK27" t="s">
        <v>73</v>
      </c>
      <c r="AL27" t="s">
        <v>131</v>
      </c>
      <c r="AM27">
        <v>0</v>
      </c>
      <c r="AN27">
        <v>5</v>
      </c>
      <c r="AO27">
        <v>100</v>
      </c>
      <c r="AP27" t="s">
        <v>73</v>
      </c>
      <c r="AQ27">
        <v>75</v>
      </c>
      <c r="AR27">
        <v>75</v>
      </c>
      <c r="AS27" t="s">
        <v>73</v>
      </c>
      <c r="BD27" t="str">
        <f t="shared" si="1"/>
        <v>---N-26</v>
      </c>
    </row>
    <row r="28" spans="1:56" x14ac:dyDescent="0.35">
      <c r="A28" t="s">
        <v>171</v>
      </c>
      <c r="B28">
        <v>27</v>
      </c>
      <c r="C28" t="s">
        <v>58</v>
      </c>
      <c r="D28" t="s">
        <v>59</v>
      </c>
      <c r="E28" t="s">
        <v>148</v>
      </c>
      <c r="F28" t="s">
        <v>149</v>
      </c>
      <c r="G28" t="s">
        <v>62</v>
      </c>
      <c r="H28" t="s">
        <v>85</v>
      </c>
      <c r="I28" t="s">
        <v>122</v>
      </c>
      <c r="K28" t="s">
        <v>102</v>
      </c>
      <c r="L28" t="s">
        <v>87</v>
      </c>
      <c r="M28">
        <v>29</v>
      </c>
      <c r="N28">
        <v>2016</v>
      </c>
      <c r="O28" t="s">
        <v>124</v>
      </c>
      <c r="P28">
        <v>3</v>
      </c>
      <c r="Q28">
        <v>1</v>
      </c>
      <c r="S28" t="s">
        <v>73</v>
      </c>
      <c r="T28" t="s">
        <v>125</v>
      </c>
      <c r="U28">
        <v>100</v>
      </c>
      <c r="V28" t="s">
        <v>89</v>
      </c>
      <c r="Y28" t="s">
        <v>110</v>
      </c>
      <c r="Z28" t="s">
        <v>102</v>
      </c>
      <c r="AA28" t="s">
        <v>172</v>
      </c>
      <c r="AB28">
        <v>1.25</v>
      </c>
      <c r="AC28">
        <v>1</v>
      </c>
      <c r="AE28" t="s">
        <v>170</v>
      </c>
      <c r="AF28">
        <v>3</v>
      </c>
      <c r="AG28">
        <v>2</v>
      </c>
      <c r="AH28" t="s">
        <v>173</v>
      </c>
      <c r="AI28" t="s">
        <v>172</v>
      </c>
      <c r="AJ28">
        <v>58</v>
      </c>
      <c r="AK28" t="s">
        <v>73</v>
      </c>
      <c r="AL28" t="s">
        <v>131</v>
      </c>
      <c r="AM28">
        <v>0</v>
      </c>
      <c r="AN28">
        <v>5</v>
      </c>
      <c r="AO28">
        <v>100</v>
      </c>
      <c r="AP28" t="s">
        <v>73</v>
      </c>
      <c r="AQ28">
        <v>75</v>
      </c>
      <c r="AR28">
        <v>75</v>
      </c>
      <c r="AS28" t="s">
        <v>73</v>
      </c>
      <c r="BD28" t="e">
        <f>AV28&amp;"-"&amp;AT28&amp;"-"&amp;AU28&amp;"-"&amp;#REF!&amp;"-"&amp;B28</f>
        <v>#REF!</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workbookViewId="0">
      <selection sqref="A1:XFD1048576"/>
    </sheetView>
  </sheetViews>
  <sheetFormatPr defaultRowHeight="14.5" x14ac:dyDescent="0.35"/>
  <cols>
    <col min="1" max="1" width="21.08984375" customWidth="1"/>
    <col min="3" max="3" width="96.81640625" customWidth="1"/>
  </cols>
  <sheetData>
    <row r="1" spans="1:3" x14ac:dyDescent="0.35">
      <c r="A1" s="1"/>
      <c r="B1" t="s">
        <v>174</v>
      </c>
      <c r="C1" t="s">
        <v>175</v>
      </c>
    </row>
    <row r="2" spans="1:3" x14ac:dyDescent="0.35">
      <c r="A2" s="1"/>
      <c r="B2" t="s">
        <v>176</v>
      </c>
      <c r="C2" t="s">
        <v>177</v>
      </c>
    </row>
    <row r="3" spans="1:3" x14ac:dyDescent="0.35">
      <c r="A3" s="1"/>
    </row>
    <row r="4" spans="1:3" x14ac:dyDescent="0.35">
      <c r="A4" s="2" t="s">
        <v>178</v>
      </c>
      <c r="B4" s="3" t="s">
        <v>179</v>
      </c>
      <c r="C4" t="s">
        <v>180</v>
      </c>
    </row>
    <row r="5" spans="1:3" x14ac:dyDescent="0.35">
      <c r="A5" s="4" t="s">
        <v>181</v>
      </c>
      <c r="B5" s="5" t="s">
        <v>81</v>
      </c>
      <c r="C5" t="s">
        <v>182</v>
      </c>
    </row>
    <row r="6" spans="1:3" x14ac:dyDescent="0.35">
      <c r="A6" s="1" t="s">
        <v>1</v>
      </c>
      <c r="B6" t="s">
        <v>73</v>
      </c>
      <c r="C6" t="s">
        <v>183</v>
      </c>
    </row>
    <row r="7" spans="1:3" x14ac:dyDescent="0.35">
      <c r="A7" s="1" t="s">
        <v>2</v>
      </c>
      <c r="B7" t="s">
        <v>81</v>
      </c>
      <c r="C7" t="s">
        <v>184</v>
      </c>
    </row>
    <row r="8" spans="1:3" x14ac:dyDescent="0.35">
      <c r="A8" s="1" t="s">
        <v>3</v>
      </c>
      <c r="B8" t="s">
        <v>81</v>
      </c>
      <c r="C8" t="s">
        <v>185</v>
      </c>
    </row>
    <row r="9" spans="1:3" x14ac:dyDescent="0.35">
      <c r="A9" s="1" t="s">
        <v>4</v>
      </c>
      <c r="B9" t="s">
        <v>81</v>
      </c>
      <c r="C9" t="s">
        <v>186</v>
      </c>
    </row>
    <row r="10" spans="1:3" x14ac:dyDescent="0.35">
      <c r="A10" s="1" t="s">
        <v>5</v>
      </c>
      <c r="B10" t="s">
        <v>73</v>
      </c>
      <c r="C10" t="s">
        <v>187</v>
      </c>
    </row>
    <row r="11" spans="1:3" x14ac:dyDescent="0.35">
      <c r="A11" s="1" t="s">
        <v>6</v>
      </c>
      <c r="B11" t="s">
        <v>81</v>
      </c>
      <c r="C11" t="s">
        <v>188</v>
      </c>
    </row>
    <row r="12" spans="1:3" x14ac:dyDescent="0.35">
      <c r="A12" s="1" t="s">
        <v>7</v>
      </c>
      <c r="B12" t="s">
        <v>81</v>
      </c>
      <c r="C12" t="s">
        <v>189</v>
      </c>
    </row>
    <row r="13" spans="1:3" x14ac:dyDescent="0.35">
      <c r="A13" s="1" t="s">
        <v>190</v>
      </c>
      <c r="B13" t="s">
        <v>73</v>
      </c>
      <c r="C13" t="s">
        <v>191</v>
      </c>
    </row>
    <row r="14" spans="1:3" x14ac:dyDescent="0.35">
      <c r="A14" s="1" t="s">
        <v>11</v>
      </c>
      <c r="B14" t="s">
        <v>81</v>
      </c>
      <c r="C14" t="s">
        <v>192</v>
      </c>
    </row>
    <row r="15" spans="1:3" x14ac:dyDescent="0.35">
      <c r="A15" s="1" t="s">
        <v>12</v>
      </c>
      <c r="B15" t="s">
        <v>73</v>
      </c>
      <c r="C15" t="s">
        <v>193</v>
      </c>
    </row>
    <row r="16" spans="1:3" x14ac:dyDescent="0.35">
      <c r="A16" s="1" t="s">
        <v>13</v>
      </c>
      <c r="B16" t="s">
        <v>73</v>
      </c>
      <c r="C16" t="s">
        <v>194</v>
      </c>
    </row>
    <row r="17" spans="1:3" x14ac:dyDescent="0.35">
      <c r="A17" s="1" t="s">
        <v>14</v>
      </c>
      <c r="B17" t="s">
        <v>81</v>
      </c>
      <c r="C17" t="s">
        <v>195</v>
      </c>
    </row>
    <row r="18" spans="1:3" x14ac:dyDescent="0.35">
      <c r="A18" s="1" t="s">
        <v>15</v>
      </c>
      <c r="B18" t="s">
        <v>73</v>
      </c>
      <c r="C18" t="s">
        <v>196</v>
      </c>
    </row>
    <row r="19" spans="1:3" x14ac:dyDescent="0.35">
      <c r="A19" s="1" t="s">
        <v>197</v>
      </c>
      <c r="B19" t="s">
        <v>73</v>
      </c>
      <c r="C19" t="s">
        <v>198</v>
      </c>
    </row>
    <row r="20" spans="1:3" x14ac:dyDescent="0.35">
      <c r="A20" s="1" t="s">
        <v>199</v>
      </c>
      <c r="B20" t="s">
        <v>73</v>
      </c>
      <c r="C20" t="s">
        <v>200</v>
      </c>
    </row>
    <row r="21" spans="1:3" x14ac:dyDescent="0.35">
      <c r="A21" s="1" t="s">
        <v>21</v>
      </c>
      <c r="B21" t="s">
        <v>81</v>
      </c>
      <c r="C21" t="s">
        <v>201</v>
      </c>
    </row>
    <row r="22" spans="1:3" x14ac:dyDescent="0.35">
      <c r="A22" s="1" t="s">
        <v>22</v>
      </c>
      <c r="B22" t="s">
        <v>81</v>
      </c>
      <c r="C22" t="s">
        <v>202</v>
      </c>
    </row>
    <row r="23" spans="1:3" x14ac:dyDescent="0.35">
      <c r="A23" s="1" t="s">
        <v>23</v>
      </c>
      <c r="B23" t="s">
        <v>81</v>
      </c>
      <c r="C23" t="s">
        <v>203</v>
      </c>
    </row>
    <row r="24" spans="1:3" x14ac:dyDescent="0.35">
      <c r="A24" s="1" t="s">
        <v>204</v>
      </c>
      <c r="B24" t="s">
        <v>81</v>
      </c>
      <c r="C24" t="s">
        <v>205</v>
      </c>
    </row>
    <row r="25" spans="1:3" x14ac:dyDescent="0.35">
      <c r="A25" s="1" t="s">
        <v>206</v>
      </c>
      <c r="B25" t="s">
        <v>73</v>
      </c>
      <c r="C25" t="s">
        <v>207</v>
      </c>
    </row>
    <row r="26" spans="1:3" x14ac:dyDescent="0.35">
      <c r="A26" s="1" t="s">
        <v>208</v>
      </c>
      <c r="B26" t="s">
        <v>73</v>
      </c>
      <c r="C26" t="s">
        <v>209</v>
      </c>
    </row>
    <row r="27" spans="1:3" x14ac:dyDescent="0.35">
      <c r="A27" s="1" t="s">
        <v>27</v>
      </c>
      <c r="B27" t="s">
        <v>73</v>
      </c>
      <c r="C27" t="s">
        <v>210</v>
      </c>
    </row>
    <row r="28" spans="1:3" x14ac:dyDescent="0.35">
      <c r="A28" s="1" t="s">
        <v>28</v>
      </c>
      <c r="B28" t="s">
        <v>73</v>
      </c>
      <c r="C28" t="s">
        <v>211</v>
      </c>
    </row>
    <row r="29" spans="1:3" x14ac:dyDescent="0.35">
      <c r="A29" s="1" t="s">
        <v>212</v>
      </c>
      <c r="B29" t="s">
        <v>81</v>
      </c>
      <c r="C29" t="s">
        <v>213</v>
      </c>
    </row>
    <row r="30" spans="1:3" x14ac:dyDescent="0.35">
      <c r="A30" s="1" t="s">
        <v>214</v>
      </c>
      <c r="B30" t="s">
        <v>73</v>
      </c>
      <c r="C30" t="s">
        <v>215</v>
      </c>
    </row>
    <row r="31" spans="1:3" x14ac:dyDescent="0.35">
      <c r="A31" s="1" t="s">
        <v>216</v>
      </c>
      <c r="B31" t="s">
        <v>73</v>
      </c>
      <c r="C31" t="s">
        <v>217</v>
      </c>
    </row>
    <row r="32" spans="1:3" x14ac:dyDescent="0.35">
      <c r="A32" s="1" t="s">
        <v>218</v>
      </c>
      <c r="B32" t="s">
        <v>73</v>
      </c>
      <c r="C32" t="s">
        <v>219</v>
      </c>
    </row>
    <row r="33" spans="1:3" x14ac:dyDescent="0.35">
      <c r="A33" s="1" t="s">
        <v>220</v>
      </c>
      <c r="B33" t="s">
        <v>73</v>
      </c>
      <c r="C33" t="s">
        <v>221</v>
      </c>
    </row>
    <row r="34" spans="1:3" x14ac:dyDescent="0.35">
      <c r="A34" s="1" t="s">
        <v>222</v>
      </c>
      <c r="B34" t="s">
        <v>73</v>
      </c>
      <c r="C34" t="s">
        <v>223</v>
      </c>
    </row>
    <row r="35" spans="1:3" x14ac:dyDescent="0.35">
      <c r="A35" s="1" t="s">
        <v>36</v>
      </c>
      <c r="B35" t="s">
        <v>81</v>
      </c>
      <c r="C35" t="s">
        <v>224</v>
      </c>
    </row>
    <row r="36" spans="1:3" x14ac:dyDescent="0.35">
      <c r="A36" s="1" t="s">
        <v>37</v>
      </c>
      <c r="B36" t="s">
        <v>81</v>
      </c>
      <c r="C36" t="s">
        <v>225</v>
      </c>
    </row>
    <row r="37" spans="1:3" x14ac:dyDescent="0.35">
      <c r="A37" s="1" t="s">
        <v>38</v>
      </c>
      <c r="B37" t="s">
        <v>73</v>
      </c>
      <c r="C37" t="s">
        <v>226</v>
      </c>
    </row>
    <row r="38" spans="1:3" x14ac:dyDescent="0.35">
      <c r="A38" s="1" t="s">
        <v>39</v>
      </c>
      <c r="B38" t="s">
        <v>73</v>
      </c>
      <c r="C38" t="s">
        <v>227</v>
      </c>
    </row>
    <row r="39" spans="1:3" x14ac:dyDescent="0.35">
      <c r="A39" s="1" t="s">
        <v>40</v>
      </c>
      <c r="B39" t="s">
        <v>73</v>
      </c>
      <c r="C39" t="s">
        <v>228</v>
      </c>
    </row>
    <row r="40" spans="1:3" x14ac:dyDescent="0.35">
      <c r="A40" s="1" t="s">
        <v>41</v>
      </c>
      <c r="B40" t="s">
        <v>81</v>
      </c>
      <c r="C40" t="s">
        <v>229</v>
      </c>
    </row>
    <row r="41" spans="1:3" x14ac:dyDescent="0.35">
      <c r="A41" s="1" t="s">
        <v>230</v>
      </c>
      <c r="B41" t="s">
        <v>73</v>
      </c>
      <c r="C41" t="s">
        <v>231</v>
      </c>
    </row>
    <row r="42" spans="1:3" x14ac:dyDescent="0.35">
      <c r="A42" s="1" t="s">
        <v>44</v>
      </c>
      <c r="B42" t="s">
        <v>81</v>
      </c>
      <c r="C42" t="s">
        <v>232</v>
      </c>
    </row>
    <row r="43" spans="1:3" x14ac:dyDescent="0.35">
      <c r="A43" s="1" t="s">
        <v>45</v>
      </c>
      <c r="B43" t="s">
        <v>81</v>
      </c>
      <c r="C43" t="s">
        <v>233</v>
      </c>
    </row>
    <row r="44" spans="1:3" x14ac:dyDescent="0.35">
      <c r="A44" s="1" t="s">
        <v>46</v>
      </c>
      <c r="B44" t="s">
        <v>81</v>
      </c>
      <c r="C44" t="s">
        <v>234</v>
      </c>
    </row>
    <row r="45" spans="1:3" x14ac:dyDescent="0.35">
      <c r="A45" s="1" t="s">
        <v>235</v>
      </c>
      <c r="B45" t="s">
        <v>81</v>
      </c>
      <c r="C45" t="s">
        <v>236</v>
      </c>
    </row>
    <row r="46" spans="1:3" x14ac:dyDescent="0.35">
      <c r="A46" s="1" t="s">
        <v>48</v>
      </c>
      <c r="B46" t="s">
        <v>73</v>
      </c>
      <c r="C46" t="s">
        <v>237</v>
      </c>
    </row>
    <row r="47" spans="1:3" x14ac:dyDescent="0.35">
      <c r="A47" s="1" t="s">
        <v>238</v>
      </c>
      <c r="B47" t="s">
        <v>73</v>
      </c>
      <c r="C47" t="s">
        <v>239</v>
      </c>
    </row>
    <row r="48" spans="1:3" x14ac:dyDescent="0.35">
      <c r="A48" s="1" t="s">
        <v>50</v>
      </c>
      <c r="B48" t="s">
        <v>73</v>
      </c>
      <c r="C48" t="s">
        <v>240</v>
      </c>
    </row>
    <row r="49" spans="1:3" x14ac:dyDescent="0.35">
      <c r="A49" s="1" t="s">
        <v>51</v>
      </c>
      <c r="B49" t="s">
        <v>73</v>
      </c>
      <c r="C49" t="s">
        <v>241</v>
      </c>
    </row>
    <row r="50" spans="1:3" x14ac:dyDescent="0.35">
      <c r="A50" s="1" t="s">
        <v>52</v>
      </c>
      <c r="B50" t="s">
        <v>73</v>
      </c>
      <c r="C50" t="s">
        <v>242</v>
      </c>
    </row>
    <row r="51" spans="1:3" x14ac:dyDescent="0.35">
      <c r="A51" s="1" t="s">
        <v>243</v>
      </c>
      <c r="B51" t="s">
        <v>81</v>
      </c>
      <c r="C51" t="s">
        <v>244</v>
      </c>
    </row>
    <row r="52" spans="1:3" x14ac:dyDescent="0.35">
      <c r="A52" s="1" t="s">
        <v>55</v>
      </c>
      <c r="B52" t="s">
        <v>81</v>
      </c>
      <c r="C52" t="s">
        <v>245</v>
      </c>
    </row>
    <row r="53" spans="1:3" x14ac:dyDescent="0.35">
      <c r="A53" s="1" t="s">
        <v>54</v>
      </c>
      <c r="B53" t="s">
        <v>81</v>
      </c>
      <c r="C53" t="s">
        <v>246</v>
      </c>
    </row>
    <row r="54" spans="1:3" x14ac:dyDescent="0.35">
      <c r="A54" s="1" t="s">
        <v>247</v>
      </c>
      <c r="B54" t="s">
        <v>73</v>
      </c>
      <c r="C54" t="s">
        <v>248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2016 TUMACACORI MSO DATABASE</vt:lpstr>
      <vt:lpstr>VARIABLE KEY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Amanda Moors</cp:lastModifiedBy>
  <dcterms:created xsi:type="dcterms:W3CDTF">2016-12-20T19:18:33Z</dcterms:created>
  <dcterms:modified xsi:type="dcterms:W3CDTF">2016-12-22T18:21:48Z</dcterms:modified>
</cp:coreProperties>
</file>