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PerProvince_Iran" sheetId="1" r:id="rId4"/>
    <sheet state="visible" name="Provinces" sheetId="2" r:id="rId5"/>
    <sheet state="visible" name="Re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<sst xmlns="http://schemas.openxmlformats.org/spreadsheetml/2006/main" count="227" uniqueCount="177">
  <si>
    <t>Date</t>
  </si>
  <si>
    <t>Code</t>
  </si>
  <si>
    <t>Province</t>
  </si>
  <si>
    <t>Capital</t>
  </si>
  <si>
    <t>Area</t>
  </si>
  <si>
    <t>Population</t>
  </si>
  <si>
    <t>Density</t>
  </si>
  <si>
    <t>Link to this G Sheet</t>
  </si>
  <si>
    <t>http://bit.ly/3aRDoKW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</si>
  <si>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</si>
  <si>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</si>
  <si>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</si>
  <si>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</si>
  <si>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Region 1</t>
  </si>
  <si>
    <t>Region 2</t>
  </si>
  <si>
    <t>Region 3</t>
  </si>
  <si>
    <t>Region 4</t>
  </si>
  <si>
    <t>Region 5</t>
  </si>
  <si>
    <t>Confirmed cases</t>
  </si>
  <si>
    <t>Deaths</t>
  </si>
  <si>
    <t>Recoverd</t>
  </si>
  <si>
    <t>counties</t>
  </si>
  <si>
    <t>Alb</t>
  </si>
  <si>
    <t>Alborz</t>
  </si>
  <si>
    <t>Karaj</t>
  </si>
  <si>
    <t>5,833 km2 (2,252 sq mi)</t>
  </si>
  <si>
    <t>413.6/km2 (1,071/sq mi)</t>
  </si>
  <si>
    <t>Ard</t>
  </si>
  <si>
    <t>Ardabil</t>
  </si>
  <si>
    <t>Qom</t>
  </si>
  <si>
    <t>17,800 km2 (6,900 sq mi)</t>
  </si>
  <si>
    <t>70.1/km2 (182/sq mi)</t>
  </si>
  <si>
    <t>Aze</t>
  </si>
  <si>
    <t>Teh</t>
  </si>
  <si>
    <t>Maz</t>
  </si>
  <si>
    <t>Sem</t>
  </si>
  <si>
    <t>Gol</t>
  </si>
  <si>
    <t>Qaz</t>
  </si>
  <si>
    <t>Isf</t>
  </si>
  <si>
    <t>Azerbaijan, East</t>
  </si>
  <si>
    <t>Frs</t>
  </si>
  <si>
    <t>Hor</t>
  </si>
  <si>
    <t>Koh</t>
  </si>
  <si>
    <t>Cha</t>
  </si>
  <si>
    <t>Bus</t>
  </si>
  <si>
    <t>Gil</t>
  </si>
  <si>
    <t>Azw</t>
  </si>
  <si>
    <t>Kur</t>
  </si>
  <si>
    <t>Zan</t>
  </si>
  <si>
    <t>Mar</t>
  </si>
  <si>
    <t>Ham</t>
  </si>
  <si>
    <t>Khz</t>
  </si>
  <si>
    <t>Krs</t>
  </si>
  <si>
    <t>Lor</t>
  </si>
  <si>
    <t>Ilm</t>
  </si>
  <si>
    <t>Khr</t>
  </si>
  <si>
    <t>Sis</t>
  </si>
  <si>
    <t>Yaz</t>
  </si>
  <si>
    <t>Khs</t>
  </si>
  <si>
    <t>Ker</t>
  </si>
  <si>
    <t>Khn</t>
  </si>
  <si>
    <t>Unn</t>
  </si>
  <si>
    <t>Tabriz</t>
  </si>
  <si>
    <t>New</t>
  </si>
  <si>
    <t>Total</t>
  </si>
  <si>
    <t>Sources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</si>
  <si>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</si>
  <si>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</si>
  <si>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</si>
  <si>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</si>
  <si>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</si>
  <si>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</si>
  <si>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</si>
  <si>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</si>
  <si>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</si>
  <si>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</si>
  <si>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</si>
  <si>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</si>
  <si>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</si>
  <si>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</si>
  <si>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</si>
  <si>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</si>
  <si>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</si>
  <si>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</si>
  <si>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</si>
  <si>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</si>
  <si>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</si>
  <si>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</si>
  <si>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</si>
  <si>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</si>
  <si>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</si>
  <si>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</si>
  <si>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</si>
  <si>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</si>
  <si>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</si>
  <si>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</si>
  <si>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</si>
  <si>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</si>
  <si>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</si>
  <si>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</si>
  <si>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</si>
  <si>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</si>
  <si>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</si>
  <si>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</si>
  <si>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</si>
  <si>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</si>
  <si>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</si>
  <si>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</si>
  <si>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</si>
  <si>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</si>
  <si>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</si>
  <si>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</si>
  <si>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</si>
  <si>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</si>
  <si>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</si>
  <si>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</si>
  <si>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</si>
  <si>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</si>
  <si>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</si>
  <si>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[18][31]</t>
  </si>
  <si>
    <t>Birjand</t>
  </si>
  <si>
    <t>151,913 km2 (58,654 sq mi)</t>
  </si>
  <si>
    <t>9.5/km2 (25/sq mi)</t>
  </si>
  <si>
    <t>[19][32]</t>
  </si>
  <si>
    <t>Khuzestan</t>
  </si>
  <si>
    <t>Ahvaz</t>
  </si>
  <si>
    <t>[20][33]</t>
  </si>
  <si>
    <t>64,055 km2 (24,732 sq mi)</t>
  </si>
  <si>
    <t>67.8/km2 (176/sq mi)</t>
  </si>
  <si>
    <t>Kohgiluyeh and Boyer-Ahmad</t>
  </si>
  <si>
    <t>[21][34]</t>
  </si>
  <si>
    <t>Yasuj</t>
  </si>
  <si>
    <t>[22][35]</t>
  </si>
  <si>
    <t>15,504 km2 (5,986 sq mi)</t>
  </si>
  <si>
    <t>42.5/km2 (110/sq mi)</t>
  </si>
  <si>
    <t>Kurdistan</t>
  </si>
  <si>
    <t>Sanandaj</t>
  </si>
  <si>
    <t>[23][36]</t>
  </si>
  <si>
    <t>29,137 km2 (11,250 sq mi)</t>
  </si>
  <si>
    <t>51.3/km2 (133/sq mi)</t>
  </si>
  <si>
    <t>Lorestan</t>
  </si>
  <si>
    <t>[24][37]</t>
  </si>
  <si>
    <t>Khorramabad</t>
  </si>
  <si>
    <t>28,294 km2 (10,924 sq mi)</t>
  </si>
  <si>
    <t>62.0/km2 (161/sq mi)</t>
  </si>
  <si>
    <t>Markazi</t>
  </si>
  <si>
    <t>[25][38]</t>
  </si>
  <si>
    <t>Arak</t>
  </si>
  <si>
    <t>[26][39]</t>
  </si>
  <si>
    <t>29,130 km2 (11,250 sq mi)</t>
  </si>
  <si>
    <t>48.5/km2 (126/sq mi)</t>
  </si>
  <si>
    <t>Mazandaran</t>
  </si>
  <si>
    <t>[27][40]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</si>
  <si>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</si>
  <si>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</si>
  <si>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</si>
  <si>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</si>
  <si>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</si>
  <si>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</si>
  <si>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</si>
  <si>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</si>
  <si>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</si>
  <si>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</si>
  <si>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</si>
  <si>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</si>
  <si>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</si>
  <si>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</si>
  <si>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</si>
  <si>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</si>
  <si>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</si>
  <si>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</si>
  <si>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</si>
  <si>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76,469 km2 (29,525 sq mi)</t>
  </si>
  <si>
    <t>8.3/km2 (21/sq mi)</t>
  </si>
  <si>
    <t>Zanjan</t>
  </si>
  <si>
    <t>21,773 km2 (8,407 sq mi)</t>
  </si>
  <si>
    <t>46.6/km2 (121/sq mi)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</si>
</sst>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1">
    <font>
      <sz val="10.0"/>
      <color rgb="FF000000"/>
      <name val="Arial"/>
    </font>
    <font>
      <b/>
      <sz val="8.0"/>
      <color rgb="FF222222"/>
      <name val="Sans-serif"/>
    </font>
    <font>
      <b/>
      <sz val="11.0"/>
      <color rgb="FF222222"/>
      <name val="Arial"/>
    </font>
    <font>
      <b/>
      <sz val="11.0"/>
      <color rgb="FF222222"/>
      <name val="Sans-serif"/>
    </font>
    <font/>
    <font>
      <u/>
      <color rgb="FF0000FF"/>
    </font>
    <font>
      <color theme="1"/>
      <name val="Arial"/>
    </font>
    <font>
      <b/>
      <sz val="8.0"/>
      <color rgb="FF222222"/>
      <name val="Arial"/>
    </font>
    <font>
      <b/>
      <u/>
      <sz val="11.0"/>
      <color rgb="FF0B0080"/>
      <name val="Sans-serif"/>
    </font>
    <font>
      <b/>
      <sz val="11.0"/>
      <color rgb="FF0B0080"/>
      <name val="Arial"/>
    </font>
    <font>
      <sz val="11.0"/>
      <color rgb="FF0B0080"/>
      <name val="Sans-serif"/>
    </font>
    <font>
      <u/>
      <sz val="11.0"/>
      <color rgb="FF0B0080"/>
      <name val="Sans-serif"/>
    </font>
    <font>
      <sz val="11.0"/>
      <color rgb="FF222222"/>
      <name val="Sans-serif"/>
    </font>
    <font>
      <b/>
      <u/>
      <sz val="8.0"/>
      <color rgb="FF222222"/>
      <name val="Sans-serif"/>
    </font>
    <font>
      <sz val="11.0"/>
      <color rgb="FF0B0080"/>
      <name val="Arial"/>
    </font>
    <font>
      <b/>
      <u/>
      <sz val="8.0"/>
      <color rgb="FF222222"/>
      <name val="Arial"/>
    </font>
    <font>
      <b/>
      <u/>
      <sz val="8.0"/>
      <color rgb="FF222222"/>
      <name val="Arial"/>
    </font>
    <font>
      <sz val="8.0"/>
      <color rgb="FF222222"/>
      <name val="Sans-serif"/>
    </font>
    <font>
      <sz val="6.0"/>
      <color rgb="FF0B0080"/>
      <name val="Sans-serif"/>
    </font>
    <font>
      <sz val="8.0"/>
      <color rgb="FF222222"/>
      <name val="Arial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Border="1" applyFont="1"/>
    <xf borderId="2" fillId="2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2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3" fontId="12" numFmtId="0" xfId="0" applyAlignment="1" applyBorder="1" applyFill="1" applyFont="1">
      <alignment horizontal="right" readingOrder="0"/>
    </xf>
    <xf borderId="1" fillId="3" fontId="12" numFmtId="3" xfId="0" applyAlignment="1" applyBorder="1" applyFont="1" applyNumberFormat="1">
      <alignment horizontal="right" readingOrder="0"/>
    </xf>
    <xf borderId="1" fillId="2" fontId="1" numFmtId="0" xfId="0" applyAlignment="1" applyBorder="1" applyFont="1">
      <alignment horizontal="center"/>
    </xf>
    <xf borderId="1" fillId="2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2" fontId="15" numFmtId="0" xfId="0" applyAlignment="1" applyBorder="1" applyFont="1">
      <alignment horizontal="center" readingOrder="0"/>
    </xf>
    <xf borderId="1" fillId="4" fontId="16" numFmtId="0" xfId="0" applyAlignment="1" applyBorder="1" applyFill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0" fontId="17" numFmtId="164" xfId="0" applyAlignment="1" applyBorder="1" applyFont="1" applyNumberFormat="1">
      <alignment horizontal="left" readingOrder="0"/>
    </xf>
    <xf borderId="1" fillId="0" fontId="17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right"/>
    </xf>
    <xf borderId="1" fillId="4" fontId="17" numFmtId="0" xfId="0" applyAlignment="1" applyBorder="1" applyFont="1">
      <alignment horizontal="right"/>
    </xf>
    <xf borderId="1" fillId="0" fontId="1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left"/>
    </xf>
    <xf borderId="1" fillId="0" fontId="18" numFmtId="0" xfId="0" applyAlignment="1" applyBorder="1" applyFont="1">
      <alignment horizontal="left" readingOrder="0" shrinkToFit="0" wrapText="0"/>
    </xf>
    <xf borderId="1" fillId="4" fontId="19" numFmtId="0" xfId="0" applyAlignment="1" applyBorder="1" applyFont="1">
      <alignment horizontal="right" readingOrder="0"/>
    </xf>
    <xf borderId="1" fillId="0" fontId="19" numFmtId="0" xfId="0" applyAlignment="1" applyBorder="1" applyFont="1">
      <alignment horizontal="right" readingOrder="0"/>
    </xf>
    <xf borderId="1" fillId="4" fontId="17" numFmtId="0" xfId="0" applyAlignment="1" applyBorder="1" applyFont="1">
      <alignment horizontal="right" readingOrder="0"/>
    </xf>
    <xf borderId="1" fillId="5" fontId="1" numFmtId="0" xfId="0" applyAlignment="1" applyBorder="1" applyFill="1" applyFont="1">
      <alignment horizontal="left" readingOrder="0"/>
    </xf>
    <xf borderId="1" fillId="5" fontId="1" numFmtId="0" xfId="0" applyAlignment="1" applyBorder="1" applyFont="1">
      <alignment horizontal="right" readingOrder="0"/>
    </xf>
    <xf borderId="1" fillId="5" fontId="20" numFmtId="0" xfId="0" applyAlignment="1" applyBorder="1" applyFont="1">
      <alignment horizontal="right" readingOrder="0"/>
    </xf>
    <xf borderId="0" fillId="6" fontId="1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en.wikipedia.org/wiki/Template:2019%E2%80%9320_coronavirus_pandemic_data/Iran_medical_cases" TargetMode="External"/><Relationship Id="rId3" Type="http://schemas.openxmlformats.org/officeDocument/2006/relationships/hyperlink" Target="https://github.com/CSSEGISandData/COVID-19/blob/master/csse_covid_19_data/csse_covid_19_time_series/time_series_19-covid-Recovered.csv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1" t="s">
        <v>0</v>
      </c>
      <c r="B1" s="7" t="s">
        <v>13</v>
      </c>
      <c r="C1" s="8"/>
      <c r="D1" s="8"/>
      <c r="E1" s="8"/>
      <c r="F1" s="8"/>
      <c r="G1" s="8"/>
      <c r="H1" s="9"/>
      <c r="I1" s="7" t="s">
        <v>14</v>
      </c>
      <c r="J1" s="8"/>
      <c r="K1" s="8"/>
      <c r="L1" s="8"/>
      <c r="M1" s="8"/>
      <c r="N1" s="9"/>
      <c r="O1" s="7" t="s">
        <v>15</v>
      </c>
      <c r="P1" s="8"/>
      <c r="Q1" s="8"/>
      <c r="R1" s="8"/>
      <c r="S1" s="8"/>
      <c r="T1" s="9"/>
      <c r="U1" s="7" t="s">
        <v>16</v>
      </c>
      <c r="V1" s="8"/>
      <c r="W1" s="8"/>
      <c r="X1" s="8"/>
      <c r="Y1" s="8"/>
      <c r="Z1" s="9"/>
      <c r="AA1" s="7" t="s">
        <v>17</v>
      </c>
      <c r="AB1" s="8"/>
      <c r="AC1" s="8"/>
      <c r="AD1" s="8"/>
      <c r="AE1" s="8"/>
      <c r="AF1" s="9"/>
      <c r="AG1" s="1"/>
      <c r="AH1" s="7" t="s">
        <v>18</v>
      </c>
      <c r="AI1" s="9"/>
      <c r="AJ1" s="7" t="s">
        <v>19</v>
      </c>
      <c r="AK1" s="9"/>
      <c r="AL1" s="10" t="s">
        <v>20</v>
      </c>
      <c r="AM1" s="9"/>
      <c r="AN1" s="17"/>
    </row>
    <row r="2">
      <c r="A2" s="1"/>
      <c r="B2" s="18" t="s">
        <v>29</v>
      </c>
      <c r="C2" s="18" t="s">
        <v>33</v>
      </c>
      <c r="D2" s="18" t="s">
        <v>34</v>
      </c>
      <c r="E2" s="18" t="s">
        <v>22</v>
      </c>
      <c r="F2" s="18" t="s">
        <v>35</v>
      </c>
      <c r="G2" s="18" t="s">
        <v>36</v>
      </c>
      <c r="H2" s="18" t="s">
        <v>37</v>
      </c>
      <c r="I2" s="20" t="s">
        <v>38</v>
      </c>
      <c r="J2" s="18" t="s">
        <v>40</v>
      </c>
      <c r="K2" s="18" t="s">
        <v>41</v>
      </c>
      <c r="L2" s="18" t="s">
        <v>42</v>
      </c>
      <c r="M2" s="18" t="s">
        <v>43</v>
      </c>
      <c r="N2" s="18" t="s">
        <v>44</v>
      </c>
      <c r="O2" s="18" t="s">
        <v>45</v>
      </c>
      <c r="P2" s="18" t="s">
        <v>27</v>
      </c>
      <c r="Q2" s="20" t="s">
        <v>32</v>
      </c>
      <c r="R2" s="20" t="s">
        <v>46</v>
      </c>
      <c r="S2" s="18" t="s">
        <v>47</v>
      </c>
      <c r="T2" s="18" t="s">
        <v>48</v>
      </c>
      <c r="U2" s="18" t="s">
        <v>49</v>
      </c>
      <c r="V2" s="18" t="s">
        <v>50</v>
      </c>
      <c r="W2" s="18" t="s">
        <v>51</v>
      </c>
      <c r="X2" s="18" t="s">
        <v>52</v>
      </c>
      <c r="Y2" s="18" t="s">
        <v>53</v>
      </c>
      <c r="Z2" s="18" t="s">
        <v>54</v>
      </c>
      <c r="AA2" s="18" t="s">
        <v>55</v>
      </c>
      <c r="AB2" s="18" t="s">
        <v>56</v>
      </c>
      <c r="AC2" s="18" t="s">
        <v>57</v>
      </c>
      <c r="AD2" s="18" t="s">
        <v>58</v>
      </c>
      <c r="AE2" s="18" t="s">
        <v>59</v>
      </c>
      <c r="AF2" s="18" t="s">
        <v>60</v>
      </c>
      <c r="AG2" s="21" t="s">
        <v>61</v>
      </c>
      <c r="AH2" s="1" t="s">
        <v>63</v>
      </c>
      <c r="AI2" s="1" t="s">
        <v>64</v>
      </c>
      <c r="AJ2" s="1" t="s">
        <v>63</v>
      </c>
      <c r="AK2" s="1" t="s">
        <v>64</v>
      </c>
      <c r="AL2" s="22" t="s">
        <v>63</v>
      </c>
      <c r="AM2" s="22" t="s">
        <v>64</v>
      </c>
      <c r="AN2" s="1" t="s">
        <v>65</v>
      </c>
    </row>
    <row r="3">
      <c r="A3" s="23">
        <v>43880.0</v>
      </c>
      <c r="B3" s="24">
        <v>2.0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6"/>
      <c r="AH3" s="27">
        <f t="shared" ref="AH3:AH8" si="1">sum(B3:AF3)</f>
        <v>2</v>
      </c>
      <c r="AI3" s="27">
        <f>AH3</f>
        <v>2</v>
      </c>
      <c r="AJ3" s="27">
        <v>2.0</v>
      </c>
      <c r="AK3" s="27">
        <v>2.0</v>
      </c>
      <c r="AL3" s="28">
        <v>0.0</v>
      </c>
      <c r="AM3" s="27">
        <f>AL3</f>
        <v>0</v>
      </c>
      <c r="AN3" s="29"/>
    </row>
    <row r="4">
      <c r="A4" s="23">
        <v>43881.0</v>
      </c>
      <c r="B4" s="24">
        <v>2.0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4">
        <v>1.0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6"/>
      <c r="AH4" s="27">
        <f t="shared" si="1"/>
        <v>3</v>
      </c>
      <c r="AI4" s="27">
        <f t="shared" ref="AI4:AI26" si="2">AH4+AI3</f>
        <v>5</v>
      </c>
      <c r="AJ4" s="25"/>
      <c r="AK4" s="27">
        <f t="shared" ref="AK4:AK26" si="3">AJ4+AK3</f>
        <v>2</v>
      </c>
      <c r="AL4" s="27"/>
      <c r="AM4" s="27">
        <f t="shared" ref="AM4:AM27" si="4">AL4+AM3</f>
        <v>0</v>
      </c>
      <c r="AN4" s="29"/>
    </row>
    <row r="5">
      <c r="A5" s="23">
        <v>43882.0</v>
      </c>
      <c r="B5" s="24">
        <v>7.0</v>
      </c>
      <c r="C5" s="24">
        <v>4.0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4">
        <v>2.0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6"/>
      <c r="AH5" s="27">
        <f t="shared" si="1"/>
        <v>13</v>
      </c>
      <c r="AI5" s="27">
        <f t="shared" si="2"/>
        <v>18</v>
      </c>
      <c r="AJ5" s="27">
        <v>2.0</v>
      </c>
      <c r="AK5" s="27">
        <f t="shared" si="3"/>
        <v>4</v>
      </c>
      <c r="AL5" s="27"/>
      <c r="AM5" s="27">
        <f t="shared" si="4"/>
        <v>0</v>
      </c>
      <c r="AN5" s="29"/>
    </row>
    <row r="6">
      <c r="A6" s="23">
        <v>43883.0</v>
      </c>
      <c r="B6" s="24">
        <v>8.0</v>
      </c>
      <c r="C6" s="24">
        <v>2.0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  <c r="AH6" s="27">
        <f t="shared" si="1"/>
        <v>10</v>
      </c>
      <c r="AI6" s="27">
        <f t="shared" si="2"/>
        <v>28</v>
      </c>
      <c r="AJ6" s="27">
        <v>2.0</v>
      </c>
      <c r="AK6" s="27">
        <f t="shared" si="3"/>
        <v>6</v>
      </c>
      <c r="AL6" s="27"/>
      <c r="AM6" s="27">
        <f t="shared" si="4"/>
        <v>0</v>
      </c>
      <c r="AN6" s="29"/>
    </row>
    <row r="7">
      <c r="A7" s="23">
        <v>43884.0</v>
      </c>
      <c r="B7" s="24">
        <v>7.0</v>
      </c>
      <c r="C7" s="24">
        <v>4.0</v>
      </c>
      <c r="D7" s="24">
        <v>1.0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4">
        <v>2.0</v>
      </c>
      <c r="P7" s="25"/>
      <c r="Q7" s="25"/>
      <c r="R7" s="25"/>
      <c r="S7" s="25"/>
      <c r="T7" s="25"/>
      <c r="U7" s="24">
        <v>1.0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6"/>
      <c r="AH7" s="27">
        <f t="shared" si="1"/>
        <v>15</v>
      </c>
      <c r="AI7" s="27">
        <f t="shared" si="2"/>
        <v>43</v>
      </c>
      <c r="AJ7" s="27">
        <v>2.0</v>
      </c>
      <c r="AK7" s="27">
        <f t="shared" si="3"/>
        <v>8</v>
      </c>
      <c r="AL7" s="27"/>
      <c r="AM7" s="27">
        <f t="shared" si="4"/>
        <v>0</v>
      </c>
      <c r="AN7" s="30"/>
    </row>
    <row r="8">
      <c r="A8" s="23">
        <v>43885.0</v>
      </c>
      <c r="B8" s="24">
        <v>8.0</v>
      </c>
      <c r="C8" s="24">
        <v>3.0</v>
      </c>
      <c r="D8" s="25"/>
      <c r="E8" s="25"/>
      <c r="F8" s="25"/>
      <c r="G8" s="25"/>
      <c r="H8" s="25"/>
      <c r="I8" s="24">
        <v>2.0</v>
      </c>
      <c r="J8" s="25"/>
      <c r="K8" s="25"/>
      <c r="L8" s="25"/>
      <c r="M8" s="25"/>
      <c r="N8" s="25"/>
      <c r="O8" s="24">
        <v>2.0</v>
      </c>
      <c r="P8" s="25"/>
      <c r="Q8" s="25"/>
      <c r="R8" s="25"/>
      <c r="S8" s="25"/>
      <c r="T8" s="25"/>
      <c r="U8" s="24">
        <v>2.0</v>
      </c>
      <c r="V8" s="24">
        <v>1.0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7">
        <f t="shared" si="1"/>
        <v>18</v>
      </c>
      <c r="AI8" s="27">
        <f t="shared" si="2"/>
        <v>61</v>
      </c>
      <c r="AJ8" s="27">
        <v>4.0</v>
      </c>
      <c r="AK8" s="27">
        <f t="shared" si="3"/>
        <v>12</v>
      </c>
      <c r="AL8" s="27"/>
      <c r="AM8" s="27">
        <f t="shared" si="4"/>
        <v>0</v>
      </c>
      <c r="AN8" s="30"/>
    </row>
    <row r="9">
      <c r="A9" s="23">
        <v>43886.0</v>
      </c>
      <c r="B9" s="24">
        <v>16.0</v>
      </c>
      <c r="C9" s="24">
        <v>8.0</v>
      </c>
      <c r="D9" s="24">
        <v>2.0</v>
      </c>
      <c r="E9" s="24">
        <v>2.0</v>
      </c>
      <c r="F9" s="25"/>
      <c r="G9" s="25"/>
      <c r="H9" s="25"/>
      <c r="I9" s="25"/>
      <c r="J9" s="24">
        <v>1.0</v>
      </c>
      <c r="K9" s="24">
        <v>1.0</v>
      </c>
      <c r="L9" s="25"/>
      <c r="M9" s="25"/>
      <c r="N9" s="25"/>
      <c r="O9" s="24">
        <v>2.0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4">
        <v>1.0</v>
      </c>
      <c r="AB9" s="25"/>
      <c r="AC9" s="25"/>
      <c r="AD9" s="25"/>
      <c r="AE9" s="25"/>
      <c r="AF9" s="25"/>
      <c r="AG9" s="31">
        <v>1.0</v>
      </c>
      <c r="AH9" s="27">
        <f t="shared" ref="AH9:AH10" si="5">sum(B9:AG9)</f>
        <v>34</v>
      </c>
      <c r="AI9" s="27">
        <f t="shared" si="2"/>
        <v>95</v>
      </c>
      <c r="AJ9" s="27">
        <v>3.0</v>
      </c>
      <c r="AK9" s="27">
        <f t="shared" si="3"/>
        <v>15</v>
      </c>
      <c r="AL9" s="27"/>
      <c r="AM9" s="27">
        <f t="shared" si="4"/>
        <v>0</v>
      </c>
      <c r="AN9" s="30"/>
    </row>
    <row r="10">
      <c r="A10" s="23">
        <v>43887.0</v>
      </c>
      <c r="B10" s="24">
        <v>15.0</v>
      </c>
      <c r="C10" s="24">
        <v>4.0</v>
      </c>
      <c r="D10" s="24">
        <v>1.0</v>
      </c>
      <c r="E10" s="25"/>
      <c r="F10" s="24">
        <v>1.0</v>
      </c>
      <c r="G10" s="25"/>
      <c r="H10" s="25"/>
      <c r="I10" s="25"/>
      <c r="J10" s="24">
        <v>2.0</v>
      </c>
      <c r="K10" s="24">
        <v>1.0</v>
      </c>
      <c r="L10" s="24">
        <v>2.0</v>
      </c>
      <c r="M10" s="25"/>
      <c r="N10" s="25"/>
      <c r="O10" s="24">
        <v>1.0</v>
      </c>
      <c r="P10" s="25"/>
      <c r="Q10" s="25"/>
      <c r="R10" s="25"/>
      <c r="S10" s="25"/>
      <c r="T10" s="25"/>
      <c r="U10" s="24">
        <v>1.0</v>
      </c>
      <c r="V10" s="25"/>
      <c r="W10" s="24">
        <v>3.0</v>
      </c>
      <c r="X10" s="24">
        <v>1.0</v>
      </c>
      <c r="Y10" s="24">
        <v>1.0</v>
      </c>
      <c r="Z10" s="25"/>
      <c r="AA10" s="25"/>
      <c r="AB10" s="24">
        <v>2.0</v>
      </c>
      <c r="AC10" s="25"/>
      <c r="AD10" s="25"/>
      <c r="AE10" s="25"/>
      <c r="AF10" s="25"/>
      <c r="AG10" s="31">
        <v>9.0</v>
      </c>
      <c r="AH10" s="27">
        <f t="shared" si="5"/>
        <v>44</v>
      </c>
      <c r="AI10" s="27">
        <f t="shared" si="2"/>
        <v>139</v>
      </c>
      <c r="AJ10" s="27">
        <v>4.0</v>
      </c>
      <c r="AK10" s="27">
        <f t="shared" si="3"/>
        <v>19</v>
      </c>
      <c r="AL10" s="27"/>
      <c r="AM10" s="27">
        <f t="shared" si="4"/>
        <v>0</v>
      </c>
      <c r="AN10" s="30"/>
    </row>
    <row r="11">
      <c r="A11" s="23">
        <v>43888.0</v>
      </c>
      <c r="B11" s="24">
        <v>7.0</v>
      </c>
      <c r="C11" s="24">
        <v>38.0</v>
      </c>
      <c r="D11" s="24">
        <v>7.0</v>
      </c>
      <c r="E11" s="24">
        <v>3.0</v>
      </c>
      <c r="F11" s="24">
        <v>3.0</v>
      </c>
      <c r="G11" s="25"/>
      <c r="H11" s="25"/>
      <c r="I11" s="24">
        <v>8.0</v>
      </c>
      <c r="J11" s="25"/>
      <c r="K11" s="25"/>
      <c r="L11" s="25"/>
      <c r="M11" s="25"/>
      <c r="N11" s="25"/>
      <c r="O11" s="24">
        <v>23.0</v>
      </c>
      <c r="P11" s="24">
        <v>5.0</v>
      </c>
      <c r="Q11" s="24">
        <v>2.0</v>
      </c>
      <c r="R11" s="24">
        <v>1.0</v>
      </c>
      <c r="S11" s="24">
        <v>1.0</v>
      </c>
      <c r="T11" s="25"/>
      <c r="U11" s="25"/>
      <c r="V11" s="24">
        <v>1.0</v>
      </c>
      <c r="W11" s="25"/>
      <c r="X11" s="24">
        <v>2.0</v>
      </c>
      <c r="Y11" s="24">
        <v>3.0</v>
      </c>
      <c r="Z11" s="25"/>
      <c r="AA11" s="24">
        <v>1.0</v>
      </c>
      <c r="AB11" s="25"/>
      <c r="AC11" s="24">
        <v>1.0</v>
      </c>
      <c r="AD11" s="25"/>
      <c r="AE11" s="25"/>
      <c r="AF11" s="25"/>
      <c r="AG11" s="26"/>
      <c r="AH11" s="27">
        <f t="shared" ref="AH11:AH13" si="6">sum(B11:AF11)</f>
        <v>106</v>
      </c>
      <c r="AI11" s="27">
        <f t="shared" si="2"/>
        <v>245</v>
      </c>
      <c r="AJ11" s="27">
        <v>7.0</v>
      </c>
      <c r="AK11" s="27">
        <f t="shared" si="3"/>
        <v>26</v>
      </c>
      <c r="AL11" s="27"/>
      <c r="AM11" s="27">
        <f t="shared" si="4"/>
        <v>0</v>
      </c>
      <c r="AN11" s="30"/>
    </row>
    <row r="12">
      <c r="A12" s="23">
        <v>43889.0</v>
      </c>
      <c r="B12" s="24">
        <v>16.0</v>
      </c>
      <c r="C12" s="24">
        <v>64.0</v>
      </c>
      <c r="D12" s="24">
        <v>9.0</v>
      </c>
      <c r="E12" s="24">
        <v>3.0</v>
      </c>
      <c r="F12" s="24">
        <v>2.0</v>
      </c>
      <c r="G12" s="24">
        <v>2.0</v>
      </c>
      <c r="H12" s="24">
        <v>2.0</v>
      </c>
      <c r="I12" s="24">
        <v>10.0</v>
      </c>
      <c r="J12" s="25"/>
      <c r="K12" s="25"/>
      <c r="L12" s="25"/>
      <c r="M12" s="25"/>
      <c r="N12" s="25"/>
      <c r="O12" s="24">
        <v>25.0</v>
      </c>
      <c r="P12" s="24">
        <v>1.0</v>
      </c>
      <c r="Q12" s="24">
        <v>4.0</v>
      </c>
      <c r="R12" s="25"/>
      <c r="S12" s="24">
        <v>2.0</v>
      </c>
      <c r="T12" s="25"/>
      <c r="U12" s="25"/>
      <c r="V12" s="25"/>
      <c r="W12" s="24">
        <v>3.0</v>
      </c>
      <c r="X12" s="25"/>
      <c r="Y12" s="25"/>
      <c r="Z12" s="25"/>
      <c r="AA12" s="25"/>
      <c r="AB12" s="25"/>
      <c r="AC12" s="25"/>
      <c r="AD12" s="25"/>
      <c r="AE12" s="25"/>
      <c r="AF12" s="25"/>
      <c r="AG12" s="26"/>
      <c r="AH12" s="27">
        <f t="shared" si="6"/>
        <v>143</v>
      </c>
      <c r="AI12" s="27">
        <f t="shared" si="2"/>
        <v>388</v>
      </c>
      <c r="AJ12" s="27">
        <v>8.0</v>
      </c>
      <c r="AK12" s="27">
        <f t="shared" si="3"/>
        <v>34</v>
      </c>
      <c r="AL12" s="27"/>
      <c r="AM12" s="27">
        <f t="shared" si="4"/>
        <v>0</v>
      </c>
      <c r="AN12" s="30"/>
    </row>
    <row r="13">
      <c r="A13" s="23">
        <v>43890.0</v>
      </c>
      <c r="B13" s="24">
        <v>21.0</v>
      </c>
      <c r="C13" s="24">
        <v>52.0</v>
      </c>
      <c r="D13" s="24">
        <v>12.0</v>
      </c>
      <c r="E13" s="24">
        <v>8.0</v>
      </c>
      <c r="F13" s="24">
        <v>4.0</v>
      </c>
      <c r="G13" s="24">
        <v>22.0</v>
      </c>
      <c r="H13" s="24">
        <v>6.0</v>
      </c>
      <c r="I13" s="24">
        <v>12.0</v>
      </c>
      <c r="J13" s="24">
        <v>8.0</v>
      </c>
      <c r="K13" s="25"/>
      <c r="L13" s="25"/>
      <c r="M13" s="25"/>
      <c r="N13" s="25"/>
      <c r="O13" s="24">
        <v>17.0</v>
      </c>
      <c r="P13" s="24">
        <v>3.0</v>
      </c>
      <c r="Q13" s="24">
        <v>6.0</v>
      </c>
      <c r="R13" s="25"/>
      <c r="S13" s="24">
        <v>5.0</v>
      </c>
      <c r="T13" s="25"/>
      <c r="U13" s="24">
        <v>18.0</v>
      </c>
      <c r="V13" s="25"/>
      <c r="W13" s="24">
        <v>4.0</v>
      </c>
      <c r="X13" s="25"/>
      <c r="Y13" s="25"/>
      <c r="Z13" s="24">
        <v>1.0</v>
      </c>
      <c r="AA13" s="25"/>
      <c r="AB13" s="24">
        <v>1.0</v>
      </c>
      <c r="AC13" s="24">
        <v>4.0</v>
      </c>
      <c r="AD13" s="24">
        <v>1.0</v>
      </c>
      <c r="AE13" s="25"/>
      <c r="AF13" s="25"/>
      <c r="AG13" s="26"/>
      <c r="AH13" s="27">
        <f t="shared" si="6"/>
        <v>205</v>
      </c>
      <c r="AI13" s="27">
        <f t="shared" si="2"/>
        <v>593</v>
      </c>
      <c r="AJ13" s="27">
        <v>9.0</v>
      </c>
      <c r="AK13" s="27">
        <f t="shared" si="3"/>
        <v>43</v>
      </c>
      <c r="AL13" s="27"/>
      <c r="AM13" s="27">
        <f t="shared" si="4"/>
        <v>0</v>
      </c>
      <c r="AN13" s="30"/>
    </row>
    <row r="14">
      <c r="A14" s="23">
        <v>43891.0</v>
      </c>
      <c r="B14" s="24">
        <v>30.0</v>
      </c>
      <c r="C14" s="24">
        <v>170.0</v>
      </c>
      <c r="D14" s="24">
        <v>11.0</v>
      </c>
      <c r="E14" s="24">
        <v>31.0</v>
      </c>
      <c r="F14" s="24">
        <v>3.0</v>
      </c>
      <c r="G14" s="25"/>
      <c r="H14" s="25"/>
      <c r="I14" s="24">
        <v>13.0</v>
      </c>
      <c r="J14" s="24">
        <v>8.0</v>
      </c>
      <c r="K14" s="24">
        <v>2.0</v>
      </c>
      <c r="L14" s="25"/>
      <c r="M14" s="25"/>
      <c r="N14" s="25"/>
      <c r="O14" s="24">
        <v>28.0</v>
      </c>
      <c r="P14" s="25"/>
      <c r="Q14" s="25"/>
      <c r="R14" s="25"/>
      <c r="S14" s="25"/>
      <c r="T14" s="25"/>
      <c r="U14" s="24">
        <v>44.0</v>
      </c>
      <c r="V14" s="24">
        <v>3.0</v>
      </c>
      <c r="W14" s="24">
        <v>9.0</v>
      </c>
      <c r="X14" s="24">
        <v>2.0</v>
      </c>
      <c r="Y14" s="24">
        <v>8.0</v>
      </c>
      <c r="Z14" s="24">
        <v>1.0</v>
      </c>
      <c r="AA14" s="24">
        <v>17.0</v>
      </c>
      <c r="AB14" s="24">
        <v>2.0</v>
      </c>
      <c r="AC14" s="25"/>
      <c r="AD14" s="24">
        <v>2.0</v>
      </c>
      <c r="AE14" s="24">
        <v>2.0</v>
      </c>
      <c r="AF14" s="25"/>
      <c r="AG14" s="31">
        <v>-1.0</v>
      </c>
      <c r="AH14" s="27">
        <f t="shared" ref="AH14:AH16" si="7">sum(B14:AG14)</f>
        <v>385</v>
      </c>
      <c r="AI14" s="27">
        <f t="shared" si="2"/>
        <v>978</v>
      </c>
      <c r="AJ14" s="27">
        <v>11.0</v>
      </c>
      <c r="AK14" s="27">
        <f t="shared" si="3"/>
        <v>54</v>
      </c>
      <c r="AL14" s="27"/>
      <c r="AM14" s="27">
        <f t="shared" si="4"/>
        <v>0</v>
      </c>
      <c r="AN14" s="30"/>
    </row>
    <row r="15">
      <c r="A15" s="23">
        <v>43892.0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1">
        <v>523.0</v>
      </c>
      <c r="AH15" s="27">
        <f t="shared" si="7"/>
        <v>523</v>
      </c>
      <c r="AI15" s="27">
        <f t="shared" si="2"/>
        <v>1501</v>
      </c>
      <c r="AJ15" s="27"/>
      <c r="AK15" s="27">
        <f t="shared" si="3"/>
        <v>54</v>
      </c>
      <c r="AL15" s="27"/>
      <c r="AM15" s="27">
        <f t="shared" si="4"/>
        <v>0</v>
      </c>
      <c r="AN15" s="30"/>
    </row>
    <row r="16">
      <c r="A16" s="23">
        <v>43893.0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1">
        <v>835.0</v>
      </c>
      <c r="AH16" s="27">
        <f t="shared" si="7"/>
        <v>835</v>
      </c>
      <c r="AI16" s="27">
        <f t="shared" si="2"/>
        <v>2336</v>
      </c>
      <c r="AJ16" s="27"/>
      <c r="AK16" s="27">
        <f t="shared" si="3"/>
        <v>54</v>
      </c>
      <c r="AL16" s="27"/>
      <c r="AM16" s="27">
        <f t="shared" si="4"/>
        <v>0</v>
      </c>
      <c r="AN16" s="30"/>
    </row>
    <row r="17">
      <c r="A17" s="23">
        <v>43894.0</v>
      </c>
      <c r="B17" s="24">
        <v>101.0</v>
      </c>
      <c r="C17" s="24">
        <v>253.0</v>
      </c>
      <c r="D17" s="24">
        <v>9.0</v>
      </c>
      <c r="E17" s="24">
        <v>19.0</v>
      </c>
      <c r="F17" s="24">
        <v>8.0</v>
      </c>
      <c r="G17" s="24">
        <v>9.0</v>
      </c>
      <c r="H17" s="24">
        <v>25.0</v>
      </c>
      <c r="I17" s="25"/>
      <c r="J17" s="24">
        <v>14.0</v>
      </c>
      <c r="K17" s="25"/>
      <c r="L17" s="25"/>
      <c r="M17" s="24">
        <v>1.0</v>
      </c>
      <c r="N17" s="25"/>
      <c r="O17" s="24">
        <v>35.0</v>
      </c>
      <c r="P17" s="25"/>
      <c r="Q17" s="24">
        <v>9.0</v>
      </c>
      <c r="R17" s="25"/>
      <c r="S17" s="24">
        <v>4.0</v>
      </c>
      <c r="T17" s="24">
        <v>6.0</v>
      </c>
      <c r="U17" s="24">
        <v>8.0</v>
      </c>
      <c r="V17" s="25"/>
      <c r="W17" s="24">
        <v>27.0</v>
      </c>
      <c r="X17" s="24">
        <v>15.0</v>
      </c>
      <c r="Y17" s="24">
        <v>5.0</v>
      </c>
      <c r="Z17" s="24">
        <v>7.0</v>
      </c>
      <c r="AA17" s="24">
        <v>8.0</v>
      </c>
      <c r="AB17" s="24">
        <v>8.0</v>
      </c>
      <c r="AC17" s="25"/>
      <c r="AD17" s="25"/>
      <c r="AE17" s="24">
        <v>14.0</v>
      </c>
      <c r="AF17" s="24">
        <v>1.0</v>
      </c>
      <c r="AG17" s="33"/>
      <c r="AH17" s="27">
        <f>sum(B17:AF17)</f>
        <v>586</v>
      </c>
      <c r="AI17" s="27">
        <f t="shared" si="2"/>
        <v>2922</v>
      </c>
      <c r="AJ17" s="27">
        <v>15.0</v>
      </c>
      <c r="AK17" s="27">
        <f t="shared" si="3"/>
        <v>69</v>
      </c>
      <c r="AL17" s="27"/>
      <c r="AM17" s="27">
        <f t="shared" si="4"/>
        <v>0</v>
      </c>
      <c r="AN17" s="30" t="s">
        <v>119</v>
      </c>
    </row>
    <row r="18">
      <c r="A18" s="23">
        <v>43895.0</v>
      </c>
      <c r="B18" s="24">
        <v>32.0</v>
      </c>
      <c r="C18" s="24">
        <v>56.0</v>
      </c>
      <c r="D18" s="24">
        <v>50.0</v>
      </c>
      <c r="E18" s="24">
        <v>61.0</v>
      </c>
      <c r="F18" s="24">
        <v>22.0</v>
      </c>
      <c r="G18" s="24">
        <v>4.0</v>
      </c>
      <c r="H18" s="24">
        <v>31.0</v>
      </c>
      <c r="I18" s="24">
        <v>118.0</v>
      </c>
      <c r="J18" s="24">
        <v>19.0</v>
      </c>
      <c r="K18" s="24">
        <v>2.0</v>
      </c>
      <c r="L18" s="25"/>
      <c r="M18" s="24">
        <v>8.0</v>
      </c>
      <c r="N18" s="24">
        <v>3.0</v>
      </c>
      <c r="O18" s="24">
        <v>80.0</v>
      </c>
      <c r="P18" s="24">
        <v>17.0</v>
      </c>
      <c r="Q18" s="24">
        <v>10.0</v>
      </c>
      <c r="R18" s="24">
        <v>5.0</v>
      </c>
      <c r="S18" s="24">
        <v>6.0</v>
      </c>
      <c r="T18" s="24">
        <v>7.0</v>
      </c>
      <c r="U18" s="24">
        <v>31.0</v>
      </c>
      <c r="V18" s="24">
        <v>6.0</v>
      </c>
      <c r="W18" s="24">
        <v>1.0</v>
      </c>
      <c r="X18" s="25"/>
      <c r="Y18" s="24">
        <v>11.0</v>
      </c>
      <c r="Z18" s="25"/>
      <c r="AA18" s="24">
        <v>53.0</v>
      </c>
      <c r="AB18" s="24">
        <v>5.0</v>
      </c>
      <c r="AC18" s="25"/>
      <c r="AD18" s="24">
        <v>9.0</v>
      </c>
      <c r="AE18" s="25"/>
      <c r="AF18" s="24">
        <v>2.0</v>
      </c>
      <c r="AG18" s="31">
        <v>-58.0</v>
      </c>
      <c r="AH18" s="27">
        <f t="shared" ref="AH18:AH19" si="8">sum(B18:AG18)</f>
        <v>591</v>
      </c>
      <c r="AI18" s="27">
        <f t="shared" si="2"/>
        <v>3513</v>
      </c>
      <c r="AJ18" s="27">
        <v>15.0</v>
      </c>
      <c r="AK18" s="27">
        <f t="shared" si="3"/>
        <v>84</v>
      </c>
      <c r="AL18" s="27"/>
      <c r="AM18" s="27">
        <f t="shared" si="4"/>
        <v>0</v>
      </c>
      <c r="AN18" s="30" t="s">
        <v>123</v>
      </c>
    </row>
    <row r="19">
      <c r="A19" s="23">
        <v>43896.0</v>
      </c>
      <c r="B19" s="24">
        <v>137.0</v>
      </c>
      <c r="C19" s="24">
        <v>61.0</v>
      </c>
      <c r="D19" s="24">
        <v>180.0</v>
      </c>
      <c r="E19" s="24">
        <v>129.0</v>
      </c>
      <c r="F19" s="24">
        <v>54.0</v>
      </c>
      <c r="G19" s="24">
        <v>67.0</v>
      </c>
      <c r="H19" s="24">
        <v>65.0</v>
      </c>
      <c r="I19" s="24">
        <v>150.0</v>
      </c>
      <c r="J19" s="24">
        <v>13.0</v>
      </c>
      <c r="K19" s="24">
        <v>6.0</v>
      </c>
      <c r="L19" s="24">
        <v>4.0</v>
      </c>
      <c r="M19" s="24">
        <v>5.0</v>
      </c>
      <c r="N19" s="24">
        <v>2.0</v>
      </c>
      <c r="O19" s="24">
        <v>91.0</v>
      </c>
      <c r="P19" s="24">
        <v>11.0</v>
      </c>
      <c r="Q19" s="24">
        <v>10.0</v>
      </c>
      <c r="R19" s="24">
        <v>1.0</v>
      </c>
      <c r="S19" s="24">
        <v>24.0</v>
      </c>
      <c r="T19" s="24">
        <v>35.0</v>
      </c>
      <c r="U19" s="24">
        <v>48.0</v>
      </c>
      <c r="V19" s="24">
        <v>7.0</v>
      </c>
      <c r="W19" s="25"/>
      <c r="X19" s="24">
        <v>5.0</v>
      </c>
      <c r="Y19" s="24">
        <v>50.0</v>
      </c>
      <c r="Z19" s="24">
        <v>2.0</v>
      </c>
      <c r="AA19" s="25"/>
      <c r="AB19" s="24">
        <v>2.0</v>
      </c>
      <c r="AC19" s="24">
        <v>50.0</v>
      </c>
      <c r="AD19" s="24">
        <v>3.0</v>
      </c>
      <c r="AE19" s="24">
        <v>7.0</v>
      </c>
      <c r="AF19" s="24">
        <v>12.0</v>
      </c>
      <c r="AG19" s="31">
        <v>3.0</v>
      </c>
      <c r="AH19" s="27">
        <f t="shared" si="8"/>
        <v>1234</v>
      </c>
      <c r="AI19" s="27">
        <f t="shared" si="2"/>
        <v>4747</v>
      </c>
      <c r="AJ19" s="27">
        <v>17.0</v>
      </c>
      <c r="AK19" s="27">
        <f t="shared" si="3"/>
        <v>101</v>
      </c>
      <c r="AL19" s="27"/>
      <c r="AM19" s="27">
        <f t="shared" si="4"/>
        <v>0</v>
      </c>
      <c r="AN19" s="30" t="s">
        <v>126</v>
      </c>
    </row>
    <row r="20">
      <c r="A20" s="23">
        <v>43897.0</v>
      </c>
      <c r="B20" s="24">
        <v>145.0</v>
      </c>
      <c r="C20" s="24">
        <v>126.0</v>
      </c>
      <c r="D20" s="24">
        <v>305.0</v>
      </c>
      <c r="E20" s="24">
        <v>3.0</v>
      </c>
      <c r="F20" s="24">
        <v>24.0</v>
      </c>
      <c r="G20" s="24">
        <v>58.0</v>
      </c>
      <c r="H20" s="24">
        <v>2.0</v>
      </c>
      <c r="I20" s="24">
        <v>96.0</v>
      </c>
      <c r="J20" s="24">
        <v>14.0</v>
      </c>
      <c r="K20" s="24">
        <v>11.0</v>
      </c>
      <c r="L20" s="25"/>
      <c r="M20" s="24">
        <v>2.0</v>
      </c>
      <c r="N20" s="24">
        <v>3.0</v>
      </c>
      <c r="O20" s="24">
        <v>70.0</v>
      </c>
      <c r="P20" s="24">
        <v>1.0</v>
      </c>
      <c r="Q20" s="24">
        <v>2.0</v>
      </c>
      <c r="R20" s="24">
        <v>22.0</v>
      </c>
      <c r="S20" s="24">
        <v>2.0</v>
      </c>
      <c r="T20" s="24">
        <v>2.0</v>
      </c>
      <c r="U20" s="24">
        <v>37.0</v>
      </c>
      <c r="V20" s="24">
        <v>11.0</v>
      </c>
      <c r="W20" s="24">
        <v>1.0</v>
      </c>
      <c r="X20" s="24">
        <v>4.0</v>
      </c>
      <c r="Y20" s="24">
        <v>27.0</v>
      </c>
      <c r="Z20" s="24">
        <v>2.0</v>
      </c>
      <c r="AA20" s="24">
        <v>46.0</v>
      </c>
      <c r="AB20" s="24">
        <v>13.0</v>
      </c>
      <c r="AC20" s="24">
        <v>24.0</v>
      </c>
      <c r="AD20" s="25"/>
      <c r="AE20" s="24">
        <v>15.0</v>
      </c>
      <c r="AF20" s="24">
        <v>8.0</v>
      </c>
      <c r="AG20" s="33"/>
      <c r="AH20" s="27">
        <f t="shared" ref="AH20:AH26" si="9">sum(B20:AF20)</f>
        <v>1076</v>
      </c>
      <c r="AI20" s="27">
        <f t="shared" si="2"/>
        <v>5823</v>
      </c>
      <c r="AJ20" s="27">
        <v>21.0</v>
      </c>
      <c r="AK20" s="27">
        <f t="shared" si="3"/>
        <v>122</v>
      </c>
      <c r="AL20" s="27"/>
      <c r="AM20" s="27">
        <f t="shared" si="4"/>
        <v>0</v>
      </c>
      <c r="AN20" s="30" t="s">
        <v>130</v>
      </c>
    </row>
    <row r="21">
      <c r="A21" s="23">
        <v>43898.0</v>
      </c>
      <c r="B21" s="24">
        <v>17.0</v>
      </c>
      <c r="C21" s="24">
        <v>266.0</v>
      </c>
      <c r="D21" s="24">
        <v>14.0</v>
      </c>
      <c r="E21" s="24">
        <v>2.0</v>
      </c>
      <c r="F21" s="24">
        <v>37.0</v>
      </c>
      <c r="G21" s="24">
        <v>13.0</v>
      </c>
      <c r="H21" s="24">
        <v>29.0</v>
      </c>
      <c r="I21" s="24">
        <v>80.0</v>
      </c>
      <c r="J21" s="24">
        <v>9.0</v>
      </c>
      <c r="K21" s="24">
        <v>5.0</v>
      </c>
      <c r="L21" s="24">
        <v>3.0</v>
      </c>
      <c r="M21" s="24">
        <v>5.0</v>
      </c>
      <c r="N21" s="24">
        <v>2.0</v>
      </c>
      <c r="O21" s="24">
        <v>2.0</v>
      </c>
      <c r="P21" s="24">
        <v>9.0</v>
      </c>
      <c r="Q21" s="24">
        <v>30.0</v>
      </c>
      <c r="R21" s="24">
        <v>7.0</v>
      </c>
      <c r="S21" s="24">
        <v>19.0</v>
      </c>
      <c r="T21" s="24">
        <v>1.0</v>
      </c>
      <c r="U21" s="24">
        <v>70.0</v>
      </c>
      <c r="V21" s="24">
        <v>26.0</v>
      </c>
      <c r="W21" s="24">
        <v>5.0</v>
      </c>
      <c r="X21" s="24">
        <v>2.0</v>
      </c>
      <c r="Y21" s="24">
        <v>37.0</v>
      </c>
      <c r="Z21" s="25"/>
      <c r="AA21" s="24">
        <v>19.0</v>
      </c>
      <c r="AB21" s="25"/>
      <c r="AC21" s="24">
        <v>6.0</v>
      </c>
      <c r="AD21" s="24">
        <v>26.0</v>
      </c>
      <c r="AE21" s="24">
        <v>1.0</v>
      </c>
      <c r="AF21" s="24">
        <v>1.0</v>
      </c>
      <c r="AG21" s="33"/>
      <c r="AH21" s="27">
        <f t="shared" si="9"/>
        <v>743</v>
      </c>
      <c r="AI21" s="27">
        <f t="shared" si="2"/>
        <v>6566</v>
      </c>
      <c r="AJ21" s="27">
        <v>49.0</v>
      </c>
      <c r="AK21" s="27">
        <f t="shared" si="3"/>
        <v>171</v>
      </c>
      <c r="AL21" s="27"/>
      <c r="AM21" s="27">
        <f t="shared" si="4"/>
        <v>0</v>
      </c>
      <c r="AN21" s="30" t="s">
        <v>132</v>
      </c>
    </row>
    <row r="22">
      <c r="A22" s="23">
        <v>43899.0</v>
      </c>
      <c r="B22" s="24">
        <v>27.0</v>
      </c>
      <c r="C22" s="24">
        <v>140.0</v>
      </c>
      <c r="D22" s="24">
        <v>13.0</v>
      </c>
      <c r="E22" s="25"/>
      <c r="F22" s="24">
        <v>45.0</v>
      </c>
      <c r="G22" s="25"/>
      <c r="H22" s="24">
        <v>40.0</v>
      </c>
      <c r="I22" s="24">
        <v>37.0</v>
      </c>
      <c r="J22" s="24">
        <v>29.0</v>
      </c>
      <c r="K22" s="24">
        <v>17.0</v>
      </c>
      <c r="L22" s="25"/>
      <c r="M22" s="24">
        <v>5.0</v>
      </c>
      <c r="N22" s="24">
        <v>1.0</v>
      </c>
      <c r="O22" s="24">
        <v>28.0</v>
      </c>
      <c r="P22" s="24">
        <v>22.0</v>
      </c>
      <c r="Q22" s="24">
        <v>22.0</v>
      </c>
      <c r="R22" s="24">
        <v>29.0</v>
      </c>
      <c r="S22" s="24">
        <v>3.0</v>
      </c>
      <c r="T22" s="24">
        <v>15.0</v>
      </c>
      <c r="U22" s="24">
        <v>54.0</v>
      </c>
      <c r="V22" s="25"/>
      <c r="W22" s="24">
        <v>4.0</v>
      </c>
      <c r="X22" s="24">
        <v>11.0</v>
      </c>
      <c r="Y22" s="24">
        <v>7.0</v>
      </c>
      <c r="Z22" s="24">
        <v>16.0</v>
      </c>
      <c r="AA22" s="24">
        <v>29.0</v>
      </c>
      <c r="AB22" s="25"/>
      <c r="AC22" s="24">
        <v>3.0</v>
      </c>
      <c r="AD22" s="24">
        <v>-7.0</v>
      </c>
      <c r="AE22" s="24">
        <v>-5.0</v>
      </c>
      <c r="AF22" s="24">
        <v>10.0</v>
      </c>
      <c r="AG22" s="33"/>
      <c r="AH22" s="27">
        <f t="shared" si="9"/>
        <v>595</v>
      </c>
      <c r="AI22" s="27">
        <f t="shared" si="2"/>
        <v>7161</v>
      </c>
      <c r="AJ22" s="27">
        <v>43.0</v>
      </c>
      <c r="AK22" s="27">
        <f t="shared" si="3"/>
        <v>214</v>
      </c>
      <c r="AL22" s="27"/>
      <c r="AM22" s="27">
        <f t="shared" si="4"/>
        <v>0</v>
      </c>
      <c r="AN22" s="30" t="s">
        <v>137</v>
      </c>
    </row>
    <row r="23">
      <c r="A23" s="23">
        <v>43900.0</v>
      </c>
      <c r="B23" s="24">
        <v>39.0</v>
      </c>
      <c r="C23" s="24">
        <v>169.0</v>
      </c>
      <c r="D23" s="24">
        <v>253.0</v>
      </c>
      <c r="E23" s="24">
        <v>32.0</v>
      </c>
      <c r="F23" s="24">
        <v>1.0</v>
      </c>
      <c r="G23" s="24">
        <v>4.0</v>
      </c>
      <c r="H23" s="24">
        <v>10.0</v>
      </c>
      <c r="I23" s="24">
        <v>17.0</v>
      </c>
      <c r="J23" s="24">
        <v>18.0</v>
      </c>
      <c r="K23" s="24">
        <v>17.0</v>
      </c>
      <c r="L23" s="24">
        <v>2.0</v>
      </c>
      <c r="M23" s="24">
        <v>11.0</v>
      </c>
      <c r="N23" s="24">
        <v>7.0</v>
      </c>
      <c r="O23" s="25"/>
      <c r="P23" s="24">
        <v>19.0</v>
      </c>
      <c r="Q23" s="24">
        <v>17.0</v>
      </c>
      <c r="R23" s="24">
        <v>4.0</v>
      </c>
      <c r="S23" s="24">
        <v>12.0</v>
      </c>
      <c r="T23" s="24">
        <v>11.0</v>
      </c>
      <c r="U23" s="24">
        <v>27.0</v>
      </c>
      <c r="V23" s="24">
        <v>17.0</v>
      </c>
      <c r="W23" s="24">
        <v>37.0</v>
      </c>
      <c r="X23" s="24">
        <v>7.0</v>
      </c>
      <c r="Y23" s="24">
        <v>25.0</v>
      </c>
      <c r="Z23" s="24">
        <v>25.0</v>
      </c>
      <c r="AA23" s="24">
        <v>39.0</v>
      </c>
      <c r="AB23" s="24">
        <v>6.0</v>
      </c>
      <c r="AC23" s="24">
        <v>37.0</v>
      </c>
      <c r="AD23" s="24">
        <v>14.0</v>
      </c>
      <c r="AE23" s="24">
        <v>4.0</v>
      </c>
      <c r="AF23" s="25"/>
      <c r="AG23" s="26"/>
      <c r="AH23" s="27">
        <f t="shared" si="9"/>
        <v>881</v>
      </c>
      <c r="AI23" s="27">
        <f t="shared" si="2"/>
        <v>8042</v>
      </c>
      <c r="AJ23" s="27">
        <v>54.0</v>
      </c>
      <c r="AK23" s="27">
        <f t="shared" si="3"/>
        <v>268</v>
      </c>
      <c r="AL23" s="27"/>
      <c r="AM23" s="27">
        <f t="shared" si="4"/>
        <v>0</v>
      </c>
      <c r="AN23" s="30" t="s">
        <v>141</v>
      </c>
    </row>
    <row r="24">
      <c r="A24" s="23">
        <v>43901.0</v>
      </c>
      <c r="B24" s="24">
        <v>53.0</v>
      </c>
      <c r="C24" s="24">
        <v>256.0</v>
      </c>
      <c r="D24" s="24">
        <v>32.0</v>
      </c>
      <c r="E24" s="24">
        <v>45.0</v>
      </c>
      <c r="F24" s="24">
        <v>63.0</v>
      </c>
      <c r="G24" s="24">
        <v>9.0</v>
      </c>
      <c r="H24" s="24">
        <v>27.0</v>
      </c>
      <c r="I24" s="24">
        <v>170.0</v>
      </c>
      <c r="J24" s="24">
        <v>19.0</v>
      </c>
      <c r="K24" s="24">
        <v>10.0</v>
      </c>
      <c r="L24" s="25"/>
      <c r="M24" s="24">
        <v>1.0</v>
      </c>
      <c r="N24" s="25"/>
      <c r="O24" s="24">
        <v>5.0</v>
      </c>
      <c r="P24" s="24">
        <v>1.0</v>
      </c>
      <c r="Q24" s="24">
        <v>29.0</v>
      </c>
      <c r="R24" s="24">
        <v>27.0</v>
      </c>
      <c r="S24" s="24">
        <v>6.0</v>
      </c>
      <c r="T24" s="24">
        <v>22.0</v>
      </c>
      <c r="U24" s="24">
        <v>31.0</v>
      </c>
      <c r="V24" s="24">
        <v>7.0</v>
      </c>
      <c r="W24" s="24">
        <v>17.0</v>
      </c>
      <c r="X24" s="24">
        <v>8.0</v>
      </c>
      <c r="Y24" s="24">
        <v>9.0</v>
      </c>
      <c r="Z24" s="24">
        <v>6.0</v>
      </c>
      <c r="AA24" s="24">
        <v>34.0</v>
      </c>
      <c r="AB24" s="24">
        <v>4.0</v>
      </c>
      <c r="AC24" s="24">
        <v>23.0</v>
      </c>
      <c r="AD24" s="24">
        <v>15.0</v>
      </c>
      <c r="AE24" s="24">
        <v>18.0</v>
      </c>
      <c r="AF24" s="24">
        <v>11.0</v>
      </c>
      <c r="AG24" s="33"/>
      <c r="AH24" s="27">
        <f t="shared" si="9"/>
        <v>958</v>
      </c>
      <c r="AI24" s="27">
        <f t="shared" si="2"/>
        <v>9000</v>
      </c>
      <c r="AJ24" s="27">
        <v>63.0</v>
      </c>
      <c r="AK24" s="27">
        <f t="shared" si="3"/>
        <v>331</v>
      </c>
      <c r="AL24" s="28"/>
      <c r="AM24" s="27">
        <f t="shared" si="4"/>
        <v>0</v>
      </c>
      <c r="AN24" s="30" t="s">
        <v>146</v>
      </c>
    </row>
    <row r="25">
      <c r="A25" s="23">
        <v>43902.0</v>
      </c>
      <c r="B25" s="24">
        <v>42.0</v>
      </c>
      <c r="C25" s="24">
        <v>303.0</v>
      </c>
      <c r="D25" s="24">
        <v>79.0</v>
      </c>
      <c r="E25" s="24">
        <v>74.0</v>
      </c>
      <c r="F25" s="24">
        <v>40.0</v>
      </c>
      <c r="G25" s="24">
        <v>25.0</v>
      </c>
      <c r="H25" s="24">
        <v>42.0</v>
      </c>
      <c r="I25" s="24">
        <v>4.0</v>
      </c>
      <c r="J25" s="24">
        <v>29.0</v>
      </c>
      <c r="K25" s="25"/>
      <c r="L25" s="24">
        <v>15.0</v>
      </c>
      <c r="M25" s="24">
        <v>11.0</v>
      </c>
      <c r="N25" s="24">
        <v>3.0</v>
      </c>
      <c r="O25" s="24">
        <v>84.0</v>
      </c>
      <c r="P25" s="24">
        <v>14.0</v>
      </c>
      <c r="Q25" s="24">
        <v>7.0</v>
      </c>
      <c r="R25" s="24">
        <v>19.0</v>
      </c>
      <c r="S25" s="24">
        <v>9.0</v>
      </c>
      <c r="T25" s="24">
        <v>17.0</v>
      </c>
      <c r="U25" s="24">
        <v>88.0</v>
      </c>
      <c r="V25" s="24">
        <v>12.0</v>
      </c>
      <c r="W25" s="24">
        <v>31.0</v>
      </c>
      <c r="X25" s="24">
        <v>20.0</v>
      </c>
      <c r="Y25" s="24">
        <v>25.0</v>
      </c>
      <c r="Z25" s="24">
        <v>7.0</v>
      </c>
      <c r="AA25" s="24">
        <v>29.0</v>
      </c>
      <c r="AB25" s="24">
        <v>6.0</v>
      </c>
      <c r="AC25" s="24">
        <v>21.0</v>
      </c>
      <c r="AD25" s="24">
        <v>12.0</v>
      </c>
      <c r="AE25" s="24">
        <v>7.0</v>
      </c>
      <c r="AF25" s="25"/>
      <c r="AG25" s="26"/>
      <c r="AH25" s="27">
        <f t="shared" si="9"/>
        <v>1075</v>
      </c>
      <c r="AI25" s="27">
        <f t="shared" si="2"/>
        <v>10075</v>
      </c>
      <c r="AJ25" s="27">
        <v>75.0</v>
      </c>
      <c r="AK25" s="27">
        <f t="shared" si="3"/>
        <v>406</v>
      </c>
      <c r="AL25" s="28"/>
      <c r="AM25" s="27">
        <f t="shared" si="4"/>
        <v>0</v>
      </c>
      <c r="AN25" s="30" t="s">
        <v>148</v>
      </c>
    </row>
    <row r="26">
      <c r="A26" s="23">
        <v>43903.0</v>
      </c>
      <c r="B26" s="24">
        <v>42.0</v>
      </c>
      <c r="C26" s="24">
        <v>303.0</v>
      </c>
      <c r="D26" s="24">
        <v>192.0</v>
      </c>
      <c r="E26" s="24">
        <v>6.0</v>
      </c>
      <c r="F26" s="24">
        <v>38.0</v>
      </c>
      <c r="G26" s="24">
        <v>21.0</v>
      </c>
      <c r="H26" s="24">
        <v>12.0</v>
      </c>
      <c r="I26" s="24">
        <v>110.0</v>
      </c>
      <c r="J26" s="24">
        <v>33.0</v>
      </c>
      <c r="K26" s="24">
        <v>4.0</v>
      </c>
      <c r="L26" s="25"/>
      <c r="M26" s="25"/>
      <c r="N26" s="25"/>
      <c r="O26" s="24">
        <v>71.0</v>
      </c>
      <c r="P26" s="24">
        <v>15.0</v>
      </c>
      <c r="Q26" s="24">
        <v>97.0</v>
      </c>
      <c r="R26" s="24">
        <v>25.0</v>
      </c>
      <c r="S26" s="24">
        <v>9.0</v>
      </c>
      <c r="T26" s="24">
        <v>20.0</v>
      </c>
      <c r="U26" s="24">
        <v>48.0</v>
      </c>
      <c r="V26" s="24">
        <v>10.0</v>
      </c>
      <c r="W26" s="24">
        <v>15.0</v>
      </c>
      <c r="X26" s="24">
        <v>15.0</v>
      </c>
      <c r="Y26" s="24">
        <v>25.0</v>
      </c>
      <c r="Z26" s="24">
        <v>8.0</v>
      </c>
      <c r="AA26" s="24">
        <v>110.0</v>
      </c>
      <c r="AB26" s="24">
        <v>2.0</v>
      </c>
      <c r="AC26" s="24">
        <v>46.0</v>
      </c>
      <c r="AD26" s="25"/>
      <c r="AE26" s="24">
        <v>12.0</v>
      </c>
      <c r="AF26" s="25"/>
      <c r="AG26" s="26"/>
      <c r="AH26" s="27">
        <f t="shared" si="9"/>
        <v>1289</v>
      </c>
      <c r="AI26" s="27">
        <f t="shared" si="2"/>
        <v>11364</v>
      </c>
      <c r="AJ26" s="27">
        <v>85.0</v>
      </c>
      <c r="AK26" s="27">
        <f t="shared" si="3"/>
        <v>491</v>
      </c>
      <c r="AL26" s="27"/>
      <c r="AM26" s="27">
        <f t="shared" si="4"/>
        <v>0</v>
      </c>
      <c r="AN26" s="30" t="s">
        <v>152</v>
      </c>
    </row>
    <row r="27">
      <c r="A27" s="34" t="s">
        <v>64</v>
      </c>
      <c r="B27" s="35">
        <f t="shared" ref="B27:AG27" si="10">SUM(B3:B26)</f>
        <v>774</v>
      </c>
      <c r="C27" s="35">
        <f t="shared" si="10"/>
        <v>2282</v>
      </c>
      <c r="D27" s="35">
        <f t="shared" si="10"/>
        <v>1170</v>
      </c>
      <c r="E27" s="35">
        <f t="shared" si="10"/>
        <v>418</v>
      </c>
      <c r="F27" s="35">
        <f t="shared" si="10"/>
        <v>345</v>
      </c>
      <c r="G27" s="35">
        <f t="shared" si="10"/>
        <v>234</v>
      </c>
      <c r="H27" s="35">
        <f t="shared" si="10"/>
        <v>291</v>
      </c>
      <c r="I27" s="35">
        <f t="shared" si="10"/>
        <v>827</v>
      </c>
      <c r="J27" s="35">
        <f t="shared" si="10"/>
        <v>216</v>
      </c>
      <c r="K27" s="35">
        <f t="shared" si="10"/>
        <v>76</v>
      </c>
      <c r="L27" s="35">
        <f t="shared" si="10"/>
        <v>26</v>
      </c>
      <c r="M27" s="35">
        <f t="shared" si="10"/>
        <v>49</v>
      </c>
      <c r="N27" s="35">
        <f t="shared" si="10"/>
        <v>21</v>
      </c>
      <c r="O27" s="35">
        <f t="shared" si="10"/>
        <v>568</v>
      </c>
      <c r="P27" s="35">
        <f t="shared" si="10"/>
        <v>118</v>
      </c>
      <c r="Q27" s="35">
        <f t="shared" si="10"/>
        <v>245</v>
      </c>
      <c r="R27" s="35">
        <f t="shared" si="10"/>
        <v>140</v>
      </c>
      <c r="S27" s="35">
        <f t="shared" si="10"/>
        <v>102</v>
      </c>
      <c r="T27" s="35">
        <f t="shared" si="10"/>
        <v>136</v>
      </c>
      <c r="U27" s="35">
        <f t="shared" si="10"/>
        <v>509</v>
      </c>
      <c r="V27" s="35">
        <f t="shared" si="10"/>
        <v>101</v>
      </c>
      <c r="W27" s="35">
        <f t="shared" si="10"/>
        <v>157</v>
      </c>
      <c r="X27" s="35">
        <f t="shared" si="10"/>
        <v>92</v>
      </c>
      <c r="Y27" s="35">
        <f t="shared" si="10"/>
        <v>233</v>
      </c>
      <c r="Z27" s="35">
        <f t="shared" si="10"/>
        <v>75</v>
      </c>
      <c r="AA27" s="35">
        <f t="shared" si="10"/>
        <v>386</v>
      </c>
      <c r="AB27" s="35">
        <f t="shared" si="10"/>
        <v>51</v>
      </c>
      <c r="AC27" s="35">
        <f t="shared" si="10"/>
        <v>215</v>
      </c>
      <c r="AD27" s="35">
        <f t="shared" si="10"/>
        <v>75</v>
      </c>
      <c r="AE27" s="35">
        <f t="shared" si="10"/>
        <v>75</v>
      </c>
      <c r="AF27" s="35">
        <f t="shared" si="10"/>
        <v>45</v>
      </c>
      <c r="AG27" s="35">
        <f t="shared" si="10"/>
        <v>1312</v>
      </c>
      <c r="AH27" s="36"/>
      <c r="AI27" s="35">
        <f>AI26</f>
        <v>11364</v>
      </c>
      <c r="AJ27" s="36"/>
      <c r="AK27" s="35">
        <f>AK26</f>
        <v>491</v>
      </c>
      <c r="AL27" s="35"/>
      <c r="AM27" s="35">
        <f t="shared" si="4"/>
        <v>0</v>
      </c>
      <c r="AN27" s="29"/>
    </row>
    <row r="28">
      <c r="A28" s="37"/>
    </row>
  </sheetData>
  <mergeCells count="9">
    <mergeCell ref="I1:N1"/>
    <mergeCell ref="O1:T1"/>
    <mergeCell ref="U1:Z1"/>
    <mergeCell ref="AA1:AF1"/>
    <mergeCell ref="AH1:AI1"/>
    <mergeCell ref="AJ1:AK1"/>
    <mergeCell ref="AL1:AM1"/>
    <mergeCell ref="B1:H1"/>
    <mergeCell ref="AC28:AF2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2" t="s">
        <v>1</v>
      </c>
      <c r="B1" s="3" t="s">
        <v>2</v>
      </c>
      <c r="C1" s="3" t="s">
        <v>3</v>
      </c>
      <c r="D1" s="2" t="s">
        <v>4</v>
      </c>
      <c r="E1" s="2" t="s">
        <v>5</v>
      </c>
      <c r="F1" s="11" t="s">
        <v>6</v>
      </c>
      <c r="G1" s="12" t="s">
        <v>21</v>
      </c>
    </row>
    <row r="2">
      <c r="A2" s="13" t="s">
        <v>22</v>
      </c>
      <c r="B2" s="14" t="s">
        <v>23</v>
      </c>
      <c r="C2" s="14" t="s">
        <v>24</v>
      </c>
      <c r="D2" s="15" t="s">
        <v>25</v>
      </c>
      <c r="E2" s="16">
        <v>2712400.0</v>
      </c>
      <c r="F2" s="15" t="s">
        <v>26</v>
      </c>
      <c r="G2" s="15">
        <v>4.0</v>
      </c>
    </row>
    <row r="3">
      <c r="A3" s="13" t="s">
        <v>27</v>
      </c>
      <c r="B3" s="14" t="s">
        <v>28</v>
      </c>
      <c r="C3" s="14" t="s">
        <v>28</v>
      </c>
      <c r="D3" s="15" t="s">
        <v>30</v>
      </c>
      <c r="E3" s="16">
        <v>1270420.0</v>
      </c>
      <c r="F3" s="15" t="s">
        <v>31</v>
      </c>
      <c r="G3" s="15">
        <v>9.0</v>
      </c>
    </row>
    <row r="4">
      <c r="A4" s="19" t="s">
        <v>32</v>
      </c>
      <c r="B4" s="14" t="s">
        <v>39</v>
      </c>
      <c r="C4" s="14" t="s">
        <v>62</v>
      </c>
      <c r="D4" s="15" t="s">
        <v>66</v>
      </c>
      <c r="E4" s="16">
        <v>3909652.0</v>
      </c>
      <c r="F4" s="15" t="s">
        <v>67</v>
      </c>
      <c r="G4" s="15">
        <v>19.0</v>
      </c>
    </row>
    <row r="5">
      <c r="A5" s="19" t="s">
        <v>46</v>
      </c>
      <c r="B5" s="14" t="s">
        <v>68</v>
      </c>
      <c r="C5" s="14" t="s">
        <v>69</v>
      </c>
      <c r="D5" s="15" t="s">
        <v>70</v>
      </c>
      <c r="E5" s="16">
        <v>3265219.0</v>
      </c>
      <c r="F5" s="15" t="s">
        <v>71</v>
      </c>
      <c r="G5" s="15">
        <v>14.0</v>
      </c>
    </row>
    <row r="6">
      <c r="A6" s="13" t="s">
        <v>44</v>
      </c>
      <c r="B6" s="14" t="s">
        <v>72</v>
      </c>
      <c r="C6" s="14" t="s">
        <v>72</v>
      </c>
      <c r="D6" s="15" t="s">
        <v>73</v>
      </c>
      <c r="E6" s="16">
        <v>1163400.0</v>
      </c>
      <c r="F6" s="15" t="s">
        <v>74</v>
      </c>
      <c r="G6" s="15">
        <v>9.0</v>
      </c>
    </row>
    <row r="7">
      <c r="A7" s="13" t="s">
        <v>43</v>
      </c>
      <c r="B7" s="14" t="s">
        <v>75</v>
      </c>
      <c r="C7" s="14" t="s">
        <v>76</v>
      </c>
      <c r="D7" s="15" t="s">
        <v>77</v>
      </c>
      <c r="E7" s="16">
        <v>947763.0</v>
      </c>
      <c r="F7" s="15" t="s">
        <v>78</v>
      </c>
      <c r="G7" s="15">
        <v>6.0</v>
      </c>
    </row>
    <row r="8">
      <c r="A8" s="13" t="s">
        <v>40</v>
      </c>
      <c r="B8" s="14" t="s">
        <v>79</v>
      </c>
      <c r="C8" s="14" t="s">
        <v>80</v>
      </c>
      <c r="D8" s="15" t="s">
        <v>81</v>
      </c>
      <c r="E8" s="16">
        <v>4851274.0</v>
      </c>
      <c r="F8" s="15" t="s">
        <v>82</v>
      </c>
      <c r="G8" s="15">
        <v>23.0</v>
      </c>
    </row>
    <row r="9">
      <c r="A9" s="13" t="s">
        <v>45</v>
      </c>
      <c r="B9" s="14" t="s">
        <v>83</v>
      </c>
      <c r="C9" s="14" t="s">
        <v>84</v>
      </c>
      <c r="D9" s="15" t="s">
        <v>85</v>
      </c>
      <c r="E9" s="16">
        <v>2530696.0</v>
      </c>
      <c r="F9" s="15" t="s">
        <v>86</v>
      </c>
      <c r="G9" s="15">
        <v>16.0</v>
      </c>
    </row>
    <row r="10">
      <c r="A10" s="13" t="s">
        <v>36</v>
      </c>
      <c r="B10" s="14" t="s">
        <v>87</v>
      </c>
      <c r="C10" s="14" t="s">
        <v>88</v>
      </c>
      <c r="D10" s="15" t="s">
        <v>89</v>
      </c>
      <c r="E10" s="16">
        <v>1868819.0</v>
      </c>
      <c r="F10" s="15" t="s">
        <v>90</v>
      </c>
      <c r="G10" s="15">
        <v>11.0</v>
      </c>
    </row>
    <row r="11">
      <c r="A11" s="19" t="s">
        <v>50</v>
      </c>
      <c r="B11" s="14" t="s">
        <v>91</v>
      </c>
      <c r="C11" s="14" t="s">
        <v>91</v>
      </c>
      <c r="D11" s="15" t="s">
        <v>92</v>
      </c>
      <c r="E11" s="16">
        <v>1738234.0</v>
      </c>
      <c r="F11" s="15" t="s">
        <v>93</v>
      </c>
      <c r="G11" s="15">
        <v>8.0</v>
      </c>
    </row>
    <row r="12">
      <c r="A12" s="13" t="s">
        <v>41</v>
      </c>
      <c r="B12" s="14" t="s">
        <v>94</v>
      </c>
      <c r="C12" s="14" t="s">
        <v>95</v>
      </c>
      <c r="D12" s="15" t="s">
        <v>96</v>
      </c>
      <c r="E12" s="16">
        <v>1776415.0</v>
      </c>
      <c r="F12" s="15" t="s">
        <v>97</v>
      </c>
      <c r="G12" s="15">
        <v>11.0</v>
      </c>
    </row>
    <row r="13">
      <c r="A13" s="19" t="s">
        <v>54</v>
      </c>
      <c r="B13" s="14" t="s">
        <v>98</v>
      </c>
      <c r="C13" s="14" t="s">
        <v>98</v>
      </c>
      <c r="D13" s="15" t="s">
        <v>99</v>
      </c>
      <c r="E13" s="16">
        <v>580158.0</v>
      </c>
      <c r="F13" s="15" t="s">
        <v>100</v>
      </c>
      <c r="G13" s="15">
        <v>7.0</v>
      </c>
    </row>
    <row r="14">
      <c r="A14" s="19" t="s">
        <v>38</v>
      </c>
      <c r="B14" s="14" t="s">
        <v>101</v>
      </c>
      <c r="C14" s="14" t="s">
        <v>101</v>
      </c>
      <c r="D14" s="15" t="s">
        <v>102</v>
      </c>
      <c r="E14" s="16">
        <v>5120850.0</v>
      </c>
      <c r="F14" s="15" t="s">
        <v>103</v>
      </c>
      <c r="G14" s="15">
        <v>21.0</v>
      </c>
    </row>
    <row r="15">
      <c r="A15" s="19" t="s">
        <v>59</v>
      </c>
      <c r="B15" s="14" t="s">
        <v>104</v>
      </c>
      <c r="C15" s="14" t="s">
        <v>104</v>
      </c>
      <c r="D15" s="15" t="s">
        <v>105</v>
      </c>
      <c r="E15" s="16">
        <v>3164718.0</v>
      </c>
      <c r="F15" s="15" t="s">
        <v>106</v>
      </c>
      <c r="G15" s="15">
        <v>14.0</v>
      </c>
    </row>
    <row r="16">
      <c r="A16" s="19" t="s">
        <v>52</v>
      </c>
      <c r="B16" s="14" t="s">
        <v>107</v>
      </c>
      <c r="C16" s="14" t="s">
        <v>107</v>
      </c>
      <c r="D16" s="15" t="s">
        <v>108</v>
      </c>
      <c r="E16" s="16">
        <v>1952434.0</v>
      </c>
      <c r="F16" s="15" t="s">
        <v>109</v>
      </c>
      <c r="G16" s="15">
        <v>13.0</v>
      </c>
    </row>
    <row r="17">
      <c r="A17" s="13" t="s">
        <v>60</v>
      </c>
      <c r="B17" s="14" t="s">
        <v>110</v>
      </c>
      <c r="C17" s="14" t="s">
        <v>111</v>
      </c>
      <c r="D17" s="15" t="s">
        <v>112</v>
      </c>
      <c r="E17" s="16">
        <v>863092.0</v>
      </c>
      <c r="F17" s="15" t="s">
        <v>113</v>
      </c>
      <c r="G17" s="15">
        <v>6.0</v>
      </c>
    </row>
    <row r="18">
      <c r="A18" s="13" t="s">
        <v>55</v>
      </c>
      <c r="B18" s="14" t="s">
        <v>114</v>
      </c>
      <c r="C18" s="14" t="s">
        <v>115</v>
      </c>
      <c r="D18" s="15" t="s">
        <v>116</v>
      </c>
      <c r="E18" s="16">
        <v>6434501.0</v>
      </c>
      <c r="F18" s="15" t="s">
        <v>117</v>
      </c>
      <c r="G18" s="15">
        <v>29.0</v>
      </c>
    </row>
    <row r="19">
      <c r="A19" s="19" t="s">
        <v>58</v>
      </c>
      <c r="B19" s="14" t="s">
        <v>118</v>
      </c>
      <c r="C19" s="14" t="s">
        <v>120</v>
      </c>
      <c r="D19" s="15" t="s">
        <v>121</v>
      </c>
      <c r="E19" s="16">
        <v>768898.0</v>
      </c>
      <c r="F19" s="15" t="s">
        <v>122</v>
      </c>
      <c r="G19" s="15">
        <v>8.0</v>
      </c>
    </row>
    <row r="20">
      <c r="A20" s="13" t="s">
        <v>51</v>
      </c>
      <c r="B20" s="14" t="s">
        <v>124</v>
      </c>
      <c r="C20" s="14" t="s">
        <v>125</v>
      </c>
      <c r="D20" s="15" t="s">
        <v>127</v>
      </c>
      <c r="E20" s="16">
        <v>4710509.0</v>
      </c>
      <c r="F20" s="15" t="s">
        <v>128</v>
      </c>
      <c r="G20" s="15">
        <v>18.0</v>
      </c>
    </row>
    <row r="21">
      <c r="A21" s="13" t="s">
        <v>42</v>
      </c>
      <c r="B21" s="14" t="s">
        <v>129</v>
      </c>
      <c r="C21" s="14" t="s">
        <v>131</v>
      </c>
      <c r="D21" s="15" t="s">
        <v>133</v>
      </c>
      <c r="E21" s="16">
        <v>713052.0</v>
      </c>
      <c r="F21" s="15" t="s">
        <v>134</v>
      </c>
      <c r="G21" s="15">
        <v>5.0</v>
      </c>
    </row>
    <row r="22">
      <c r="A22" s="19" t="s">
        <v>47</v>
      </c>
      <c r="B22" s="14" t="s">
        <v>135</v>
      </c>
      <c r="C22" s="14" t="s">
        <v>136</v>
      </c>
      <c r="D22" s="15" t="s">
        <v>138</v>
      </c>
      <c r="E22" s="16">
        <v>1603011.0</v>
      </c>
      <c r="F22" s="15" t="s">
        <v>139</v>
      </c>
      <c r="G22" s="15">
        <v>9.0</v>
      </c>
    </row>
    <row r="23">
      <c r="A23" s="19" t="s">
        <v>53</v>
      </c>
      <c r="B23" s="14" t="s">
        <v>140</v>
      </c>
      <c r="C23" s="14" t="s">
        <v>142</v>
      </c>
      <c r="D23" s="15" t="s">
        <v>143</v>
      </c>
      <c r="E23" s="16">
        <v>1760649.0</v>
      </c>
      <c r="F23" s="15" t="s">
        <v>144</v>
      </c>
      <c r="G23" s="15">
        <v>9.0</v>
      </c>
    </row>
    <row r="24">
      <c r="A24" s="19" t="s">
        <v>49</v>
      </c>
      <c r="B24" s="14" t="s">
        <v>145</v>
      </c>
      <c r="C24" s="14" t="s">
        <v>147</v>
      </c>
      <c r="D24" s="15" t="s">
        <v>149</v>
      </c>
      <c r="E24" s="16">
        <v>1429475.0</v>
      </c>
      <c r="F24" s="15" t="s">
        <v>150</v>
      </c>
      <c r="G24" s="15">
        <v>10.0</v>
      </c>
    </row>
    <row r="25">
      <c r="A25" s="13" t="s">
        <v>34</v>
      </c>
      <c r="B25" s="14" t="s">
        <v>151</v>
      </c>
      <c r="C25" s="14" t="s">
        <v>153</v>
      </c>
      <c r="D25" s="15" t="s">
        <v>154</v>
      </c>
      <c r="E25" s="16">
        <v>3283582.0</v>
      </c>
      <c r="F25" s="15" t="s">
        <v>155</v>
      </c>
      <c r="G25" s="15">
        <v>15.0</v>
      </c>
    </row>
    <row r="26">
      <c r="A26" s="13" t="s">
        <v>37</v>
      </c>
      <c r="B26" s="14" t="s">
        <v>156</v>
      </c>
      <c r="C26" s="14" t="s">
        <v>156</v>
      </c>
      <c r="D26" s="15" t="s">
        <v>157</v>
      </c>
      <c r="E26" s="16">
        <v>1273761.0</v>
      </c>
      <c r="F26" s="15" t="s">
        <v>158</v>
      </c>
      <c r="G26" s="15">
        <v>5.0</v>
      </c>
    </row>
    <row r="27">
      <c r="A27" s="13" t="s">
        <v>29</v>
      </c>
      <c r="B27" s="14" t="s">
        <v>29</v>
      </c>
      <c r="C27" s="14" t="s">
        <v>29</v>
      </c>
      <c r="D27" s="15" t="s">
        <v>159</v>
      </c>
      <c r="E27" s="16">
        <v>1292283.0</v>
      </c>
      <c r="F27" s="15" t="s">
        <v>160</v>
      </c>
      <c r="G27" s="15">
        <v>1.0</v>
      </c>
    </row>
    <row r="28">
      <c r="A28" s="13" t="s">
        <v>35</v>
      </c>
      <c r="B28" s="14" t="s">
        <v>161</v>
      </c>
      <c r="C28" s="14" t="s">
        <v>161</v>
      </c>
      <c r="D28" s="15" t="s">
        <v>162</v>
      </c>
      <c r="E28" s="16">
        <v>702360.0</v>
      </c>
      <c r="F28" s="15" t="s">
        <v>163</v>
      </c>
      <c r="G28" s="15">
        <v>4.0</v>
      </c>
    </row>
    <row r="29">
      <c r="A29" s="13" t="s">
        <v>56</v>
      </c>
      <c r="B29" s="14" t="s">
        <v>164</v>
      </c>
      <c r="C29" s="14" t="s">
        <v>165</v>
      </c>
      <c r="D29" s="15" t="s">
        <v>166</v>
      </c>
      <c r="E29" s="16">
        <v>2775014.0</v>
      </c>
      <c r="F29" s="15" t="s">
        <v>167</v>
      </c>
      <c r="G29" s="15">
        <v>8.0</v>
      </c>
    </row>
    <row r="30">
      <c r="A30" s="13" t="s">
        <v>33</v>
      </c>
      <c r="B30" s="14" t="s">
        <v>168</v>
      </c>
      <c r="C30" s="14" t="s">
        <v>168</v>
      </c>
      <c r="D30" s="15" t="s">
        <v>169</v>
      </c>
      <c r="E30" s="16">
        <v>1.3267637E7</v>
      </c>
      <c r="F30" s="15" t="s">
        <v>170</v>
      </c>
      <c r="G30" s="15">
        <v>13.0</v>
      </c>
    </row>
    <row r="31">
      <c r="A31" s="13" t="s">
        <v>57</v>
      </c>
      <c r="B31" s="14" t="s">
        <v>171</v>
      </c>
      <c r="C31" s="14" t="s">
        <v>171</v>
      </c>
      <c r="D31" s="15" t="s">
        <v>172</v>
      </c>
      <c r="E31" s="16">
        <v>1138533.0</v>
      </c>
      <c r="F31" s="15" t="s">
        <v>173</v>
      </c>
      <c r="G31" s="15">
        <v>10.0</v>
      </c>
    </row>
    <row r="32">
      <c r="A32" s="19" t="s">
        <v>48</v>
      </c>
      <c r="B32" s="14" t="s">
        <v>174</v>
      </c>
      <c r="C32" s="14" t="s">
        <v>174</v>
      </c>
      <c r="D32" s="15" t="s">
        <v>175</v>
      </c>
      <c r="E32" s="16">
        <v>1057461.0</v>
      </c>
      <c r="F32" s="15" t="s">
        <v>176</v>
      </c>
      <c r="G32" s="15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2.57"/>
  </cols>
  <sheetData>
    <row r="1">
      <c r="A1" s="4" t="s">
        <v>7</v>
      </c>
      <c r="B1" s="5" t="s">
        <v>8</v>
      </c>
      <c r="C1" s="6"/>
      <c r="D1" s="6"/>
      <c r="E1" s="6"/>
      <c r="F1" s="6"/>
      <c r="G1" s="6"/>
      <c r="H1" s="6"/>
      <c r="I1" s="6"/>
    </row>
    <row r="2">
      <c r="A2" s="4" t="s">
        <v>9</v>
      </c>
      <c r="B2" s="5" t="s">
        <v>10</v>
      </c>
      <c r="C2" s="6"/>
      <c r="D2" s="6"/>
      <c r="E2" s="6"/>
      <c r="F2" s="6"/>
      <c r="G2" s="6"/>
      <c r="H2" s="6"/>
      <c r="I2" s="6"/>
    </row>
    <row r="3">
      <c r="A3" s="4" t="s">
        <v>11</v>
      </c>
      <c r="B3" s="5" t="s">
        <v>12</v>
      </c>
      <c r="C3" s="6"/>
      <c r="D3" s="6"/>
      <c r="E3" s="6"/>
      <c r="F3" s="6"/>
      <c r="G3" s="6"/>
      <c r="H3" s="6"/>
      <c r="I3" s="6"/>
    </row>
    <row r="4">
      <c r="A4" s="6"/>
      <c r="B4" s="6"/>
      <c r="C4" s="6"/>
      <c r="D4" s="6"/>
      <c r="E4" s="6"/>
      <c r="F4" s="6"/>
      <c r="G4" s="6"/>
      <c r="H4" s="6"/>
      <c r="I4" s="6"/>
    </row>
    <row r="5">
      <c r="A5" s="6"/>
      <c r="B5" s="6"/>
      <c r="C5" s="6"/>
      <c r="D5" s="6"/>
      <c r="E5" s="6"/>
      <c r="F5" s="6"/>
      <c r="G5" s="6"/>
      <c r="H5" s="6"/>
      <c r="I5" s="6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6"/>
      <c r="B8" s="6"/>
      <c r="C8" s="6"/>
      <c r="D8" s="6"/>
      <c r="E8" s="6"/>
      <c r="F8" s="6"/>
      <c r="G8" s="6"/>
      <c r="H8" s="6"/>
      <c r="I8" s="6"/>
    </row>
    <row r="9">
      <c r="A9" s="6"/>
      <c r="B9" s="6"/>
      <c r="C9" s="6"/>
      <c r="D9" s="6"/>
      <c r="E9" s="6"/>
      <c r="F9" s="6"/>
      <c r="G9" s="6"/>
      <c r="H9" s="6"/>
      <c r="I9" s="6"/>
    </row>
    <row r="10">
      <c r="A10" s="6"/>
      <c r="B10" s="6"/>
      <c r="C10" s="6"/>
      <c r="D10" s="6"/>
      <c r="E10" s="6"/>
      <c r="F10" s="6"/>
      <c r="G10" s="6"/>
      <c r="H10" s="6"/>
      <c r="I10" s="6"/>
    </row>
    <row r="11">
      <c r="A11" s="6"/>
      <c r="B11" s="6"/>
      <c r="C11" s="6"/>
      <c r="D11" s="6"/>
      <c r="E11" s="6"/>
      <c r="F11" s="6"/>
      <c r="G11" s="6"/>
      <c r="H11" s="6"/>
      <c r="I11" s="6"/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6"/>
      <c r="B15" s="6"/>
      <c r="C15" s="6"/>
      <c r="D15" s="6"/>
      <c r="E15" s="6"/>
      <c r="F15" s="6"/>
      <c r="G15" s="6"/>
      <c r="H15" s="6"/>
      <c r="I15" s="6"/>
    </row>
  </sheetData>
  <hyperlinks>
    <hyperlink r:id="rId1" ref="B1"/>
    <hyperlink r:id="rId2" ref="B2"/>
    <hyperlink r:id="rId3" ref="B3"/>
  </hyperlinks>
  <drawing r:id="rId4"/>
</worksheet>
</file>