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urses\Power BI\Drilling Dashboard\#Finalized\"/>
    </mc:Choice>
  </mc:AlternateContent>
  <bookViews>
    <workbookView minimized="1" xWindow="0" yWindow="0" windowWidth="23040" windowHeight="9228"/>
  </bookViews>
  <sheets>
    <sheet name="TBD" sheetId="1" r:id="rId1"/>
    <sheet name="ForecastTBD" sheetId="32" r:id="rId2"/>
    <sheet name="ORGForecastTBD" sheetId="29" r:id="rId3"/>
  </sheets>
  <calcPr calcId="162913"/>
</workbook>
</file>

<file path=xl/calcChain.xml><?xml version="1.0" encoding="utf-8"?>
<calcChain xmlns="http://schemas.openxmlformats.org/spreadsheetml/2006/main">
  <c r="E1333" i="32" l="1"/>
  <c r="E1254" i="32"/>
  <c r="E1221" i="32"/>
  <c r="E1142" i="32"/>
  <c r="E1115" i="32"/>
  <c r="E1114" i="32"/>
  <c r="E1113" i="32"/>
  <c r="E1112" i="32"/>
  <c r="E1111" i="32"/>
  <c r="E1110" i="32"/>
  <c r="E1109" i="32"/>
  <c r="E1030" i="32"/>
  <c r="E997" i="32"/>
  <c r="E918" i="32"/>
  <c r="E885" i="32"/>
  <c r="E806" i="32"/>
  <c r="E773" i="32"/>
  <c r="E10" i="32"/>
  <c r="E5" i="32"/>
  <c r="E3" i="32"/>
  <c r="H159" i="29" l="1"/>
  <c r="H158" i="29"/>
  <c r="H157" i="29"/>
  <c r="H156" i="29"/>
  <c r="H155" i="29"/>
  <c r="H154" i="29"/>
  <c r="J153" i="29"/>
  <c r="I153" i="29"/>
  <c r="H153" i="29"/>
  <c r="J104" i="29"/>
  <c r="I104" i="29"/>
  <c r="H104" i="29"/>
  <c r="G153" i="29"/>
  <c r="F153" i="29"/>
  <c r="E153" i="29"/>
  <c r="G104" i="29"/>
  <c r="F104" i="29"/>
  <c r="E104" i="29"/>
  <c r="E92" i="29"/>
  <c r="E90" i="29"/>
  <c r="E87" i="29"/>
  <c r="E85" i="29"/>
  <c r="B44" i="1" l="1"/>
  <c r="B45" i="1" s="1"/>
  <c r="B46" i="1" s="1"/>
  <c r="B47" i="1" s="1"/>
  <c r="B48" i="1" s="1"/>
  <c r="B49" i="1" s="1"/>
  <c r="B50" i="1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E10" i="29"/>
  <c r="E5" i="29"/>
  <c r="E3" i="29"/>
  <c r="B5" i="1" l="1"/>
  <c r="B35" i="1"/>
  <c r="B36" i="1" s="1"/>
  <c r="B37" i="1" s="1"/>
  <c r="B38" i="1" s="1"/>
  <c r="B39" i="1" s="1"/>
  <c r="B40" i="1" s="1"/>
  <c r="B4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G15" i="1" l="1"/>
  <c r="G13" i="1" l="1"/>
  <c r="G14" i="1"/>
  <c r="G12" i="1"/>
  <c r="G18" i="1" l="1"/>
  <c r="G17" i="1"/>
  <c r="G16" i="1"/>
  <c r="G35" i="1" l="1"/>
  <c r="G36" i="1"/>
  <c r="G37" i="1"/>
  <c r="G38" i="1"/>
  <c r="G39" i="1"/>
  <c r="G40" i="1"/>
  <c r="G41" i="1"/>
  <c r="G34" i="1"/>
  <c r="G31" i="1" l="1"/>
  <c r="G32" i="1"/>
  <c r="G33" i="1"/>
  <c r="G19" i="1"/>
  <c r="G20" i="1"/>
  <c r="G21" i="1"/>
  <c r="G22" i="1"/>
  <c r="G23" i="1"/>
  <c r="G24" i="1"/>
  <c r="G25" i="1"/>
  <c r="G26" i="1"/>
  <c r="G27" i="1"/>
  <c r="G28" i="1"/>
  <c r="G29" i="1"/>
  <c r="G30" i="1"/>
  <c r="G8" i="1"/>
  <c r="G9" i="1"/>
  <c r="G10" i="1"/>
  <c r="G11" i="1"/>
  <c r="G5" i="1"/>
  <c r="G6" i="1"/>
  <c r="G7" i="1"/>
  <c r="G4" i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</calcChain>
</file>

<file path=xl/comments1.xml><?xml version="1.0" encoding="utf-8"?>
<comments xmlns="http://schemas.openxmlformats.org/spreadsheetml/2006/main">
  <authors>
    <author>Mojtaba Shokri</author>
  </authors>
  <commentList>
    <comment ref="E1018" authorId="0" shapeId="0">
      <text>
        <r>
          <rPr>
            <b/>
            <sz val="9"/>
            <color indexed="81"/>
            <rFont val="Tahoma"/>
            <family val="2"/>
          </rPr>
          <t>Mojtaba Shokri:</t>
        </r>
        <r>
          <rPr>
            <sz val="9"/>
            <color indexed="81"/>
            <rFont val="Tahoma"/>
            <family val="2"/>
          </rPr>
          <t xml:space="preserve">
INCLUDE HC</t>
        </r>
      </text>
    </comment>
  </commentList>
</comments>
</file>

<file path=xl/comments2.xml><?xml version="1.0" encoding="utf-8"?>
<comments xmlns="http://schemas.openxmlformats.org/spreadsheetml/2006/main">
  <authors>
    <author>Mojtaba Shokri</author>
  </authors>
  <commentList>
    <comment ref="H92" authorId="0" shapeId="0">
      <text>
        <r>
          <rPr>
            <b/>
            <sz val="9"/>
            <color indexed="81"/>
            <rFont val="Tahoma"/>
            <family val="2"/>
          </rPr>
          <t>Mojtaba Shokri:</t>
        </r>
        <r>
          <rPr>
            <sz val="9"/>
            <color indexed="81"/>
            <rFont val="Tahoma"/>
            <family val="2"/>
          </rPr>
          <t xml:space="preserve">
INCLUDE HC</t>
        </r>
      </text>
    </comment>
  </commentList>
</comments>
</file>

<file path=xl/sharedStrings.xml><?xml version="1.0" encoding="utf-8"?>
<sst xmlns="http://schemas.openxmlformats.org/spreadsheetml/2006/main" count="6948" uniqueCount="467">
  <si>
    <t>Total Time</t>
  </si>
  <si>
    <t>Skidding/Moving</t>
  </si>
  <si>
    <t>Vertical Drilling</t>
  </si>
  <si>
    <t>Directional Drilling</t>
  </si>
  <si>
    <t>Round Trip</t>
  </si>
  <si>
    <t>Hole Conditioning</t>
  </si>
  <si>
    <t>Dry Test</t>
  </si>
  <si>
    <t>CSG PRSS. TEST</t>
  </si>
  <si>
    <t>Cementing</t>
  </si>
  <si>
    <t>Wait on Cement (WOC)</t>
  </si>
  <si>
    <t>Nipple Up/Down</t>
  </si>
  <si>
    <t>Drill Out</t>
  </si>
  <si>
    <t>Mud Conditioning</t>
  </si>
  <si>
    <t>Perforation</t>
  </si>
  <si>
    <t>Stuck Pipe/Casing</t>
  </si>
  <si>
    <t>Fishing</t>
  </si>
  <si>
    <t>Rig Service/Repair</t>
  </si>
  <si>
    <t>BOP Test/Drill</t>
  </si>
  <si>
    <t>DST/F.B.DST</t>
  </si>
  <si>
    <t>Circulation for geology sample</t>
  </si>
  <si>
    <t>Coring</t>
  </si>
  <si>
    <t>Well Logging</t>
  </si>
  <si>
    <t>LOT / FIT</t>
  </si>
  <si>
    <t>Completion</t>
  </si>
  <si>
    <t>Client Waiting</t>
  </si>
  <si>
    <t>Project Waiting</t>
  </si>
  <si>
    <t>CSG/LNR Running</t>
  </si>
  <si>
    <t>Mud pump</t>
  </si>
  <si>
    <t>TDS</t>
  </si>
  <si>
    <t>Draw works</t>
  </si>
  <si>
    <t>Rotary Table</t>
  </si>
  <si>
    <t>IBOP</t>
  </si>
  <si>
    <t>Air conditioner System</t>
  </si>
  <si>
    <t>Wash pipe</t>
  </si>
  <si>
    <t>Well control system</t>
  </si>
  <si>
    <t>Weight Indicator</t>
  </si>
  <si>
    <t>Air hoist</t>
  </si>
  <si>
    <t>Air Wrench</t>
  </si>
  <si>
    <t xml:space="preserve">Stand pipe </t>
  </si>
  <si>
    <t>Work on mixer</t>
  </si>
  <si>
    <t>Moveable Department</t>
  </si>
  <si>
    <t>Wait on Rig Decision</t>
  </si>
  <si>
    <t>Air compressor</t>
  </si>
  <si>
    <t>Delay on Rig Operation</t>
  </si>
  <si>
    <t>Cut &amp; Slips drilling line</t>
  </si>
  <si>
    <t>Mud material</t>
  </si>
  <si>
    <t>Un-suitable mud properties</t>
  </si>
  <si>
    <t>Equipments</t>
  </si>
  <si>
    <t>Shortage Completion Eq.</t>
  </si>
  <si>
    <t>Explosive Material</t>
  </si>
  <si>
    <t>Drilling Water Storage</t>
  </si>
  <si>
    <t>Completion Operation</t>
  </si>
  <si>
    <t>Extra Work</t>
  </si>
  <si>
    <t>Rig operation waiting</t>
  </si>
  <si>
    <t>Contingency</t>
  </si>
  <si>
    <t>Plug Back / Side Tracking</t>
  </si>
  <si>
    <t>Wash Out</t>
  </si>
  <si>
    <t>Plugging Bit/String/ CSG</t>
  </si>
  <si>
    <t>Force Majeure</t>
  </si>
  <si>
    <t>Suspension/Abandonment</t>
  </si>
  <si>
    <t>DEPTH (m)</t>
  </si>
  <si>
    <t xml:space="preserve"> Crain</t>
  </si>
  <si>
    <t>Screen Shale Shaker</t>
  </si>
  <si>
    <t>TOTCO Machine</t>
  </si>
  <si>
    <t>Generator</t>
  </si>
  <si>
    <t>99/02/14</t>
  </si>
  <si>
    <t>99/02/15</t>
  </si>
  <si>
    <t>99/02/16</t>
  </si>
  <si>
    <t>99/02/17</t>
  </si>
  <si>
    <t>99/02/18</t>
  </si>
  <si>
    <t>99/02/19</t>
  </si>
  <si>
    <t>99/02/20</t>
  </si>
  <si>
    <t>99/02/21</t>
  </si>
  <si>
    <t>99/02/22</t>
  </si>
  <si>
    <t>99/02/23</t>
  </si>
  <si>
    <t>99/02/24</t>
  </si>
  <si>
    <t>99/02/25</t>
  </si>
  <si>
    <t>99/02/26</t>
  </si>
  <si>
    <t>99/02/27</t>
  </si>
  <si>
    <t>99/02/28</t>
  </si>
  <si>
    <t>99/02/29</t>
  </si>
  <si>
    <t>99/02/30</t>
  </si>
  <si>
    <t>99/02/31</t>
  </si>
  <si>
    <t>99/03/01</t>
  </si>
  <si>
    <t>99/03/02</t>
  </si>
  <si>
    <t>99/03/03</t>
  </si>
  <si>
    <t>99/03/04</t>
  </si>
  <si>
    <t>99/03/05</t>
  </si>
  <si>
    <t>99/03/06</t>
  </si>
  <si>
    <t>99/03/07</t>
  </si>
  <si>
    <t>99/03/08</t>
  </si>
  <si>
    <t>99/03/09</t>
  </si>
  <si>
    <t>99/03/10</t>
  </si>
  <si>
    <t>99/03/11</t>
  </si>
  <si>
    <t>99/03/12</t>
  </si>
  <si>
    <t>99/03/13</t>
  </si>
  <si>
    <t>99/03/14</t>
  </si>
  <si>
    <t>99/03/15</t>
  </si>
  <si>
    <t>99/03/16</t>
  </si>
  <si>
    <t>99/03/17</t>
  </si>
  <si>
    <t>99/03/18</t>
  </si>
  <si>
    <t>99/03/19</t>
  </si>
  <si>
    <t>Surveying</t>
  </si>
  <si>
    <t>Drilling Operation</t>
  </si>
  <si>
    <t>Clean up/ Flow /Stimulation</t>
  </si>
  <si>
    <t>Prepration</t>
  </si>
  <si>
    <t>Logging Service Company Waiting</t>
  </si>
  <si>
    <t>Perforation Service Company Waiting</t>
  </si>
  <si>
    <t>Completion Running Service Company Waiting</t>
  </si>
  <si>
    <t>Casing Running Service Company Waiting</t>
  </si>
  <si>
    <t>Wellhead Service Company Waiting</t>
  </si>
  <si>
    <t>Waste Management Service Company Waiting</t>
  </si>
  <si>
    <t>Mud Logging Service Company Waiting</t>
  </si>
  <si>
    <t>H2S Service Company Waiting</t>
  </si>
  <si>
    <t xml:space="preserve"> Dry test / RTTS / RBP Service Company Waiting</t>
  </si>
  <si>
    <t>Directional Drilling Service Company Waiting</t>
  </si>
  <si>
    <t>Cement Service Company Waiting</t>
  </si>
  <si>
    <t>Drilling Fluid Service Company Waiting</t>
  </si>
  <si>
    <t>Surface facilities Service Company Waiting</t>
  </si>
  <si>
    <t>Acidizing Service Company Waiting</t>
  </si>
  <si>
    <t>Decision Waiting</t>
  </si>
  <si>
    <t>Hours</t>
  </si>
  <si>
    <t>Times</t>
  </si>
  <si>
    <t>Date_Shamsi</t>
  </si>
  <si>
    <t>Date_Miladi</t>
  </si>
  <si>
    <t>Report</t>
  </si>
  <si>
    <t>DDR</t>
  </si>
  <si>
    <t>Remark</t>
  </si>
  <si>
    <t>Liner Hanger Service Company Waiting</t>
  </si>
  <si>
    <t>Others Service Company Waiting</t>
  </si>
  <si>
    <t>Others Contingency</t>
  </si>
  <si>
    <t>Others Completion Operation</t>
  </si>
  <si>
    <t xml:space="preserve"> Geology &amp; Res. Evaluation</t>
  </si>
  <si>
    <t>Others Rig Equipments</t>
  </si>
  <si>
    <t>Others Rig operation waiting</t>
  </si>
  <si>
    <t>Days</t>
  </si>
  <si>
    <t>NIDC Logging Service  Waiting</t>
  </si>
  <si>
    <t>OTS Logging Service Waiting</t>
  </si>
  <si>
    <t>WSI Logging Service Waiting</t>
  </si>
  <si>
    <t>RENE Logging Service Waiting</t>
  </si>
  <si>
    <t>Persia Logging Service Waiting</t>
  </si>
  <si>
    <t>Other Logging Service Waiting</t>
  </si>
  <si>
    <t>NIDC Perforation Service Waiting</t>
  </si>
  <si>
    <t>OTS Perforation Service Waiting</t>
  </si>
  <si>
    <t>Others Perforation Service Waiting</t>
  </si>
  <si>
    <t>BEP Completion Service Waiting</t>
  </si>
  <si>
    <t>Nasr Mob. Completion Service Waiting</t>
  </si>
  <si>
    <t>Others Completion Service Waiting</t>
  </si>
  <si>
    <t>NIDC Casing Running Service Waiting</t>
  </si>
  <si>
    <t>Others Casing Running Service Waiting</t>
  </si>
  <si>
    <t>HPOGC Liner Hanger Service Waiting</t>
  </si>
  <si>
    <t>IDC Liner Hanger Service Waiting</t>
  </si>
  <si>
    <t>PPAC Liner Hanger Service Waiting</t>
  </si>
  <si>
    <t>Others Liner Hanger Service Waiting</t>
  </si>
  <si>
    <t>MSA Wellhead Service Waiting</t>
  </si>
  <si>
    <t>NIDC Wellhead Service Waiting</t>
  </si>
  <si>
    <t>Others Wellhead Service Waiting</t>
  </si>
  <si>
    <t>NIDC Waste Management Service Waiting</t>
  </si>
  <si>
    <t>Others Waste Management Service Waiting</t>
  </si>
  <si>
    <t>NIDC Mud Logging Service Waiting</t>
  </si>
  <si>
    <t>Others Mud Logging Service Waiting</t>
  </si>
  <si>
    <t>NIDC H2S Service Waiting</t>
  </si>
  <si>
    <t xml:space="preserve"> NIDC Dry test / RTTS / RBP Service Waiting</t>
  </si>
  <si>
    <t>Persia Dry test / RTTS / RBP Service Waiting</t>
  </si>
  <si>
    <t>OTS Dry test / RTTS / RBP Service Waiting</t>
  </si>
  <si>
    <t>Others Dry test / RTTS / RBP Service Waiting</t>
  </si>
  <si>
    <t>NIDC Directional Drilling Service Waiting</t>
  </si>
  <si>
    <t>PGO Directional Drilling Service Waiting</t>
  </si>
  <si>
    <t>Others Directional Drilling Service Waiting</t>
  </si>
  <si>
    <t>NIDC Cement Service Waiting</t>
  </si>
  <si>
    <t>Others Cement Service Waiting</t>
  </si>
  <si>
    <t>Others Drilling Fluid Service Waiting</t>
  </si>
  <si>
    <t>NIDC Surface facilities Service Waiting</t>
  </si>
  <si>
    <t>Others Surface facilities Service Waiting</t>
  </si>
  <si>
    <t>NIDC Acidizing Service Waiting</t>
  </si>
  <si>
    <t>Others Acidizing Service Waiting</t>
  </si>
  <si>
    <t>Completion Fluid</t>
  </si>
  <si>
    <t>Special fluid Additive</t>
  </si>
  <si>
    <t>WellName</t>
  </si>
  <si>
    <t>Productive Time</t>
  </si>
  <si>
    <t>Moving</t>
  </si>
  <si>
    <t xml:space="preserve">Vertical Drilling </t>
  </si>
  <si>
    <t xml:space="preserve">Directional Drilling </t>
  </si>
  <si>
    <t xml:space="preserve">Bop Test </t>
  </si>
  <si>
    <t>Hole Condition</t>
  </si>
  <si>
    <t xml:space="preserve">Mud Condition  </t>
  </si>
  <si>
    <t xml:space="preserve">CSG/TBG Running </t>
  </si>
  <si>
    <t>Casing/Liner Running</t>
  </si>
  <si>
    <t xml:space="preserve">Cementing </t>
  </si>
  <si>
    <t>Wait On Cement</t>
  </si>
  <si>
    <t>CSG Integrity Test</t>
  </si>
  <si>
    <t>Geology &amp; Reservoir Evaluation</t>
  </si>
  <si>
    <t>DST</t>
  </si>
  <si>
    <t>FIT/LOT</t>
  </si>
  <si>
    <t>Non-Productive Time</t>
  </si>
  <si>
    <t>Rig Waiting</t>
  </si>
  <si>
    <t>Mud Pump</t>
  </si>
  <si>
    <t>Drawworks</t>
  </si>
  <si>
    <t>Mud Mixer</t>
  </si>
  <si>
    <t>TOTCO Machin</t>
  </si>
  <si>
    <t>Others</t>
  </si>
  <si>
    <t>Rig Operation Waiting</t>
  </si>
  <si>
    <t>Service Company Waiting</t>
  </si>
  <si>
    <t>Logging</t>
  </si>
  <si>
    <t>Liner Hanger</t>
  </si>
  <si>
    <t>Wellhead</t>
  </si>
  <si>
    <t>Waste management</t>
  </si>
  <si>
    <t>Mud logging</t>
  </si>
  <si>
    <t>H2S</t>
  </si>
  <si>
    <t>Dry test / RTTS / RBP</t>
  </si>
  <si>
    <t>Directional drilling</t>
  </si>
  <si>
    <t>Cement Unit</t>
  </si>
  <si>
    <t>Drilling &amp; Completion Fluid</t>
  </si>
  <si>
    <t>Surface Facilities</t>
  </si>
  <si>
    <t>Acidizing</t>
  </si>
  <si>
    <t>Drilling Bit</t>
  </si>
  <si>
    <t>Completion String</t>
  </si>
  <si>
    <t>Tubular</t>
  </si>
  <si>
    <t>Explosive Materials</t>
  </si>
  <si>
    <t>CSG Accessories</t>
  </si>
  <si>
    <t>Stuck</t>
  </si>
  <si>
    <t>Plug Back/Side Tracking</t>
  </si>
  <si>
    <t>Other</t>
  </si>
  <si>
    <t>Well Completion</t>
  </si>
  <si>
    <t>Extraworks</t>
  </si>
  <si>
    <t>NPT&amp;PT</t>
  </si>
  <si>
    <t>OperationType</t>
  </si>
  <si>
    <t>TBDCoding</t>
  </si>
  <si>
    <t>ForecastHole36</t>
  </si>
  <si>
    <t>ForecastHole26</t>
  </si>
  <si>
    <t>ForecastHole17.5</t>
  </si>
  <si>
    <t>ForecastHole12.25</t>
  </si>
  <si>
    <t>ForecastHole8.5</t>
  </si>
  <si>
    <t>ForecastHole6.125</t>
  </si>
  <si>
    <t>Bit Shortage</t>
  </si>
  <si>
    <t>CSG/LNR/TBG Shortage</t>
  </si>
  <si>
    <t>Completion Fluid Shortage</t>
  </si>
  <si>
    <t>Well head Shortage</t>
  </si>
  <si>
    <t>CSG Acc. Shortage</t>
  </si>
  <si>
    <t>Other Procurements Shortage</t>
  </si>
  <si>
    <t>98/06/05</t>
  </si>
  <si>
    <t>98/06/06</t>
  </si>
  <si>
    <t>98/06/07</t>
  </si>
  <si>
    <t>98/06/08</t>
  </si>
  <si>
    <t>98/06/09</t>
  </si>
  <si>
    <t>98/06/10</t>
  </si>
  <si>
    <t>98/06/11</t>
  </si>
  <si>
    <t>98/06/12</t>
  </si>
  <si>
    <t>98/06/13</t>
  </si>
  <si>
    <t>98/06/14</t>
  </si>
  <si>
    <t>98/06/15</t>
  </si>
  <si>
    <t>98/06/16</t>
  </si>
  <si>
    <t>98/06/17</t>
  </si>
  <si>
    <t>98/06/18</t>
  </si>
  <si>
    <t>98/06/19</t>
  </si>
  <si>
    <t>98/06/20</t>
  </si>
  <si>
    <t>98/06/21</t>
  </si>
  <si>
    <t>98/06/22</t>
  </si>
  <si>
    <t>98/06/23</t>
  </si>
  <si>
    <t>98/06/24</t>
  </si>
  <si>
    <t>98/06/25</t>
  </si>
  <si>
    <t>98/06/26</t>
  </si>
  <si>
    <t>98/06/27</t>
  </si>
  <si>
    <t>98/06/28</t>
  </si>
  <si>
    <t>98/06/29</t>
  </si>
  <si>
    <t>98/06/30</t>
  </si>
  <si>
    <t>98/06/31</t>
  </si>
  <si>
    <t>98/07/02</t>
  </si>
  <si>
    <t>98/07/03</t>
  </si>
  <si>
    <t>98/07/04</t>
  </si>
  <si>
    <t>98/07/05</t>
  </si>
  <si>
    <t>98/07/06</t>
  </si>
  <si>
    <t>98/07/07</t>
  </si>
  <si>
    <t>98/07/08</t>
  </si>
  <si>
    <t>98/07/09</t>
  </si>
  <si>
    <t>98/07/10</t>
  </si>
  <si>
    <t>98/07/11</t>
  </si>
  <si>
    <t>98/07/12</t>
  </si>
  <si>
    <t>98/07/13</t>
  </si>
  <si>
    <t>98/07/14</t>
  </si>
  <si>
    <t>98/07/15</t>
  </si>
  <si>
    <t>98/07/16</t>
  </si>
  <si>
    <t>98/07/17</t>
  </si>
  <si>
    <t>98/07/18</t>
  </si>
  <si>
    <t>98/07/19</t>
  </si>
  <si>
    <t>98/07/20</t>
  </si>
  <si>
    <t>98/07/21</t>
  </si>
  <si>
    <t>98/07/22</t>
  </si>
  <si>
    <t>98/07/23</t>
  </si>
  <si>
    <t>98/07/24</t>
  </si>
  <si>
    <t>98/07/25</t>
  </si>
  <si>
    <t>98/07/26</t>
  </si>
  <si>
    <t>98/07/27</t>
  </si>
  <si>
    <t>98/07/28</t>
  </si>
  <si>
    <t>98/07/29</t>
  </si>
  <si>
    <t>98/07/30</t>
  </si>
  <si>
    <t>98/08/01</t>
  </si>
  <si>
    <t>98/08/02</t>
  </si>
  <si>
    <t>98/08/03</t>
  </si>
  <si>
    <t>98/08/04</t>
  </si>
  <si>
    <t>98/08/05</t>
  </si>
  <si>
    <t>98/08/06</t>
  </si>
  <si>
    <t>98/08/07</t>
  </si>
  <si>
    <t>98/08/08</t>
  </si>
  <si>
    <t>98/08/09</t>
  </si>
  <si>
    <t>98/08/10</t>
  </si>
  <si>
    <t>98/08/11</t>
  </si>
  <si>
    <t>98/08/12</t>
  </si>
  <si>
    <t>98/08/13</t>
  </si>
  <si>
    <t>98/08/14</t>
  </si>
  <si>
    <t>98/08/15</t>
  </si>
  <si>
    <t>98/08/16</t>
  </si>
  <si>
    <t>98/08/17</t>
  </si>
  <si>
    <t>98/08/18</t>
  </si>
  <si>
    <t>98/08/19</t>
  </si>
  <si>
    <t>98/08/20</t>
  </si>
  <si>
    <t>98/08/21</t>
  </si>
  <si>
    <t>98/08/22</t>
  </si>
  <si>
    <t>98/08/23</t>
  </si>
  <si>
    <t>98/08/24</t>
  </si>
  <si>
    <t>98/08/25</t>
  </si>
  <si>
    <t>98/08/26</t>
  </si>
  <si>
    <t>98/08/27</t>
  </si>
  <si>
    <t>98/08/28</t>
  </si>
  <si>
    <t>98/08/29</t>
  </si>
  <si>
    <t>98/08/30</t>
  </si>
  <si>
    <t>98/09/01</t>
  </si>
  <si>
    <t>98/09/02</t>
  </si>
  <si>
    <t>98/09/03</t>
  </si>
  <si>
    <t>98/09/04</t>
  </si>
  <si>
    <t>98/09/05</t>
  </si>
  <si>
    <t>98/09/06</t>
  </si>
  <si>
    <t>98/09/07</t>
  </si>
  <si>
    <t>98/09/08</t>
  </si>
  <si>
    <t>98/09/09</t>
  </si>
  <si>
    <t>98/09/10</t>
  </si>
  <si>
    <t>98/09/11</t>
  </si>
  <si>
    <t>98/09/12</t>
  </si>
  <si>
    <t>98/09/13</t>
  </si>
  <si>
    <t>98/09/14</t>
  </si>
  <si>
    <t>98/09/15</t>
  </si>
  <si>
    <t>98/09/16</t>
  </si>
  <si>
    <t>98/09/17</t>
  </si>
  <si>
    <t>98/09/18</t>
  </si>
  <si>
    <t>98/09/19</t>
  </si>
  <si>
    <t>98/09/20</t>
  </si>
  <si>
    <t>98/09/21</t>
  </si>
  <si>
    <t>98/09/22</t>
  </si>
  <si>
    <t>98/09/23</t>
  </si>
  <si>
    <t>98/09/24</t>
  </si>
  <si>
    <t>98/09/25</t>
  </si>
  <si>
    <t>98/09/26</t>
  </si>
  <si>
    <t>98/09/27</t>
  </si>
  <si>
    <t>98/09/28</t>
  </si>
  <si>
    <t>98/09/29</t>
  </si>
  <si>
    <t>98/09/30</t>
  </si>
  <si>
    <t>98/10/01</t>
  </si>
  <si>
    <t>98/10/02</t>
  </si>
  <si>
    <t>98/10/03</t>
  </si>
  <si>
    <t>98/10/04</t>
  </si>
  <si>
    <t>98/10/05</t>
  </si>
  <si>
    <t>98/10/06</t>
  </si>
  <si>
    <t>98/10/07</t>
  </si>
  <si>
    <t>98/10/08</t>
  </si>
  <si>
    <t>98/10/09</t>
  </si>
  <si>
    <t>98/10/10</t>
  </si>
  <si>
    <t>98/10/11</t>
  </si>
  <si>
    <t>98/10/12</t>
  </si>
  <si>
    <t>98/10/13</t>
  </si>
  <si>
    <t>98/10/14</t>
  </si>
  <si>
    <t>98/10/15</t>
  </si>
  <si>
    <t>98/10/16</t>
  </si>
  <si>
    <t>98/10/17</t>
  </si>
  <si>
    <t>98/10/18</t>
  </si>
  <si>
    <t>98/10/19</t>
  </si>
  <si>
    <t>98/10/20</t>
  </si>
  <si>
    <t>98/10/21</t>
  </si>
  <si>
    <t>98/10/22</t>
  </si>
  <si>
    <t>98/10/23</t>
  </si>
  <si>
    <t>98/10/24</t>
  </si>
  <si>
    <t>98/10/25</t>
  </si>
  <si>
    <t>98/10/26</t>
  </si>
  <si>
    <t>98/10/27</t>
  </si>
  <si>
    <t>98/10/28</t>
  </si>
  <si>
    <t>98/10/29</t>
  </si>
  <si>
    <t>98/10/30</t>
  </si>
  <si>
    <t>98/11/01</t>
  </si>
  <si>
    <t>98/11/02</t>
  </si>
  <si>
    <t>98/11/03</t>
  </si>
  <si>
    <t>98/11/04</t>
  </si>
  <si>
    <t>98/11/05</t>
  </si>
  <si>
    <t>98/11/06</t>
  </si>
  <si>
    <t>98/11/07</t>
  </si>
  <si>
    <t>98/11/08</t>
  </si>
  <si>
    <t>98/11/09</t>
  </si>
  <si>
    <t>98/11/10</t>
  </si>
  <si>
    <t>98/11/11</t>
  </si>
  <si>
    <t>98/11/12</t>
  </si>
  <si>
    <t>98/11/13</t>
  </si>
  <si>
    <t>98/11/14</t>
  </si>
  <si>
    <t>98/11/15</t>
  </si>
  <si>
    <t>98/11/16</t>
  </si>
  <si>
    <t>98/11/17</t>
  </si>
  <si>
    <t>98/11/18</t>
  </si>
  <si>
    <t>98/11/19</t>
  </si>
  <si>
    <t>98/11/20</t>
  </si>
  <si>
    <t>98/11/21</t>
  </si>
  <si>
    <t>98/11/22</t>
  </si>
  <si>
    <t>98/11/23</t>
  </si>
  <si>
    <t>98/11/24</t>
  </si>
  <si>
    <t>98/11/25</t>
  </si>
  <si>
    <t>98/11/26</t>
  </si>
  <si>
    <t>98/11/27</t>
  </si>
  <si>
    <t>98/11/28</t>
  </si>
  <si>
    <t>98/11/29</t>
  </si>
  <si>
    <t>98/11/30</t>
  </si>
  <si>
    <t>98/12/01</t>
  </si>
  <si>
    <t>98/12/02</t>
  </si>
  <si>
    <t>98/12/03</t>
  </si>
  <si>
    <t>98/12/04</t>
  </si>
  <si>
    <t>98/12/05</t>
  </si>
  <si>
    <t>98/12/06</t>
  </si>
  <si>
    <t>98/12/07</t>
  </si>
  <si>
    <t>98/12/08</t>
  </si>
  <si>
    <t>98/12/09</t>
  </si>
  <si>
    <t>98/12/10</t>
  </si>
  <si>
    <t>98/12/11</t>
  </si>
  <si>
    <t>98/12/12</t>
  </si>
  <si>
    <t>98/12/13</t>
  </si>
  <si>
    <t>98/12/14</t>
  </si>
  <si>
    <t>98/12/15</t>
  </si>
  <si>
    <t>98/12/16</t>
  </si>
  <si>
    <t>98/12/17</t>
  </si>
  <si>
    <t>98/12/18</t>
  </si>
  <si>
    <t>98/12/19</t>
  </si>
  <si>
    <t>98/12/20</t>
  </si>
  <si>
    <t>98/12/21</t>
  </si>
  <si>
    <t>98/12/22</t>
  </si>
  <si>
    <t>98/12/23</t>
  </si>
  <si>
    <t>98/12/24</t>
  </si>
  <si>
    <t>98/12/25</t>
  </si>
  <si>
    <t>98/12/26</t>
  </si>
  <si>
    <t>98/12/27</t>
  </si>
  <si>
    <t>98/12/28</t>
  </si>
  <si>
    <t>98/12/29</t>
  </si>
  <si>
    <t>99/01/01</t>
  </si>
  <si>
    <t>99/01/02</t>
  </si>
  <si>
    <t>99/01/03</t>
  </si>
  <si>
    <t>99/01/04</t>
  </si>
  <si>
    <t>99/01/05</t>
  </si>
  <si>
    <t>99/01/06</t>
  </si>
  <si>
    <t>99/01/07</t>
  </si>
  <si>
    <t>99/01/08</t>
  </si>
  <si>
    <t>99/01/09</t>
  </si>
  <si>
    <t>99/01/10</t>
  </si>
  <si>
    <t>99/01/11</t>
  </si>
  <si>
    <t>99/01/12</t>
  </si>
  <si>
    <t>99/01/13</t>
  </si>
  <si>
    <t>99/01/14</t>
  </si>
  <si>
    <t>99/01/15</t>
  </si>
  <si>
    <t>99/01/16</t>
  </si>
  <si>
    <t>98/07/01</t>
  </si>
  <si>
    <t>WellA</t>
  </si>
  <si>
    <t>WellB</t>
  </si>
  <si>
    <t>222</t>
  </si>
  <si>
    <t>ForecastHrs</t>
  </si>
  <si>
    <t>HoleSize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</si>
</sst>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1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C8EF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/>
      <top/>
      <bottom/>
      <diagonal/>
    </border>
    <border>
      <left style="thin">
        <color rgb="FF95B3D7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5B3D7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2" fillId="3" borderId="5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2" fillId="7" borderId="1" xfId="0" applyFont="1" applyFill="1" applyBorder="1" applyAlignment="1">
      <alignment vertical="center" textRotation="90" wrapText="1"/>
    </xf>
    <xf numFmtId="0" fontId="2" fillId="7" borderId="5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2" fillId="4" borderId="1" xfId="0" applyFont="1" applyFill="1" applyBorder="1" applyAlignment="1">
      <alignment vertical="center" textRotation="90" wrapText="1"/>
    </xf>
    <xf numFmtId="0" fontId="2" fillId="5" borderId="1" xfId="0" applyFont="1" applyFill="1" applyBorder="1" applyAlignment="1">
      <alignment vertical="center" textRotation="90" wrapText="1"/>
    </xf>
    <xf numFmtId="0" fontId="2" fillId="6" borderId="1" xfId="0" applyFont="1" applyFill="1" applyBorder="1" applyAlignment="1">
      <alignment vertical="center" textRotation="90" wrapText="1"/>
    </xf>
    <xf numFmtId="0" fontId="2" fillId="0" borderId="1" xfId="0" applyFont="1" applyFill="1" applyBorder="1" applyAlignment="1">
      <alignment vertical="center" textRotation="90" wrapText="1"/>
    </xf>
    <xf numFmtId="0" fontId="2" fillId="8" borderId="1" xfId="0" applyFont="1" applyFill="1" applyBorder="1" applyAlignment="1">
      <alignment vertical="center" textRotation="90" wrapText="1"/>
    </xf>
    <xf numFmtId="14" fontId="0" fillId="0" borderId="9" xfId="0" applyNumberFormat="1" applyBorder="1" applyAlignment="1">
      <alignment horizontal="center" vertical="center"/>
    </xf>
    <xf numFmtId="0" fontId="4" fillId="0" borderId="5" xfId="0" applyFont="1" applyBorder="1" applyAlignment="1">
      <alignment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2" xfId="0" applyFont="1" applyBorder="1" applyAlignment="1">
      <alignment vertical="center" textRotation="90" wrapText="1"/>
    </xf>
    <xf numFmtId="0" fontId="5" fillId="8" borderId="5" xfId="0" applyFont="1" applyFill="1" applyBorder="1" applyAlignment="1">
      <alignment vertical="center" textRotation="90"/>
    </xf>
    <xf numFmtId="165" fontId="0" fillId="0" borderId="9" xfId="0" applyNumberFormat="1" applyBorder="1" applyAlignment="1">
      <alignment horizontal="center" vertical="center"/>
    </xf>
    <xf numFmtId="0" fontId="4" fillId="0" borderId="2" xfId="0" applyFont="1" applyBorder="1" applyAlignment="1">
      <alignment vertical="center" textRotation="90" wrapText="1"/>
    </xf>
    <xf numFmtId="0" fontId="4" fillId="0" borderId="19" xfId="0" applyFont="1" applyBorder="1" applyAlignment="1">
      <alignment vertical="center" textRotation="90" wrapText="1"/>
    </xf>
    <xf numFmtId="0" fontId="4" fillId="0" borderId="14" xfId="0" applyFont="1" applyBorder="1" applyAlignment="1">
      <alignment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17" xfId="0" applyFont="1" applyBorder="1" applyAlignment="1">
      <alignment vertical="center" textRotation="90" wrapText="1"/>
    </xf>
    <xf numFmtId="14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0" fontId="4" fillId="8" borderId="14" xfId="0" applyFont="1" applyFill="1" applyBorder="1" applyAlignment="1">
      <alignment vertical="center" textRotation="90"/>
    </xf>
    <xf numFmtId="0" fontId="4" fillId="2" borderId="14" xfId="0" applyFont="1" applyFill="1" applyBorder="1" applyAlignment="1">
      <alignment vertical="center" textRotation="90" wrapText="1"/>
    </xf>
    <xf numFmtId="0" fontId="4" fillId="7" borderId="15" xfId="0" applyFont="1" applyFill="1" applyBorder="1" applyAlignment="1">
      <alignment vertical="center" textRotation="90" wrapText="1"/>
    </xf>
    <xf numFmtId="0" fontId="4" fillId="7" borderId="18" xfId="0" applyFont="1" applyFill="1" applyBorder="1" applyAlignment="1">
      <alignment vertical="center" textRotation="90" wrapText="1"/>
    </xf>
    <xf numFmtId="0" fontId="4" fillId="7" borderId="14" xfId="0" applyFont="1" applyFill="1" applyBorder="1" applyAlignment="1">
      <alignment vertical="center" textRotation="90" wrapText="1"/>
    </xf>
    <xf numFmtId="0" fontId="4" fillId="7" borderId="16" xfId="0" applyFont="1" applyFill="1" applyBorder="1" applyAlignment="1">
      <alignment vertical="center" textRotation="90" wrapText="1"/>
    </xf>
    <xf numFmtId="0" fontId="4" fillId="2" borderId="16" xfId="0" applyFont="1" applyFill="1" applyBorder="1" applyAlignment="1">
      <alignment vertical="center" textRotation="90" wrapText="1"/>
    </xf>
    <xf numFmtId="0" fontId="4" fillId="4" borderId="15" xfId="0" applyFont="1" applyFill="1" applyBorder="1" applyAlignment="1">
      <alignment vertical="center" textRotation="90" wrapText="1"/>
    </xf>
    <xf numFmtId="0" fontId="4" fillId="4" borderId="20" xfId="0" applyFont="1" applyFill="1" applyBorder="1" applyAlignment="1">
      <alignment vertical="center" textRotation="90" wrapText="1"/>
    </xf>
    <xf numFmtId="0" fontId="4" fillId="4" borderId="19" xfId="0" applyFont="1" applyFill="1" applyBorder="1" applyAlignment="1">
      <alignment vertical="center" textRotation="90" wrapText="1"/>
    </xf>
    <xf numFmtId="0" fontId="4" fillId="5" borderId="15" xfId="0" applyFont="1" applyFill="1" applyBorder="1" applyAlignment="1">
      <alignment vertical="center" textRotation="90" wrapText="1"/>
    </xf>
    <xf numFmtId="0" fontId="4" fillId="5" borderId="20" xfId="0" applyFont="1" applyFill="1" applyBorder="1" applyAlignment="1">
      <alignment vertical="center" textRotation="90" wrapText="1"/>
    </xf>
    <xf numFmtId="0" fontId="4" fillId="5" borderId="19" xfId="0" applyFont="1" applyFill="1" applyBorder="1" applyAlignment="1">
      <alignment vertical="center" textRotation="90" wrapText="1"/>
    </xf>
    <xf numFmtId="0" fontId="4" fillId="6" borderId="15" xfId="0" applyFont="1" applyFill="1" applyBorder="1" applyAlignment="1">
      <alignment vertical="center" textRotation="90" wrapText="1"/>
    </xf>
    <xf numFmtId="0" fontId="4" fillId="0" borderId="15" xfId="0" applyFont="1" applyFill="1" applyBorder="1" applyAlignment="1">
      <alignment vertical="center" textRotation="90" wrapText="1"/>
    </xf>
    <xf numFmtId="0" fontId="4" fillId="6" borderId="20" xfId="0" applyFont="1" applyFill="1" applyBorder="1" applyAlignment="1">
      <alignment vertical="center" textRotation="90" wrapText="1"/>
    </xf>
    <xf numFmtId="0" fontId="4" fillId="4" borderId="15" xfId="0" applyFont="1" applyFill="1" applyBorder="1" applyAlignment="1">
      <alignment vertical="center" textRotation="90"/>
    </xf>
    <xf numFmtId="0" fontId="4" fillId="4" borderId="24" xfId="0" applyFont="1" applyFill="1" applyBorder="1" applyAlignment="1">
      <alignment vertical="center" textRotation="90"/>
    </xf>
    <xf numFmtId="0" fontId="4" fillId="4" borderId="25" xfId="0" applyFont="1" applyFill="1" applyBorder="1" applyAlignment="1">
      <alignment vertical="center" textRotation="90"/>
    </xf>
    <xf numFmtId="0" fontId="4" fillId="6" borderId="14" xfId="0" applyFont="1" applyFill="1" applyBorder="1" applyAlignment="1">
      <alignment vertical="center" textRotation="90" wrapText="1"/>
    </xf>
    <xf numFmtId="0" fontId="4" fillId="8" borderId="21" xfId="0" applyFont="1" applyFill="1" applyBorder="1" applyAlignment="1">
      <alignment vertical="center" textRotation="90" wrapText="1"/>
    </xf>
    <xf numFmtId="0" fontId="4" fillId="8" borderId="20" xfId="0" applyFont="1" applyFill="1" applyBorder="1" applyAlignment="1">
      <alignment vertical="center" textRotation="90" wrapText="1"/>
    </xf>
    <xf numFmtId="0" fontId="4" fillId="8" borderId="15" xfId="0" applyFont="1" applyFill="1" applyBorder="1" applyAlignment="1">
      <alignment vertical="center" textRotation="90" wrapText="1"/>
    </xf>
    <xf numFmtId="0" fontId="4" fillId="5" borderId="21" xfId="0" applyFont="1" applyFill="1" applyBorder="1" applyAlignment="1">
      <alignment vertical="center" textRotation="90" wrapText="1"/>
    </xf>
    <xf numFmtId="0" fontId="4" fillId="3" borderId="14" xfId="0" applyFont="1" applyFill="1" applyBorder="1" applyAlignment="1">
      <alignment vertical="center" textRotation="90" wrapText="1"/>
    </xf>
    <xf numFmtId="0" fontId="1" fillId="0" borderId="0" xfId="0" applyFon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Border="1"/>
    <xf numFmtId="0" fontId="0" fillId="0" borderId="0" xfId="0" applyNumberFormat="1" applyAlignment="1">
      <alignment wrapText="1"/>
    </xf>
    <xf numFmtId="0" fontId="0" fillId="11" borderId="0" xfId="0" applyNumberFormat="1" applyFill="1"/>
    <xf numFmtId="0" fontId="0" fillId="10" borderId="0" xfId="0" applyNumberFormat="1" applyFill="1"/>
    <xf numFmtId="0" fontId="0" fillId="12" borderId="0" xfId="0" applyNumberFormat="1" applyFill="1"/>
    <xf numFmtId="14" fontId="0" fillId="0" borderId="9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26" xfId="0" applyNumberFormat="1" applyFont="1" applyBorder="1" applyAlignment="1">
      <alignment wrapText="1"/>
    </xf>
    <xf numFmtId="0" fontId="0" fillId="0" borderId="27" xfId="0" applyNumberFormat="1" applyFont="1" applyBorder="1"/>
    <xf numFmtId="0" fontId="7" fillId="13" borderId="29" xfId="0" applyNumberFormat="1" applyFont="1" applyFill="1" applyBorder="1"/>
    <xf numFmtId="0" fontId="0" fillId="14" borderId="29" xfId="0" applyNumberFormat="1" applyFont="1" applyFill="1" applyBorder="1"/>
    <xf numFmtId="0" fontId="0" fillId="0" borderId="29" xfId="0" applyNumberFormat="1" applyFont="1" applyBorder="1"/>
    <xf numFmtId="0" fontId="0" fillId="0" borderId="29" xfId="0" applyNumberFormat="1" applyFont="1" applyBorder="1" applyAlignment="1">
      <alignment wrapText="1"/>
    </xf>
    <xf numFmtId="0" fontId="0" fillId="14" borderId="29" xfId="0" applyNumberFormat="1" applyFont="1" applyFill="1" applyBorder="1" applyAlignment="1">
      <alignment wrapText="1"/>
    </xf>
    <xf numFmtId="0" fontId="7" fillId="13" borderId="30" xfId="0" applyNumberFormat="1" applyFont="1" applyFill="1" applyBorder="1" applyAlignment="1">
      <alignment horizontal="center" vertical="center"/>
    </xf>
    <xf numFmtId="0" fontId="7" fillId="13" borderId="31" xfId="0" applyNumberFormat="1" applyFont="1" applyFill="1" applyBorder="1" applyAlignment="1">
      <alignment horizontal="center"/>
    </xf>
    <xf numFmtId="0" fontId="7" fillId="13" borderId="28" xfId="0" applyNumberFormat="1" applyFont="1" applyFill="1" applyBorder="1" applyAlignment="1">
      <alignment horizontal="center"/>
    </xf>
    <xf numFmtId="0" fontId="0" fillId="14" borderId="30" xfId="0" applyNumberFormat="1" applyFont="1" applyFill="1" applyBorder="1"/>
    <xf numFmtId="0" fontId="0" fillId="0" borderId="30" xfId="0" applyNumberFormat="1" applyFont="1" applyBorder="1" applyAlignment="1">
      <alignment vertical="center"/>
    </xf>
    <xf numFmtId="0" fontId="0" fillId="14" borderId="30" xfId="0" applyNumberFormat="1" applyFont="1" applyFill="1" applyBorder="1" applyAlignment="1">
      <alignment vertical="center"/>
    </xf>
    <xf numFmtId="0" fontId="0" fillId="0" borderId="30" xfId="0" applyNumberFormat="1" applyFont="1" applyBorder="1"/>
    <xf numFmtId="0" fontId="0" fillId="14" borderId="30" xfId="0" applyNumberFormat="1" applyFont="1" applyFill="1" applyBorder="1" applyAlignment="1">
      <alignment wrapText="1"/>
    </xf>
    <xf numFmtId="0" fontId="7" fillId="13" borderId="32" xfId="0" applyNumberFormat="1" applyFont="1" applyFill="1" applyBorder="1"/>
    <xf numFmtId="0" fontId="0" fillId="14" borderId="32" xfId="0" applyNumberFormat="1" applyFont="1" applyFill="1" applyBorder="1"/>
    <xf numFmtId="0" fontId="0" fillId="0" borderId="32" xfId="0" applyNumberFormat="1" applyFont="1" applyBorder="1"/>
    <xf numFmtId="0" fontId="0" fillId="0" borderId="33" xfId="0" applyNumberFormat="1" applyFont="1" applyBorder="1"/>
    <xf numFmtId="0" fontId="0" fillId="0" borderId="0" xfId="0" applyNumberFormat="1" applyFill="1"/>
    <xf numFmtId="0" fontId="0" fillId="14" borderId="26" xfId="0" applyNumberFormat="1" applyFont="1" applyFill="1" applyBorder="1"/>
    <xf numFmtId="0" fontId="0" fillId="14" borderId="27" xfId="0" applyNumberFormat="1" applyFont="1" applyFill="1" applyBorder="1" applyAlignment="1">
      <alignment vertical="center"/>
    </xf>
    <xf numFmtId="0" fontId="0" fillId="14" borderId="26" xfId="0" applyNumberFormat="1" applyFont="1" applyFill="1" applyBorder="1" applyAlignment="1">
      <alignment vertical="center"/>
    </xf>
    <xf numFmtId="0" fontId="0" fillId="0" borderId="26" xfId="0" applyNumberFormat="1" applyFont="1" applyBorder="1"/>
    <xf numFmtId="0" fontId="0" fillId="14" borderId="34" xfId="0" applyNumberFormat="1" applyFont="1" applyFill="1" applyBorder="1"/>
    <xf numFmtId="0" fontId="0" fillId="0" borderId="34" xfId="0" applyNumberFormat="1" applyFont="1" applyBorder="1"/>
    <xf numFmtId="0" fontId="0" fillId="14" borderId="33" xfId="0" applyNumberFormat="1" applyFont="1" applyFill="1" applyBorder="1"/>
    <xf numFmtId="0" fontId="0" fillId="14" borderId="37" xfId="0" applyNumberFormat="1" applyFont="1" applyFill="1" applyBorder="1"/>
    <xf numFmtId="0" fontId="0" fillId="15" borderId="32" xfId="0" applyNumberFormat="1" applyFont="1" applyFill="1" applyBorder="1"/>
    <xf numFmtId="0" fontId="0" fillId="15" borderId="29" xfId="0" applyNumberFormat="1" applyFont="1" applyFill="1" applyBorder="1" applyAlignment="1">
      <alignment wrapText="1"/>
    </xf>
    <xf numFmtId="0" fontId="0" fillId="11" borderId="30" xfId="0" applyNumberFormat="1" applyFont="1" applyFill="1" applyBorder="1" applyAlignment="1">
      <alignment vertical="center"/>
    </xf>
    <xf numFmtId="0" fontId="0" fillId="11" borderId="27" xfId="0" applyNumberFormat="1" applyFont="1" applyFill="1" applyBorder="1" applyAlignment="1">
      <alignment vertical="center"/>
    </xf>
    <xf numFmtId="0" fontId="0" fillId="11" borderId="26" xfId="0" applyNumberFormat="1" applyFont="1" applyFill="1" applyBorder="1" applyAlignment="1">
      <alignment vertical="center"/>
    </xf>
    <xf numFmtId="0" fontId="0" fillId="14" borderId="36" xfId="0" applyNumberFormat="1" applyFont="1" applyFill="1" applyBorder="1"/>
    <xf numFmtId="0" fontId="0" fillId="10" borderId="33" xfId="0" applyNumberFormat="1" applyFont="1" applyFill="1" applyBorder="1"/>
    <xf numFmtId="0" fontId="7" fillId="13" borderId="38" xfId="0" applyNumberFormat="1" applyFont="1" applyFill="1" applyBorder="1"/>
    <xf numFmtId="0" fontId="7" fillId="13" borderId="35" xfId="0" applyNumberFormat="1" applyFont="1" applyFill="1" applyBorder="1"/>
    <xf numFmtId="0" fontId="7" fillId="13" borderId="0" xfId="0" applyNumberFormat="1" applyFont="1" applyFill="1" applyBorder="1"/>
    <xf numFmtId="0" fontId="0" fillId="14" borderId="0" xfId="0" applyNumberFormat="1" applyFont="1" applyFill="1" applyBorder="1"/>
    <xf numFmtId="0" fontId="0" fillId="16" borderId="0" xfId="0" applyFill="1"/>
    <xf numFmtId="0" fontId="0" fillId="11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2" fillId="0" borderId="0" xfId="0" applyNumberFormat="1" applyFont="1" applyBorder="1" applyAlignment="1">
      <alignment horizontal="center" vertical="center" textRotation="90"/>
    </xf>
    <xf numFmtId="0" fontId="6" fillId="0" borderId="0" xfId="0" applyNumberFormat="1" applyFont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156">
    <dxf>
      <font>
        <color auto="1"/>
      </font>
      <fill>
        <patternFill>
          <bgColor theme="0"/>
        </patternFill>
      </fill>
    </dxf>
    <dxf>
      <font>
        <color theme="0"/>
      </font>
    </dxf>
    <dxf>
      <font>
        <color auto="1"/>
      </font>
      <fill>
        <patternFill>
          <bgColor theme="0"/>
        </patternFill>
      </fill>
    </dxf>
    <dxf>
      <font>
        <color theme="0"/>
      </font>
    </dxf>
    <dxf>
      <font>
        <color auto="1"/>
      </font>
      <fill>
        <patternFill>
          <bgColor theme="0"/>
        </patternFill>
      </fill>
    </dxf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0.0"/>
      <fill>
        <patternFill patternType="solid">
          <fgColor indexed="64"/>
          <bgColor rgb="FFBEB99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ck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0.0"/>
      <fill>
        <patternFill patternType="solid">
          <fgColor indexed="64"/>
          <bgColor rgb="FFBEB99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ck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rgb="FFBEB99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rgb="FFBEB99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rgb="FFBEB99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0.0"/>
      <fill>
        <patternFill patternType="solid">
          <fgColor indexed="64"/>
          <bgColor rgb="FFBEB994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ck">
          <color auto="1"/>
        </top>
        <bottom style="hair">
          <color auto="1"/>
        </bottom>
        <vertical/>
        <horizontal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rgb="FFBEB994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95B3D7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95B3D7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95B3D7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9" formatCode="mm/dd/yyyy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numFmt numFmtId="19" formatCode="mm/dd/yyyy"/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left style="thick">
          <color auto="1"/>
        </left>
        <top style="thick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center" textRotation="9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C8EFC"/>
      <color rgb="FFEBC47D"/>
      <color rgb="FFBEB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C1:DQ271" totalsRowShown="0" headerRowDxfId="155" dataDxfId="154" tableBorderDxfId="153">
  <autoFilter ref="C1:DQ271"/>
  <tableColumns count="119">
    <tableColumn id="1" name="Date_Shamsi" dataDxfId="152"/>
    <tableColumn id="2" name="Date_Miladi" dataDxfId="151"/>
    <tableColumn id="3" name="Remark" dataDxfId="150"/>
    <tableColumn id="4" name="HoleSize inch" dataDxfId="149"/>
    <tableColumn id="5" name="Total Time" dataDxfId="148">
      <calculatedColumnFormula>SUM(J2:DQ2)</calculatedColumnFormula>
    </tableColumn>
    <tableColumn id="6" name="Hours" dataDxfId="147">
      <calculatedColumnFormula>H1+G2</calculatedColumnFormula>
    </tableColumn>
    <tableColumn id="7" name="DEPTH (m)" dataDxfId="146"/>
    <tableColumn id="8" name="Skidding/Moving" dataDxfId="145"/>
    <tableColumn id="9" name="Vertical Drilling" dataDxfId="144"/>
    <tableColumn id="10" name="Directional Drilling" dataDxfId="143"/>
    <tableColumn id="11" name="Round Trip" dataDxfId="142"/>
    <tableColumn id="12" name="BOP Test/Drill" dataDxfId="141"/>
    <tableColumn id="13" name="Hole Conditioning" dataDxfId="140"/>
    <tableColumn id="14" name="Surveying" dataDxfId="139"/>
    <tableColumn id="15" name="Mud Conditioning" dataDxfId="138"/>
    <tableColumn id="16" name="CSG/LNR Running" dataDxfId="137"/>
    <tableColumn id="17" name="Cementing" dataDxfId="136"/>
    <tableColumn id="18" name="Wait on Cement (WOC)" dataDxfId="135"/>
    <tableColumn id="19" name="Nipple Up/Down" dataDxfId="134"/>
    <tableColumn id="20" name="Drill Out" dataDxfId="133"/>
    <tableColumn id="21" name="Dry Test" dataDxfId="132"/>
    <tableColumn id="22" name="CSG PRSS. TEST" dataDxfId="131"/>
    <tableColumn id="23" name="Circulation for geology sample" dataDxfId="130"/>
    <tableColumn id="24" name="DST/F.B.DST" dataDxfId="129"/>
    <tableColumn id="25" name="LOT / FIT" dataDxfId="128"/>
    <tableColumn id="26" name="Well Logging" dataDxfId="127"/>
    <tableColumn id="27" name="Coring" dataDxfId="126"/>
    <tableColumn id="28" name="Mud pump" dataDxfId="125"/>
    <tableColumn id="29" name="TDS" dataDxfId="124"/>
    <tableColumn id="30" name="Rotary Table" dataDxfId="123"/>
    <tableColumn id="31" name="Generator" dataDxfId="122"/>
    <tableColumn id="32" name="Draw works" dataDxfId="121"/>
    <tableColumn id="33" name="IBOP" dataDxfId="120"/>
    <tableColumn id="34" name="Air conditioner System" dataDxfId="119"/>
    <tableColumn id="35" name="Wash pipe" dataDxfId="118"/>
    <tableColumn id="36" name="Well control system" dataDxfId="117"/>
    <tableColumn id="37" name="Weight Indicator" dataDxfId="116"/>
    <tableColumn id="38" name="Air hoist" dataDxfId="115"/>
    <tableColumn id="39" name="Air Wrench" dataDxfId="114"/>
    <tableColumn id="40" name="Stand pipe " dataDxfId="113"/>
    <tableColumn id="41" name="Cut &amp; Slips drilling line" dataDxfId="112"/>
    <tableColumn id="42" name="Work on mixer" dataDxfId="111"/>
    <tableColumn id="43" name="Screen Shale Shaker" dataDxfId="110"/>
    <tableColumn id="44" name=" Crain" dataDxfId="109"/>
    <tableColumn id="45" name="TOTCO Machine" dataDxfId="108"/>
    <tableColumn id="46" name="Air compressor" dataDxfId="107"/>
    <tableColumn id="47" name="Others Rig Equipments" dataDxfId="106"/>
    <tableColumn id="48" name="Moveable Department" dataDxfId="105"/>
    <tableColumn id="49" name="Wait on Rig Decision" dataDxfId="104"/>
    <tableColumn id="50" name="Delay on Rig Operation" dataDxfId="103"/>
    <tableColumn id="51" name="Others Rig operation waiting" dataDxfId="102"/>
    <tableColumn id="52" name="NIDC Logging Service  Waiting" dataDxfId="101"/>
    <tableColumn id="53" name="OTS Logging Service Waiting" dataDxfId="100"/>
    <tableColumn id="54" name="WSI Logging Service Waiting" dataDxfId="99"/>
    <tableColumn id="55" name="RENE Logging Service Waiting" dataDxfId="98"/>
    <tableColumn id="56" name="Persia Logging Service Waiting" dataDxfId="97"/>
    <tableColumn id="57" name="Other Logging Service Waiting" dataDxfId="96"/>
    <tableColumn id="58" name="NIDC Perforation Service Waiting" dataDxfId="95"/>
    <tableColumn id="59" name="OTS Perforation Service Waiting" dataDxfId="94"/>
    <tableColumn id="60" name="Others Perforation Service Waiting" dataDxfId="93"/>
    <tableColumn id="61" name="BEP Completion Service Waiting" dataDxfId="92"/>
    <tableColumn id="62" name="Nasr Mob. Completion Service Waiting" dataDxfId="91"/>
    <tableColumn id="63" name="Others Completion Service Waiting" dataDxfId="90"/>
    <tableColumn id="64" name="NIDC Casing Running Service Waiting" dataDxfId="89"/>
    <tableColumn id="65" name="Others Casing Running Service Waiting" dataDxfId="88"/>
    <tableColumn id="66" name="HPOGC Liner Hanger Service Waiting" dataDxfId="87"/>
    <tableColumn id="67" name="IDC Liner Hanger Service Waiting" dataDxfId="86"/>
    <tableColumn id="68" name="PPAC Liner Hanger Service Waiting" dataDxfId="85"/>
    <tableColumn id="69" name="Others Liner Hanger Service Waiting" dataDxfId="84"/>
    <tableColumn id="70" name="MSA Wellhead Service Waiting" dataDxfId="83"/>
    <tableColumn id="71" name="NIDC Wellhead Service Waiting" dataDxfId="82"/>
    <tableColumn id="72" name="Others Wellhead Service Waiting" dataDxfId="81"/>
    <tableColumn id="73" name="NIDC Waste Management Service Waiting" dataDxfId="80"/>
    <tableColumn id="74" name="Others Waste Management Service Waiting" dataDxfId="79"/>
    <tableColumn id="75" name="NIDC Mud Logging Service Waiting" dataDxfId="78"/>
    <tableColumn id="76" name="Others Mud Logging Service Waiting" dataDxfId="77"/>
    <tableColumn id="77" name="NIDC H2S Service Waiting" dataDxfId="76"/>
    <tableColumn id="78" name="Others Service Company Waiting" dataDxfId="75"/>
    <tableColumn id="79" name=" NIDC Dry test / RTTS / RBP Service Waiting" dataDxfId="74"/>
    <tableColumn id="80" name="Persia Dry test / RTTS / RBP Service Waiting" dataDxfId="73"/>
    <tableColumn id="81" name="OTS Dry test / RTTS / RBP Service Waiting" dataDxfId="72"/>
    <tableColumn id="82" name="Others Dry test / RTTS / RBP Service Waiting" dataDxfId="71"/>
    <tableColumn id="83" name="NIDC Directional Drilling Service Waiting" dataDxfId="70"/>
    <tableColumn id="84" name="PGO Directional Drilling Service Waiting" dataDxfId="69"/>
    <tableColumn id="86" name="Others Directional Drilling Service Waiting" dataDxfId="68"/>
    <tableColumn id="87" name="NIDC Cement Service Waiting" dataDxfId="67"/>
    <tableColumn id="88" name="Others Cement Service Waiting" dataDxfId="66"/>
    <tableColumn id="89" name="Special fluid Additive" dataDxfId="65"/>
    <tableColumn id="90" name="Mud material" dataDxfId="64"/>
    <tableColumn id="91" name="Un-suitable mud properties" dataDxfId="63"/>
    <tableColumn id="92" name="Equipments" dataDxfId="62"/>
    <tableColumn id="93" name="Others Drilling Fluid Service Waiting" dataDxfId="61"/>
    <tableColumn id="94" name="NIDC Surface facilities Service Waiting" dataDxfId="60"/>
    <tableColumn id="95" name="Others Surface facilities Service Waiting" dataDxfId="59"/>
    <tableColumn id="96" name="NIDC Acidizing Service Waiting" dataDxfId="58"/>
    <tableColumn id="97" name="Others Acidizing Service Waiting" dataDxfId="57"/>
    <tableColumn id="98" name="Bit Shortage" dataDxfId="56"/>
    <tableColumn id="99" name="Shortage Completion Eq." dataDxfId="55"/>
    <tableColumn id="100" name="CSG/LNR/TBG Shortage" dataDxfId="54"/>
    <tableColumn id="101" name="Completion Fluid Shortage" dataDxfId="53"/>
    <tableColumn id="102" name="Well head Shortage" dataDxfId="52"/>
    <tableColumn id="103" name="Explosive Material" dataDxfId="51"/>
    <tableColumn id="104" name="CSG Acc. Shortage" dataDxfId="50"/>
    <tableColumn id="105" name="Other Procurements Shortage" dataDxfId="49"/>
    <tableColumn id="106" name="Drilling Water Storage" dataDxfId="48"/>
    <tableColumn id="107" name="Client Waiting" dataDxfId="47"/>
    <tableColumn id="109" name="Stuck Pipe/Casing" dataDxfId="46"/>
    <tableColumn id="110" name="Fishing" dataDxfId="45"/>
    <tableColumn id="111" name="Plug Back / Side Tracking" dataDxfId="44"/>
    <tableColumn id="112" name="Wash Out" dataDxfId="43"/>
    <tableColumn id="113" name="Plugging Bit/String/ CSG" dataDxfId="42"/>
    <tableColumn id="114" name="Force Majeure" dataDxfId="41"/>
    <tableColumn id="115" name="Others Contingency" dataDxfId="40"/>
    <tableColumn id="116" name="Perforation" dataDxfId="39"/>
    <tableColumn id="117" name="Completion" dataDxfId="38"/>
    <tableColumn id="118" name="Clean up/ Flow /Stimulation" dataDxfId="37"/>
    <tableColumn id="119" name="Suspension/Abandonment" dataDxfId="36"/>
    <tableColumn id="120" name="Others Completion Operation" dataDxfId="35"/>
    <tableColumn id="121" name="Extra Work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:B271" totalsRowCount="1" headerRowDxfId="33">
  <autoFilter ref="B1:B270"/>
  <tableColumns count="1">
    <tableColumn id="1" name="Days" totalsRowLabel="222">
      <calculatedColumnFormula>B1+1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A271" totalsRowShown="0" headerRowDxfId="32" dataDxfId="31">
  <autoFilter ref="A1:A271"/>
  <tableColumns count="1">
    <tableColumn id="1" name="WellName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F1345" totalsRowShown="0" headerRowDxfId="29" dataDxfId="28">
  <autoFilter ref="A1:F1345"/>
  <tableColumns count="6">
    <tableColumn id="1" name="WellName" dataDxfId="27"/>
    <tableColumn id="2" name="NPT&amp;PT" dataDxfId="26"/>
    <tableColumn id="3" name="OperationType" dataDxfId="25"/>
    <tableColumn id="4" name="TBDCoding" dataDxfId="24"/>
    <tableColumn id="5" name="ForecastHrs"/>
    <tableColumn id="6" name="HoleSize inch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A165" totalsRowShown="0" headerRowDxfId="22">
  <autoFilter ref="A1:A165"/>
  <tableColumns count="1">
    <tableColumn id="1" name="WellName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B1:J165" totalsRowShown="0" headerRowDxfId="20" dataDxfId="19" tableBorderDxfId="18">
  <autoFilter ref="B1:J165"/>
  <tableColumns count="9">
    <tableColumn id="1" name="NPT&amp;PT" dataDxfId="17" totalsRowDxfId="16"/>
    <tableColumn id="2" name="OperationType" dataDxfId="15" totalsRowDxfId="14"/>
    <tableColumn id="3" name="TBDCoding" dataDxfId="13" totalsRowDxfId="12"/>
    <tableColumn id="4" name="ForecastHole36" dataDxfId="11"/>
    <tableColumn id="5" name="ForecastHole26" dataDxfId="10"/>
    <tableColumn id="6" name="ForecastHole17.5" dataDxfId="9"/>
    <tableColumn id="7" name="ForecastHole12.25" dataDxfId="8"/>
    <tableColumn id="8" name="ForecastHole8.5" dataDxfId="7"/>
    <tableColumn id="9" name="ForecastHole6.125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DQ271"/>
  <sheetViews>
    <sheetView tabSelected="1" zoomScale="90" zoomScaleNormal="90" workbookViewId="0">
      <pane xSplit="8" ySplit="2" topLeftCell="CP44" activePane="bottomRight" state="frozen"/>
      <selection pane="topRight" activeCell="E1" sqref="E1"/>
      <selection pane="bottomLeft" activeCell="A7" sqref="A7"/>
      <selection pane="bottomRight" activeCell="H51" sqref="H51"/>
    </sheetView>
  </sheetViews>
  <sheetFormatPr defaultRowHeight="14.4"/>
  <cols>
    <col min="1" max="1" width="12.109375" customWidth="1"/>
    <col min="3" max="3" width="9.44140625" bestFit="1" customWidth="1"/>
    <col min="4" max="4" width="10.5546875" bestFit="1" customWidth="1"/>
    <col min="5" max="5" width="3.77734375" bestFit="1" customWidth="1"/>
    <col min="6" max="6" width="6" bestFit="1" customWidth="1"/>
    <col min="7" max="7" width="8.77734375" bestFit="1" customWidth="1"/>
    <col min="8" max="8" width="7.21875" style="7" bestFit="1" customWidth="1"/>
    <col min="9" max="9" width="7.5546875" customWidth="1"/>
    <col min="10" max="10" width="3.77734375" bestFit="1" customWidth="1"/>
    <col min="11" max="11" width="4.88671875" bestFit="1" customWidth="1"/>
    <col min="12" max="12" width="3.77734375" bestFit="1" customWidth="1"/>
    <col min="13" max="13" width="4.88671875" bestFit="1" customWidth="1"/>
    <col min="14" max="14" width="3.77734375" bestFit="1" customWidth="1"/>
    <col min="15" max="15" width="4.88671875" bestFit="1" customWidth="1"/>
    <col min="16" max="17" width="3.77734375" bestFit="1" customWidth="1"/>
    <col min="18" max="19" width="4.88671875" bestFit="1" customWidth="1"/>
    <col min="20" max="20" width="3.77734375" bestFit="1" customWidth="1"/>
    <col min="21" max="22" width="4.88671875" bestFit="1" customWidth="1"/>
    <col min="23" max="24" width="3.77734375" bestFit="1" customWidth="1"/>
    <col min="25" max="29" width="6.6640625" bestFit="1" customWidth="1"/>
    <col min="30" max="37" width="3.77734375" bestFit="1" customWidth="1"/>
    <col min="38" max="38" width="4.88671875" bestFit="1" customWidth="1"/>
    <col min="39" max="49" width="3.77734375" bestFit="1" customWidth="1"/>
    <col min="50" max="52" width="6.6640625" bestFit="1" customWidth="1"/>
    <col min="53" max="53" width="9.33203125" customWidth="1"/>
    <col min="54" max="59" width="6.6640625" bestFit="1" customWidth="1"/>
    <col min="60" max="62" width="9.5546875" bestFit="1" customWidth="1"/>
    <col min="63" max="64" width="12.44140625" bestFit="1" customWidth="1"/>
    <col min="65" max="71" width="9.5546875" bestFit="1" customWidth="1"/>
    <col min="72" max="73" width="6.6640625" bestFit="1" customWidth="1"/>
    <col min="74" max="74" width="9.5546875" bestFit="1" customWidth="1"/>
    <col min="75" max="76" width="12.44140625" bestFit="1" customWidth="1"/>
    <col min="77" max="78" width="9.5546875" bestFit="1" customWidth="1"/>
    <col min="79" max="80" width="6.6640625" bestFit="1" customWidth="1"/>
    <col min="81" max="87" width="9.5546875" bestFit="1" customWidth="1"/>
    <col min="88" max="89" width="6.6640625" bestFit="1" customWidth="1"/>
    <col min="90" max="96" width="9.5546875" bestFit="1" customWidth="1"/>
    <col min="97" max="97" width="6.6640625" bestFit="1" customWidth="1"/>
    <col min="98" max="98" width="9.5546875" bestFit="1" customWidth="1"/>
    <col min="99" max="101" width="4.21875" bestFit="1" customWidth="1"/>
    <col min="102" max="102" width="4.21875" customWidth="1"/>
    <col min="103" max="107" width="4.21875" bestFit="1" customWidth="1"/>
    <col min="108" max="108" width="3.77734375" bestFit="1" customWidth="1"/>
    <col min="109" max="109" width="6.44140625" customWidth="1"/>
    <col min="110" max="110" width="3.77734375" bestFit="1" customWidth="1"/>
    <col min="111" max="111" width="6.6640625" bestFit="1" customWidth="1"/>
    <col min="112" max="112" width="3.77734375" bestFit="1" customWidth="1"/>
    <col min="113" max="113" width="6.6640625" bestFit="1" customWidth="1"/>
    <col min="114" max="115" width="3.77734375" bestFit="1" customWidth="1"/>
    <col min="116" max="120" width="6.6640625" bestFit="1" customWidth="1"/>
    <col min="121" max="121" width="3.77734375" bestFit="1" customWidth="1"/>
  </cols>
  <sheetData>
    <row r="1" spans="1:121" s="60" customFormat="1" ht="126" customHeight="1" thickBot="1">
      <c r="A1" s="60" t="s">
        <v>178</v>
      </c>
      <c r="B1" s="60" t="s">
        <v>135</v>
      </c>
      <c r="C1" s="25" t="s">
        <v>123</v>
      </c>
      <c r="D1" s="26" t="s">
        <v>124</v>
      </c>
      <c r="E1" s="26" t="s">
        <v>127</v>
      </c>
      <c r="F1" s="26" t="s">
        <v>466</v>
      </c>
      <c r="G1" s="27" t="s">
        <v>0</v>
      </c>
      <c r="H1" s="28" t="s">
        <v>121</v>
      </c>
      <c r="I1" s="35" t="s">
        <v>60</v>
      </c>
      <c r="J1" s="36" t="s">
        <v>1</v>
      </c>
      <c r="K1" s="37" t="s">
        <v>2</v>
      </c>
      <c r="L1" s="38" t="s">
        <v>3</v>
      </c>
      <c r="M1" s="39" t="s">
        <v>4</v>
      </c>
      <c r="N1" s="39" t="s">
        <v>17</v>
      </c>
      <c r="O1" s="39" t="s">
        <v>5</v>
      </c>
      <c r="P1" s="40" t="s">
        <v>102</v>
      </c>
      <c r="Q1" s="40" t="s">
        <v>12</v>
      </c>
      <c r="R1" s="41" t="s">
        <v>26</v>
      </c>
      <c r="S1" s="36" t="s">
        <v>8</v>
      </c>
      <c r="T1" s="36" t="s">
        <v>9</v>
      </c>
      <c r="U1" s="36" t="s">
        <v>10</v>
      </c>
      <c r="V1" s="36" t="s">
        <v>11</v>
      </c>
      <c r="W1" s="36" t="s">
        <v>6</v>
      </c>
      <c r="X1" s="36" t="s">
        <v>7</v>
      </c>
      <c r="Y1" s="39" t="s">
        <v>19</v>
      </c>
      <c r="Z1" s="39" t="s">
        <v>18</v>
      </c>
      <c r="AA1" s="39" t="s">
        <v>22</v>
      </c>
      <c r="AB1" s="39" t="s">
        <v>21</v>
      </c>
      <c r="AC1" s="39" t="s">
        <v>20</v>
      </c>
      <c r="AD1" s="42" t="s">
        <v>27</v>
      </c>
      <c r="AE1" s="43" t="s">
        <v>28</v>
      </c>
      <c r="AF1" s="43" t="s">
        <v>30</v>
      </c>
      <c r="AG1" s="43" t="s">
        <v>64</v>
      </c>
      <c r="AH1" s="43" t="s">
        <v>29</v>
      </c>
      <c r="AI1" s="43" t="s">
        <v>31</v>
      </c>
      <c r="AJ1" s="43" t="s">
        <v>32</v>
      </c>
      <c r="AK1" s="43" t="s">
        <v>33</v>
      </c>
      <c r="AL1" s="43" t="s">
        <v>34</v>
      </c>
      <c r="AM1" s="43" t="s">
        <v>35</v>
      </c>
      <c r="AN1" s="43" t="s">
        <v>36</v>
      </c>
      <c r="AO1" s="43" t="s">
        <v>37</v>
      </c>
      <c r="AP1" s="43" t="s">
        <v>38</v>
      </c>
      <c r="AQ1" s="43" t="s">
        <v>44</v>
      </c>
      <c r="AR1" s="43" t="s">
        <v>39</v>
      </c>
      <c r="AS1" s="43" t="s">
        <v>62</v>
      </c>
      <c r="AT1" s="43" t="s">
        <v>61</v>
      </c>
      <c r="AU1" s="43" t="s">
        <v>63</v>
      </c>
      <c r="AV1" s="43" t="s">
        <v>42</v>
      </c>
      <c r="AW1" s="44" t="s">
        <v>133</v>
      </c>
      <c r="AX1" s="45" t="s">
        <v>40</v>
      </c>
      <c r="AY1" s="46" t="s">
        <v>41</v>
      </c>
      <c r="AZ1" s="46" t="s">
        <v>43</v>
      </c>
      <c r="BA1" s="47" t="s">
        <v>134</v>
      </c>
      <c r="BB1" s="48" t="s">
        <v>136</v>
      </c>
      <c r="BC1" s="48" t="s">
        <v>137</v>
      </c>
      <c r="BD1" s="48" t="s">
        <v>138</v>
      </c>
      <c r="BE1" s="48" t="s">
        <v>139</v>
      </c>
      <c r="BF1" s="48" t="s">
        <v>140</v>
      </c>
      <c r="BG1" s="48" t="s">
        <v>141</v>
      </c>
      <c r="BH1" s="49" t="s">
        <v>142</v>
      </c>
      <c r="BI1" s="49" t="s">
        <v>143</v>
      </c>
      <c r="BJ1" s="49" t="s">
        <v>144</v>
      </c>
      <c r="BK1" s="48" t="s">
        <v>145</v>
      </c>
      <c r="BL1" s="48" t="s">
        <v>146</v>
      </c>
      <c r="BM1" s="48" t="s">
        <v>147</v>
      </c>
      <c r="BN1" s="49" t="s">
        <v>148</v>
      </c>
      <c r="BO1" s="49" t="s">
        <v>149</v>
      </c>
      <c r="BP1" s="48" t="s">
        <v>150</v>
      </c>
      <c r="BQ1" s="48" t="s">
        <v>151</v>
      </c>
      <c r="BR1" s="48" t="s">
        <v>152</v>
      </c>
      <c r="BS1" s="48" t="s">
        <v>153</v>
      </c>
      <c r="BT1" s="49" t="s">
        <v>154</v>
      </c>
      <c r="BU1" s="49" t="s">
        <v>155</v>
      </c>
      <c r="BV1" s="49" t="s">
        <v>156</v>
      </c>
      <c r="BW1" s="48" t="s">
        <v>157</v>
      </c>
      <c r="BX1" s="48" t="s">
        <v>158</v>
      </c>
      <c r="BY1" s="49" t="s">
        <v>159</v>
      </c>
      <c r="BZ1" s="49" t="s">
        <v>160</v>
      </c>
      <c r="CA1" s="48" t="s">
        <v>161</v>
      </c>
      <c r="CB1" s="48" t="s">
        <v>129</v>
      </c>
      <c r="CC1" s="49" t="s">
        <v>162</v>
      </c>
      <c r="CD1" s="49" t="s">
        <v>163</v>
      </c>
      <c r="CE1" s="49" t="s">
        <v>164</v>
      </c>
      <c r="CF1" s="49" t="s">
        <v>165</v>
      </c>
      <c r="CG1" s="48" t="s">
        <v>166</v>
      </c>
      <c r="CH1" s="48" t="s">
        <v>167</v>
      </c>
      <c r="CI1" s="48" t="s">
        <v>168</v>
      </c>
      <c r="CJ1" s="49" t="s">
        <v>169</v>
      </c>
      <c r="CK1" s="49" t="s">
        <v>170</v>
      </c>
      <c r="CL1" s="50" t="s">
        <v>177</v>
      </c>
      <c r="CM1" s="50" t="s">
        <v>45</v>
      </c>
      <c r="CN1" s="50" t="s">
        <v>46</v>
      </c>
      <c r="CO1" s="50" t="s">
        <v>47</v>
      </c>
      <c r="CP1" s="48" t="s">
        <v>171</v>
      </c>
      <c r="CQ1" s="49" t="s">
        <v>172</v>
      </c>
      <c r="CR1" s="49" t="s">
        <v>173</v>
      </c>
      <c r="CS1" s="48" t="s">
        <v>174</v>
      </c>
      <c r="CT1" s="48" t="s">
        <v>175</v>
      </c>
      <c r="CU1" s="51" t="s">
        <v>234</v>
      </c>
      <c r="CV1" s="52" t="s">
        <v>48</v>
      </c>
      <c r="CW1" s="52" t="s">
        <v>235</v>
      </c>
      <c r="CX1" s="52" t="s">
        <v>236</v>
      </c>
      <c r="CY1" s="52" t="s">
        <v>237</v>
      </c>
      <c r="CZ1" s="52" t="s">
        <v>49</v>
      </c>
      <c r="DA1" s="52" t="s">
        <v>238</v>
      </c>
      <c r="DB1" s="53" t="s">
        <v>239</v>
      </c>
      <c r="DC1" s="52" t="s">
        <v>50</v>
      </c>
      <c r="DD1" s="54" t="s">
        <v>24</v>
      </c>
      <c r="DE1" s="55" t="s">
        <v>14</v>
      </c>
      <c r="DF1" s="56" t="s">
        <v>15</v>
      </c>
      <c r="DG1" s="56" t="s">
        <v>55</v>
      </c>
      <c r="DH1" s="56" t="s">
        <v>56</v>
      </c>
      <c r="DI1" s="56" t="s">
        <v>57</v>
      </c>
      <c r="DJ1" s="56" t="s">
        <v>58</v>
      </c>
      <c r="DK1" s="57" t="s">
        <v>130</v>
      </c>
      <c r="DL1" s="58" t="s">
        <v>13</v>
      </c>
      <c r="DM1" s="46" t="s">
        <v>23</v>
      </c>
      <c r="DN1" s="46" t="s">
        <v>104</v>
      </c>
      <c r="DO1" s="46" t="s">
        <v>59</v>
      </c>
      <c r="DP1" s="45" t="s">
        <v>131</v>
      </c>
      <c r="DQ1" s="59" t="s">
        <v>52</v>
      </c>
    </row>
    <row r="2" spans="1:121" ht="97.2" customHeight="1" thickTop="1" thickBot="1">
      <c r="A2" s="60" t="s">
        <v>178</v>
      </c>
      <c r="B2" s="60" t="s">
        <v>135</v>
      </c>
      <c r="C2" s="24" t="s">
        <v>123</v>
      </c>
      <c r="D2" s="19" t="s">
        <v>124</v>
      </c>
      <c r="E2" s="19" t="s">
        <v>126</v>
      </c>
      <c r="F2" s="19" t="s">
        <v>466</v>
      </c>
      <c r="G2" s="20" t="s">
        <v>0</v>
      </c>
      <c r="H2" s="21" t="s">
        <v>121</v>
      </c>
      <c r="I2" s="22" t="s">
        <v>60</v>
      </c>
      <c r="J2" s="9" t="s">
        <v>105</v>
      </c>
      <c r="K2" s="10" t="s">
        <v>103</v>
      </c>
      <c r="L2" s="10" t="s">
        <v>103</v>
      </c>
      <c r="M2" s="10" t="s">
        <v>103</v>
      </c>
      <c r="N2" s="10" t="s">
        <v>103</v>
      </c>
      <c r="O2" s="10" t="s">
        <v>103</v>
      </c>
      <c r="P2" s="10" t="s">
        <v>103</v>
      </c>
      <c r="Q2" s="10" t="s">
        <v>103</v>
      </c>
      <c r="R2" s="12" t="s">
        <v>26</v>
      </c>
      <c r="S2" s="12" t="s">
        <v>26</v>
      </c>
      <c r="T2" s="12" t="s">
        <v>26</v>
      </c>
      <c r="U2" s="12" t="s">
        <v>26</v>
      </c>
      <c r="V2" s="12" t="s">
        <v>26</v>
      </c>
      <c r="W2" s="12" t="s">
        <v>26</v>
      </c>
      <c r="X2" s="12" t="s">
        <v>26</v>
      </c>
      <c r="Y2" s="11" t="s">
        <v>132</v>
      </c>
      <c r="Z2" s="11" t="s">
        <v>132</v>
      </c>
      <c r="AA2" s="11" t="s">
        <v>132</v>
      </c>
      <c r="AB2" s="11" t="s">
        <v>132</v>
      </c>
      <c r="AC2" s="11" t="s">
        <v>132</v>
      </c>
      <c r="AD2" s="13" t="s">
        <v>16</v>
      </c>
      <c r="AE2" s="13" t="s">
        <v>16</v>
      </c>
      <c r="AF2" s="13" t="s">
        <v>16</v>
      </c>
      <c r="AG2" s="13" t="s">
        <v>16</v>
      </c>
      <c r="AH2" s="13" t="s">
        <v>16</v>
      </c>
      <c r="AI2" s="13" t="s">
        <v>16</v>
      </c>
      <c r="AJ2" s="13" t="s">
        <v>16</v>
      </c>
      <c r="AK2" s="13" t="s">
        <v>16</v>
      </c>
      <c r="AL2" s="13" t="s">
        <v>16</v>
      </c>
      <c r="AM2" s="13" t="s">
        <v>16</v>
      </c>
      <c r="AN2" s="13" t="s">
        <v>16</v>
      </c>
      <c r="AO2" s="13" t="s">
        <v>16</v>
      </c>
      <c r="AP2" s="13" t="s">
        <v>16</v>
      </c>
      <c r="AQ2" s="13" t="s">
        <v>16</v>
      </c>
      <c r="AR2" s="13" t="s">
        <v>16</v>
      </c>
      <c r="AS2" s="13" t="s">
        <v>16</v>
      </c>
      <c r="AT2" s="13" t="s">
        <v>16</v>
      </c>
      <c r="AU2" s="13" t="s">
        <v>16</v>
      </c>
      <c r="AV2" s="13" t="s">
        <v>16</v>
      </c>
      <c r="AW2" s="13" t="s">
        <v>16</v>
      </c>
      <c r="AX2" s="14" t="s">
        <v>53</v>
      </c>
      <c r="AY2" s="14" t="s">
        <v>53</v>
      </c>
      <c r="AZ2" s="14" t="s">
        <v>53</v>
      </c>
      <c r="BA2" s="14" t="s">
        <v>53</v>
      </c>
      <c r="BB2" s="15" t="s">
        <v>106</v>
      </c>
      <c r="BC2" s="15" t="s">
        <v>106</v>
      </c>
      <c r="BD2" s="15" t="s">
        <v>106</v>
      </c>
      <c r="BE2" s="15" t="s">
        <v>106</v>
      </c>
      <c r="BF2" s="15" t="s">
        <v>106</v>
      </c>
      <c r="BG2" s="15" t="s">
        <v>106</v>
      </c>
      <c r="BH2" s="16" t="s">
        <v>107</v>
      </c>
      <c r="BI2" s="16" t="s">
        <v>107</v>
      </c>
      <c r="BJ2" s="16" t="s">
        <v>107</v>
      </c>
      <c r="BK2" s="15" t="s">
        <v>108</v>
      </c>
      <c r="BL2" s="15" t="s">
        <v>108</v>
      </c>
      <c r="BM2" s="15" t="s">
        <v>108</v>
      </c>
      <c r="BN2" s="16" t="s">
        <v>109</v>
      </c>
      <c r="BO2" s="16" t="s">
        <v>109</v>
      </c>
      <c r="BP2" s="15" t="s">
        <v>128</v>
      </c>
      <c r="BQ2" s="15" t="s">
        <v>128</v>
      </c>
      <c r="BR2" s="15" t="s">
        <v>128</v>
      </c>
      <c r="BS2" s="15" t="s">
        <v>128</v>
      </c>
      <c r="BT2" s="16" t="s">
        <v>110</v>
      </c>
      <c r="BU2" s="16" t="s">
        <v>110</v>
      </c>
      <c r="BV2" s="16" t="s">
        <v>110</v>
      </c>
      <c r="BW2" s="15" t="s">
        <v>111</v>
      </c>
      <c r="BX2" s="15" t="s">
        <v>111</v>
      </c>
      <c r="BY2" s="16" t="s">
        <v>112</v>
      </c>
      <c r="BZ2" s="16" t="s">
        <v>112</v>
      </c>
      <c r="CA2" s="15" t="s">
        <v>113</v>
      </c>
      <c r="CB2" s="15" t="s">
        <v>113</v>
      </c>
      <c r="CC2" s="16" t="s">
        <v>114</v>
      </c>
      <c r="CD2" s="16" t="s">
        <v>114</v>
      </c>
      <c r="CE2" s="16" t="s">
        <v>114</v>
      </c>
      <c r="CF2" s="16" t="s">
        <v>114</v>
      </c>
      <c r="CG2" s="15" t="s">
        <v>115</v>
      </c>
      <c r="CH2" s="15" t="s">
        <v>115</v>
      </c>
      <c r="CI2" s="15" t="s">
        <v>115</v>
      </c>
      <c r="CJ2" s="16" t="s">
        <v>116</v>
      </c>
      <c r="CK2" s="16" t="s">
        <v>116</v>
      </c>
      <c r="CL2" s="15" t="s">
        <v>117</v>
      </c>
      <c r="CM2" s="15" t="s">
        <v>117</v>
      </c>
      <c r="CN2" s="15" t="s">
        <v>117</v>
      </c>
      <c r="CO2" s="15" t="s">
        <v>117</v>
      </c>
      <c r="CP2" s="15" t="s">
        <v>117</v>
      </c>
      <c r="CQ2" s="16" t="s">
        <v>118</v>
      </c>
      <c r="CR2" s="16" t="s">
        <v>118</v>
      </c>
      <c r="CS2" s="15" t="s">
        <v>119</v>
      </c>
      <c r="CT2" s="15" t="s">
        <v>119</v>
      </c>
      <c r="CU2" s="13" t="s">
        <v>25</v>
      </c>
      <c r="CV2" s="13" t="s">
        <v>25</v>
      </c>
      <c r="CW2" s="13" t="s">
        <v>25</v>
      </c>
      <c r="CX2" s="13" t="s">
        <v>25</v>
      </c>
      <c r="CY2" s="13" t="s">
        <v>25</v>
      </c>
      <c r="CZ2" s="13" t="s">
        <v>25</v>
      </c>
      <c r="DA2" s="13" t="s">
        <v>25</v>
      </c>
      <c r="DB2" s="13" t="s">
        <v>25</v>
      </c>
      <c r="DC2" s="13" t="s">
        <v>25</v>
      </c>
      <c r="DD2" s="15" t="s">
        <v>120</v>
      </c>
      <c r="DE2" s="17" t="s">
        <v>54</v>
      </c>
      <c r="DF2" s="17" t="s">
        <v>54</v>
      </c>
      <c r="DG2" s="17" t="s">
        <v>54</v>
      </c>
      <c r="DH2" s="17" t="s">
        <v>54</v>
      </c>
      <c r="DI2" s="17" t="s">
        <v>54</v>
      </c>
      <c r="DJ2" s="17" t="s">
        <v>54</v>
      </c>
      <c r="DK2" s="17" t="s">
        <v>54</v>
      </c>
      <c r="DL2" s="14" t="s">
        <v>51</v>
      </c>
      <c r="DM2" s="14" t="s">
        <v>51</v>
      </c>
      <c r="DN2" s="14" t="s">
        <v>51</v>
      </c>
      <c r="DO2" s="14" t="s">
        <v>51</v>
      </c>
      <c r="DP2" s="14" t="s">
        <v>51</v>
      </c>
      <c r="DQ2" s="8" t="s">
        <v>52</v>
      </c>
    </row>
    <row r="3" spans="1:121" ht="84" customHeight="1" thickTop="1" thickBot="1">
      <c r="A3" s="60" t="s">
        <v>178</v>
      </c>
      <c r="B3" s="60" t="s">
        <v>135</v>
      </c>
      <c r="C3" s="24" t="s">
        <v>123</v>
      </c>
      <c r="D3" s="19" t="s">
        <v>124</v>
      </c>
      <c r="E3" s="19" t="s">
        <v>125</v>
      </c>
      <c r="F3" s="19" t="s">
        <v>466</v>
      </c>
      <c r="G3" s="20" t="s">
        <v>0</v>
      </c>
      <c r="H3" s="21" t="s">
        <v>122</v>
      </c>
      <c r="I3" s="22" t="s">
        <v>60</v>
      </c>
      <c r="J3" s="10" t="s">
        <v>179</v>
      </c>
      <c r="K3" s="10" t="s">
        <v>179</v>
      </c>
      <c r="L3" s="10" t="s">
        <v>179</v>
      </c>
      <c r="M3" s="10" t="s">
        <v>179</v>
      </c>
      <c r="N3" s="10" t="s">
        <v>179</v>
      </c>
      <c r="O3" s="10" t="s">
        <v>179</v>
      </c>
      <c r="P3" s="10" t="s">
        <v>179</v>
      </c>
      <c r="Q3" s="10" t="s">
        <v>179</v>
      </c>
      <c r="R3" s="10" t="s">
        <v>179</v>
      </c>
      <c r="S3" s="10" t="s">
        <v>179</v>
      </c>
      <c r="T3" s="10" t="s">
        <v>179</v>
      </c>
      <c r="U3" s="10" t="s">
        <v>179</v>
      </c>
      <c r="V3" s="10" t="s">
        <v>179</v>
      </c>
      <c r="W3" s="10" t="s">
        <v>179</v>
      </c>
      <c r="X3" s="10" t="s">
        <v>179</v>
      </c>
      <c r="Y3" s="10" t="s">
        <v>179</v>
      </c>
      <c r="Z3" s="10" t="s">
        <v>179</v>
      </c>
      <c r="AA3" s="10" t="s">
        <v>179</v>
      </c>
      <c r="AB3" s="10" t="s">
        <v>179</v>
      </c>
      <c r="AC3" s="10" t="s">
        <v>179</v>
      </c>
      <c r="AD3" s="99" t="s">
        <v>194</v>
      </c>
      <c r="AE3" s="99" t="s">
        <v>194</v>
      </c>
      <c r="AF3" s="99" t="s">
        <v>194</v>
      </c>
      <c r="AG3" s="99" t="s">
        <v>194</v>
      </c>
      <c r="AH3" s="99" t="s">
        <v>194</v>
      </c>
      <c r="AI3" s="99" t="s">
        <v>194</v>
      </c>
      <c r="AJ3" s="99" t="s">
        <v>194</v>
      </c>
      <c r="AK3" s="99" t="s">
        <v>194</v>
      </c>
      <c r="AL3" s="99" t="s">
        <v>194</v>
      </c>
      <c r="AM3" s="99" t="s">
        <v>194</v>
      </c>
      <c r="AN3" s="99" t="s">
        <v>194</v>
      </c>
      <c r="AO3" s="99" t="s">
        <v>194</v>
      </c>
      <c r="AP3" s="99" t="s">
        <v>194</v>
      </c>
      <c r="AQ3" s="99" t="s">
        <v>194</v>
      </c>
      <c r="AR3" s="99" t="s">
        <v>194</v>
      </c>
      <c r="AS3" s="99" t="s">
        <v>194</v>
      </c>
      <c r="AT3" s="99" t="s">
        <v>194</v>
      </c>
      <c r="AU3" s="99" t="s">
        <v>194</v>
      </c>
      <c r="AV3" s="99" t="s">
        <v>194</v>
      </c>
      <c r="AW3" s="99" t="s">
        <v>194</v>
      </c>
      <c r="AX3" s="99" t="s">
        <v>194</v>
      </c>
      <c r="AY3" s="99" t="s">
        <v>194</v>
      </c>
      <c r="AZ3" s="99" t="s">
        <v>194</v>
      </c>
      <c r="BA3" s="99" t="s">
        <v>194</v>
      </c>
      <c r="BB3" s="99" t="s">
        <v>194</v>
      </c>
      <c r="BC3" s="99" t="s">
        <v>194</v>
      </c>
      <c r="BD3" s="99" t="s">
        <v>194</v>
      </c>
      <c r="BE3" s="99" t="s">
        <v>194</v>
      </c>
      <c r="BF3" s="99" t="s">
        <v>194</v>
      </c>
      <c r="BG3" s="99" t="s">
        <v>194</v>
      </c>
      <c r="BH3" s="99" t="s">
        <v>194</v>
      </c>
      <c r="BI3" s="99" t="s">
        <v>194</v>
      </c>
      <c r="BJ3" s="99" t="s">
        <v>194</v>
      </c>
      <c r="BK3" s="99" t="s">
        <v>194</v>
      </c>
      <c r="BL3" s="99" t="s">
        <v>194</v>
      </c>
      <c r="BM3" s="99" t="s">
        <v>194</v>
      </c>
      <c r="BN3" s="99" t="s">
        <v>194</v>
      </c>
      <c r="BO3" s="99" t="s">
        <v>194</v>
      </c>
      <c r="BP3" s="99" t="s">
        <v>194</v>
      </c>
      <c r="BQ3" s="99" t="s">
        <v>194</v>
      </c>
      <c r="BR3" s="99" t="s">
        <v>194</v>
      </c>
      <c r="BS3" s="99" t="s">
        <v>194</v>
      </c>
      <c r="BT3" s="99" t="s">
        <v>194</v>
      </c>
      <c r="BU3" s="99" t="s">
        <v>194</v>
      </c>
      <c r="BV3" s="99" t="s">
        <v>194</v>
      </c>
      <c r="BW3" s="99" t="s">
        <v>194</v>
      </c>
      <c r="BX3" s="99" t="s">
        <v>194</v>
      </c>
      <c r="BY3" s="99" t="s">
        <v>194</v>
      </c>
      <c r="BZ3" s="99" t="s">
        <v>194</v>
      </c>
      <c r="CA3" s="99" t="s">
        <v>194</v>
      </c>
      <c r="CB3" s="99" t="s">
        <v>194</v>
      </c>
      <c r="CC3" s="99" t="s">
        <v>194</v>
      </c>
      <c r="CD3" s="99" t="s">
        <v>194</v>
      </c>
      <c r="CE3" s="99" t="s">
        <v>194</v>
      </c>
      <c r="CF3" s="99" t="s">
        <v>194</v>
      </c>
      <c r="CG3" s="99" t="s">
        <v>194</v>
      </c>
      <c r="CH3" s="99" t="s">
        <v>194</v>
      </c>
      <c r="CI3" s="99" t="s">
        <v>194</v>
      </c>
      <c r="CJ3" s="99" t="s">
        <v>194</v>
      </c>
      <c r="CK3" s="99" t="s">
        <v>194</v>
      </c>
      <c r="CL3" s="99" t="s">
        <v>194</v>
      </c>
      <c r="CM3" s="99" t="s">
        <v>194</v>
      </c>
      <c r="CN3" s="99" t="s">
        <v>194</v>
      </c>
      <c r="CO3" s="99" t="s">
        <v>194</v>
      </c>
      <c r="CP3" s="99" t="s">
        <v>194</v>
      </c>
      <c r="CQ3" s="99" t="s">
        <v>194</v>
      </c>
      <c r="CR3" s="99" t="s">
        <v>194</v>
      </c>
      <c r="CS3" s="99" t="s">
        <v>194</v>
      </c>
      <c r="CT3" s="99" t="s">
        <v>194</v>
      </c>
      <c r="CU3" s="99" t="s">
        <v>194</v>
      </c>
      <c r="CV3" s="99" t="s">
        <v>194</v>
      </c>
      <c r="CW3" s="99" t="s">
        <v>194</v>
      </c>
      <c r="CX3" s="99" t="s">
        <v>194</v>
      </c>
      <c r="CY3" s="99" t="s">
        <v>194</v>
      </c>
      <c r="CZ3" s="99" t="s">
        <v>194</v>
      </c>
      <c r="DA3" s="99" t="s">
        <v>194</v>
      </c>
      <c r="DB3" s="99" t="s">
        <v>194</v>
      </c>
      <c r="DC3" s="99" t="s">
        <v>194</v>
      </c>
      <c r="DD3" s="99" t="s">
        <v>194</v>
      </c>
      <c r="DE3" s="99" t="s">
        <v>194</v>
      </c>
      <c r="DF3" s="99" t="s">
        <v>194</v>
      </c>
      <c r="DG3" s="99" t="s">
        <v>194</v>
      </c>
      <c r="DH3" s="99" t="s">
        <v>194</v>
      </c>
      <c r="DI3" s="99" t="s">
        <v>194</v>
      </c>
      <c r="DJ3" s="99" t="s">
        <v>194</v>
      </c>
      <c r="DK3" s="99" t="s">
        <v>194</v>
      </c>
      <c r="DL3" s="99" t="s">
        <v>179</v>
      </c>
      <c r="DM3" s="99" t="s">
        <v>179</v>
      </c>
      <c r="DN3" s="99" t="s">
        <v>179</v>
      </c>
      <c r="DO3" s="99" t="s">
        <v>179</v>
      </c>
      <c r="DP3" s="99" t="s">
        <v>179</v>
      </c>
      <c r="DQ3" s="99" t="s">
        <v>179</v>
      </c>
    </row>
    <row r="4" spans="1:121" ht="15" thickTop="1">
      <c r="A4" s="60" t="s">
        <v>463</v>
      </c>
      <c r="B4">
        <v>1</v>
      </c>
      <c r="C4" s="18" t="s">
        <v>65</v>
      </c>
      <c r="D4" s="23">
        <v>43954</v>
      </c>
      <c r="E4" s="18"/>
      <c r="F4" s="1">
        <v>36</v>
      </c>
      <c r="G4" s="5">
        <f t="shared" ref="G4:G41" si="0">SUM(J4:DQ4)</f>
        <v>24</v>
      </c>
      <c r="H4" s="6">
        <f>G4</f>
        <v>24</v>
      </c>
      <c r="I4" s="3">
        <v>35</v>
      </c>
      <c r="J4" s="2"/>
      <c r="K4" s="2">
        <v>24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>
      <c r="A5" s="60" t="s">
        <v>463</v>
      </c>
      <c r="B5">
        <f t="shared" ref="B5:B33" si="1">B4+1</f>
        <v>2</v>
      </c>
      <c r="C5" s="18" t="s">
        <v>66</v>
      </c>
      <c r="D5" s="23">
        <v>43955</v>
      </c>
      <c r="E5" s="18"/>
      <c r="F5" s="1">
        <v>36</v>
      </c>
      <c r="G5" s="5">
        <f t="shared" si="0"/>
        <v>24</v>
      </c>
      <c r="H5" s="6">
        <f>H4+G5</f>
        <v>48</v>
      </c>
      <c r="I5" s="3">
        <v>89</v>
      </c>
      <c r="J5" s="2"/>
      <c r="K5" s="2">
        <v>15</v>
      </c>
      <c r="L5" s="2"/>
      <c r="M5" s="2">
        <v>5.5</v>
      </c>
      <c r="N5" s="2"/>
      <c r="O5" s="2"/>
      <c r="P5" s="2">
        <v>1.5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>
        <v>1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</row>
    <row r="6" spans="1:121">
      <c r="A6" s="60" t="s">
        <v>463</v>
      </c>
      <c r="B6">
        <f t="shared" si="1"/>
        <v>3</v>
      </c>
      <c r="C6" s="18" t="s">
        <v>67</v>
      </c>
      <c r="D6" s="23">
        <v>43956</v>
      </c>
      <c r="E6" s="18"/>
      <c r="F6" s="1">
        <v>36</v>
      </c>
      <c r="G6" s="5">
        <f t="shared" si="0"/>
        <v>24</v>
      </c>
      <c r="H6" s="6">
        <f t="shared" ref="H6:H41" si="2">H5+G6</f>
        <v>72</v>
      </c>
      <c r="I6" s="3">
        <v>107</v>
      </c>
      <c r="J6" s="2"/>
      <c r="K6" s="2">
        <v>20.5</v>
      </c>
      <c r="L6" s="2"/>
      <c r="M6" s="2">
        <v>2.5</v>
      </c>
      <c r="N6" s="2"/>
      <c r="O6" s="2"/>
      <c r="P6" s="2">
        <v>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</row>
    <row r="7" spans="1:121">
      <c r="A7" s="60" t="s">
        <v>463</v>
      </c>
      <c r="B7">
        <f t="shared" si="1"/>
        <v>4</v>
      </c>
      <c r="C7" s="18" t="s">
        <v>68</v>
      </c>
      <c r="D7" s="23">
        <v>43957</v>
      </c>
      <c r="E7" s="18"/>
      <c r="F7" s="1">
        <v>36</v>
      </c>
      <c r="G7" s="5">
        <f t="shared" si="0"/>
        <v>24</v>
      </c>
      <c r="H7" s="6">
        <f t="shared" si="2"/>
        <v>96</v>
      </c>
      <c r="I7" s="3">
        <v>107</v>
      </c>
      <c r="J7" s="2"/>
      <c r="K7" s="2"/>
      <c r="L7" s="2"/>
      <c r="M7" s="2"/>
      <c r="N7" s="2"/>
      <c r="O7" s="2">
        <v>23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</row>
    <row r="8" spans="1:121">
      <c r="A8" s="60" t="s">
        <v>463</v>
      </c>
      <c r="B8">
        <f t="shared" si="1"/>
        <v>5</v>
      </c>
      <c r="C8" s="18" t="s">
        <v>69</v>
      </c>
      <c r="D8" s="23">
        <v>43958</v>
      </c>
      <c r="E8" s="18"/>
      <c r="F8" s="1">
        <v>36</v>
      </c>
      <c r="G8" s="5">
        <f t="shared" si="0"/>
        <v>24</v>
      </c>
      <c r="H8" s="6">
        <f t="shared" si="2"/>
        <v>120</v>
      </c>
      <c r="I8" s="3">
        <v>107</v>
      </c>
      <c r="J8" s="2"/>
      <c r="K8" s="2">
        <v>17</v>
      </c>
      <c r="L8" s="2"/>
      <c r="M8" s="2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</row>
    <row r="9" spans="1:121">
      <c r="A9" s="60" t="s">
        <v>463</v>
      </c>
      <c r="B9">
        <f t="shared" si="1"/>
        <v>6</v>
      </c>
      <c r="C9" s="18" t="s">
        <v>70</v>
      </c>
      <c r="D9" s="23">
        <v>43959</v>
      </c>
      <c r="E9" s="18"/>
      <c r="F9" s="1">
        <v>36</v>
      </c>
      <c r="G9" s="5">
        <f t="shared" si="0"/>
        <v>24</v>
      </c>
      <c r="H9" s="6">
        <f t="shared" si="2"/>
        <v>144</v>
      </c>
      <c r="I9" s="3">
        <v>107</v>
      </c>
      <c r="J9" s="2"/>
      <c r="K9" s="2">
        <v>19.5</v>
      </c>
      <c r="L9" s="2"/>
      <c r="M9" s="2"/>
      <c r="N9" s="2"/>
      <c r="O9" s="2">
        <v>4.5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</row>
    <row r="10" spans="1:121">
      <c r="A10" s="60" t="s">
        <v>463</v>
      </c>
      <c r="B10">
        <f t="shared" si="1"/>
        <v>7</v>
      </c>
      <c r="C10" s="18" t="s">
        <v>71</v>
      </c>
      <c r="D10" s="23">
        <v>43960</v>
      </c>
      <c r="E10" s="18"/>
      <c r="F10" s="1">
        <v>36</v>
      </c>
      <c r="G10" s="5">
        <f t="shared" si="0"/>
        <v>24</v>
      </c>
      <c r="H10" s="6">
        <f t="shared" si="2"/>
        <v>168</v>
      </c>
      <c r="I10" s="3">
        <v>107</v>
      </c>
      <c r="J10" s="2"/>
      <c r="K10" s="2">
        <v>21</v>
      </c>
      <c r="L10" s="2"/>
      <c r="M10" s="2">
        <v>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v>1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1:121">
      <c r="A11" s="60" t="s">
        <v>463</v>
      </c>
      <c r="B11">
        <f t="shared" si="1"/>
        <v>8</v>
      </c>
      <c r="C11" s="18" t="s">
        <v>72</v>
      </c>
      <c r="D11" s="23">
        <v>43961</v>
      </c>
      <c r="E11" s="18"/>
      <c r="F11" s="1">
        <v>36</v>
      </c>
      <c r="G11" s="5">
        <f t="shared" si="0"/>
        <v>24</v>
      </c>
      <c r="H11" s="6">
        <f t="shared" si="2"/>
        <v>192</v>
      </c>
      <c r="I11" s="3">
        <v>107</v>
      </c>
      <c r="J11" s="2"/>
      <c r="K11" s="2">
        <v>14</v>
      </c>
      <c r="L11" s="2"/>
      <c r="M11" s="2"/>
      <c r="N11" s="2"/>
      <c r="O11" s="2">
        <v>10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1:121">
      <c r="A12" s="60" t="s">
        <v>463</v>
      </c>
      <c r="B12">
        <f t="shared" si="1"/>
        <v>9</v>
      </c>
      <c r="C12" s="18" t="s">
        <v>73</v>
      </c>
      <c r="D12" s="23">
        <v>43962</v>
      </c>
      <c r="E12" s="18"/>
      <c r="F12" s="1">
        <v>36</v>
      </c>
      <c r="G12" s="5">
        <f t="shared" si="0"/>
        <v>24</v>
      </c>
      <c r="H12" s="6">
        <f t="shared" si="2"/>
        <v>216</v>
      </c>
      <c r="I12" s="3">
        <v>107</v>
      </c>
      <c r="J12" s="2"/>
      <c r="K12" s="2"/>
      <c r="L12" s="2"/>
      <c r="M12" s="2"/>
      <c r="N12" s="2"/>
      <c r="O12" s="2">
        <v>7</v>
      </c>
      <c r="P12" s="2"/>
      <c r="Q12" s="2"/>
      <c r="R12" s="2">
        <v>15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>
      <c r="A13" s="60" t="s">
        <v>463</v>
      </c>
      <c r="B13">
        <f t="shared" si="1"/>
        <v>10</v>
      </c>
      <c r="C13" s="18" t="s">
        <v>74</v>
      </c>
      <c r="D13" s="23">
        <v>43963</v>
      </c>
      <c r="E13" s="18"/>
      <c r="F13" s="1">
        <v>36</v>
      </c>
      <c r="G13" s="5">
        <f t="shared" si="0"/>
        <v>24</v>
      </c>
      <c r="H13" s="6">
        <f t="shared" si="2"/>
        <v>240</v>
      </c>
      <c r="I13" s="3">
        <v>107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9</v>
      </c>
      <c r="U13" s="2">
        <v>15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</row>
    <row r="14" spans="1:121">
      <c r="A14" s="60" t="s">
        <v>463</v>
      </c>
      <c r="B14">
        <f t="shared" si="1"/>
        <v>11</v>
      </c>
      <c r="C14" s="18" t="s">
        <v>75</v>
      </c>
      <c r="D14" s="23">
        <v>43964</v>
      </c>
      <c r="E14" s="18"/>
      <c r="F14" s="1">
        <v>36</v>
      </c>
      <c r="G14" s="5">
        <f t="shared" si="0"/>
        <v>24</v>
      </c>
      <c r="H14" s="6">
        <f t="shared" si="2"/>
        <v>264</v>
      </c>
      <c r="I14" s="3">
        <v>107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15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</row>
    <row r="15" spans="1:121">
      <c r="A15" s="60" t="s">
        <v>463</v>
      </c>
      <c r="B15">
        <f t="shared" si="1"/>
        <v>12</v>
      </c>
      <c r="C15" s="18" t="s">
        <v>76</v>
      </c>
      <c r="D15" s="23">
        <v>43965</v>
      </c>
      <c r="E15" s="18"/>
      <c r="F15" s="1">
        <v>36</v>
      </c>
      <c r="G15" s="5">
        <f t="shared" si="0"/>
        <v>24</v>
      </c>
      <c r="H15" s="6">
        <f t="shared" si="2"/>
        <v>288</v>
      </c>
      <c r="I15" s="3">
        <v>107</v>
      </c>
      <c r="J15" s="2"/>
      <c r="K15" s="2">
        <v>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16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</row>
    <row r="16" spans="1:121">
      <c r="A16" s="60" t="s">
        <v>463</v>
      </c>
      <c r="B16">
        <f t="shared" si="1"/>
        <v>13</v>
      </c>
      <c r="C16" s="18" t="s">
        <v>77</v>
      </c>
      <c r="D16" s="23">
        <v>43966</v>
      </c>
      <c r="E16" s="18"/>
      <c r="F16" s="1">
        <v>26</v>
      </c>
      <c r="G16" s="5">
        <f t="shared" si="0"/>
        <v>24</v>
      </c>
      <c r="H16" s="6">
        <f t="shared" si="2"/>
        <v>312</v>
      </c>
      <c r="I16" s="3">
        <v>152</v>
      </c>
      <c r="J16" s="2"/>
      <c r="K16" s="2">
        <v>16</v>
      </c>
      <c r="L16" s="2"/>
      <c r="M16" s="2">
        <v>6.5</v>
      </c>
      <c r="N16" s="2"/>
      <c r="O16" s="2"/>
      <c r="P16" s="2">
        <v>1.5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</row>
    <row r="17" spans="1:121">
      <c r="A17" s="60" t="s">
        <v>463</v>
      </c>
      <c r="B17">
        <f t="shared" si="1"/>
        <v>14</v>
      </c>
      <c r="C17" s="18" t="s">
        <v>78</v>
      </c>
      <c r="D17" s="23">
        <v>43967</v>
      </c>
      <c r="E17" s="18"/>
      <c r="F17" s="1">
        <v>26</v>
      </c>
      <c r="G17" s="5">
        <f t="shared" si="0"/>
        <v>24</v>
      </c>
      <c r="H17" s="6">
        <f t="shared" si="2"/>
        <v>336</v>
      </c>
      <c r="I17" s="3">
        <v>203</v>
      </c>
      <c r="J17" s="2"/>
      <c r="K17" s="2">
        <v>20</v>
      </c>
      <c r="L17" s="2"/>
      <c r="M17" s="2">
        <v>1.5</v>
      </c>
      <c r="N17" s="2"/>
      <c r="O17" s="2"/>
      <c r="P17" s="2"/>
      <c r="Q17" s="2">
        <v>1.5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>
        <v>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</row>
    <row r="18" spans="1:121">
      <c r="A18" s="60" t="s">
        <v>463</v>
      </c>
      <c r="B18">
        <f t="shared" si="1"/>
        <v>15</v>
      </c>
      <c r="C18" s="18" t="s">
        <v>79</v>
      </c>
      <c r="D18" s="23">
        <v>43968</v>
      </c>
      <c r="E18" s="18"/>
      <c r="F18" s="1">
        <v>26</v>
      </c>
      <c r="G18" s="5">
        <f t="shared" si="0"/>
        <v>24</v>
      </c>
      <c r="H18" s="6">
        <f t="shared" si="2"/>
        <v>360</v>
      </c>
      <c r="I18" s="3">
        <v>260</v>
      </c>
      <c r="J18" s="2"/>
      <c r="K18" s="2">
        <v>22</v>
      </c>
      <c r="L18" s="2"/>
      <c r="M18" s="2"/>
      <c r="N18" s="2"/>
      <c r="O18" s="2">
        <v>0.5</v>
      </c>
      <c r="P18" s="2">
        <v>1.5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</row>
    <row r="19" spans="1:121">
      <c r="A19" s="60" t="s">
        <v>463</v>
      </c>
      <c r="B19">
        <f t="shared" si="1"/>
        <v>16</v>
      </c>
      <c r="C19" s="18" t="s">
        <v>80</v>
      </c>
      <c r="D19" s="23">
        <v>43969</v>
      </c>
      <c r="E19" s="18"/>
      <c r="F19" s="1">
        <v>26</v>
      </c>
      <c r="G19" s="5">
        <f t="shared" si="0"/>
        <v>24</v>
      </c>
      <c r="H19" s="6">
        <f t="shared" si="2"/>
        <v>384</v>
      </c>
      <c r="I19" s="3">
        <v>280</v>
      </c>
      <c r="J19" s="2"/>
      <c r="K19" s="2">
        <v>8</v>
      </c>
      <c r="L19" s="2"/>
      <c r="M19" s="2">
        <v>10.5</v>
      </c>
      <c r="N19" s="2"/>
      <c r="O19" s="2">
        <v>0.5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>
        <v>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</row>
    <row r="20" spans="1:121">
      <c r="A20" s="60" t="s">
        <v>463</v>
      </c>
      <c r="B20">
        <f t="shared" si="1"/>
        <v>17</v>
      </c>
      <c r="C20" s="18" t="s">
        <v>81</v>
      </c>
      <c r="D20" s="23">
        <v>43970</v>
      </c>
      <c r="E20" s="18"/>
      <c r="F20" s="1">
        <v>26</v>
      </c>
      <c r="G20" s="5">
        <f t="shared" si="0"/>
        <v>24</v>
      </c>
      <c r="H20" s="6">
        <f t="shared" si="2"/>
        <v>408</v>
      </c>
      <c r="I20" s="3">
        <v>290</v>
      </c>
      <c r="J20" s="2"/>
      <c r="K20" s="2">
        <v>5</v>
      </c>
      <c r="L20" s="2"/>
      <c r="M20" s="2">
        <v>11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>
        <v>8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</row>
    <row r="21" spans="1:121">
      <c r="A21" s="60" t="s">
        <v>463</v>
      </c>
      <c r="B21">
        <f t="shared" si="1"/>
        <v>18</v>
      </c>
      <c r="C21" s="18" t="s">
        <v>82</v>
      </c>
      <c r="D21" s="23">
        <v>43971</v>
      </c>
      <c r="E21" s="18"/>
      <c r="F21" s="1">
        <v>26</v>
      </c>
      <c r="G21" s="5">
        <f t="shared" si="0"/>
        <v>24</v>
      </c>
      <c r="H21" s="6">
        <f t="shared" si="2"/>
        <v>432</v>
      </c>
      <c r="I21" s="3">
        <v>333</v>
      </c>
      <c r="J21" s="2"/>
      <c r="K21" s="2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>
      <c r="A22" s="60" t="s">
        <v>463</v>
      </c>
      <c r="B22">
        <f t="shared" si="1"/>
        <v>19</v>
      </c>
      <c r="C22" s="18" t="s">
        <v>83</v>
      </c>
      <c r="D22" s="23">
        <v>43972</v>
      </c>
      <c r="E22" s="18"/>
      <c r="F22" s="1">
        <v>26</v>
      </c>
      <c r="G22" s="5">
        <f t="shared" si="0"/>
        <v>24</v>
      </c>
      <c r="H22" s="6">
        <f t="shared" si="2"/>
        <v>456</v>
      </c>
      <c r="I22" s="3">
        <v>368</v>
      </c>
      <c r="J22" s="2"/>
      <c r="K22" s="2">
        <v>20</v>
      </c>
      <c r="L22" s="2"/>
      <c r="M22" s="2"/>
      <c r="N22" s="2"/>
      <c r="O22" s="2">
        <v>1</v>
      </c>
      <c r="P22" s="2">
        <v>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>
        <v>1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>
      <c r="A23" s="60" t="s">
        <v>463</v>
      </c>
      <c r="B23">
        <f t="shared" si="1"/>
        <v>20</v>
      </c>
      <c r="C23" s="18" t="s">
        <v>84</v>
      </c>
      <c r="D23" s="23">
        <v>43973</v>
      </c>
      <c r="E23" s="18"/>
      <c r="F23" s="1">
        <v>26</v>
      </c>
      <c r="G23" s="5">
        <f t="shared" si="0"/>
        <v>24</v>
      </c>
      <c r="H23" s="6">
        <f t="shared" si="2"/>
        <v>480</v>
      </c>
      <c r="I23" s="3">
        <v>379.5</v>
      </c>
      <c r="J23" s="2"/>
      <c r="K23" s="2">
        <v>9</v>
      </c>
      <c r="L23" s="2"/>
      <c r="M23" s="2">
        <v>9</v>
      </c>
      <c r="N23" s="2"/>
      <c r="O23" s="2">
        <v>1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>
      <c r="A24" s="60" t="s">
        <v>463</v>
      </c>
      <c r="B24">
        <f t="shared" si="1"/>
        <v>21</v>
      </c>
      <c r="C24" s="18" t="s">
        <v>85</v>
      </c>
      <c r="D24" s="23">
        <v>43974</v>
      </c>
      <c r="E24" s="18"/>
      <c r="F24" s="1">
        <v>26</v>
      </c>
      <c r="G24" s="5">
        <f t="shared" si="0"/>
        <v>24</v>
      </c>
      <c r="H24" s="6">
        <f t="shared" si="2"/>
        <v>504</v>
      </c>
      <c r="I24" s="3">
        <v>430</v>
      </c>
      <c r="J24" s="2"/>
      <c r="K24" s="2">
        <v>23</v>
      </c>
      <c r="L24" s="2"/>
      <c r="M24" s="2"/>
      <c r="N24" s="2"/>
      <c r="O24" s="2">
        <v>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>
      <c r="A25" s="60" t="s">
        <v>463</v>
      </c>
      <c r="B25">
        <f t="shared" si="1"/>
        <v>22</v>
      </c>
      <c r="C25" s="18" t="s">
        <v>86</v>
      </c>
      <c r="D25" s="23">
        <v>43975</v>
      </c>
      <c r="E25" s="18"/>
      <c r="F25" s="1">
        <v>26</v>
      </c>
      <c r="G25" s="5">
        <f t="shared" si="0"/>
        <v>24</v>
      </c>
      <c r="H25" s="6">
        <f t="shared" si="2"/>
        <v>528</v>
      </c>
      <c r="I25" s="3">
        <v>467</v>
      </c>
      <c r="J25" s="2"/>
      <c r="K25" s="2">
        <v>20</v>
      </c>
      <c r="L25" s="2"/>
      <c r="M25" s="2"/>
      <c r="N25" s="2"/>
      <c r="O25" s="2">
        <v>1</v>
      </c>
      <c r="P25" s="2">
        <v>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>
        <v>1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>
      <c r="A26" s="60" t="s">
        <v>463</v>
      </c>
      <c r="B26">
        <f t="shared" si="1"/>
        <v>23</v>
      </c>
      <c r="C26" s="18" t="s">
        <v>87</v>
      </c>
      <c r="D26" s="23">
        <v>43976</v>
      </c>
      <c r="E26" s="18"/>
      <c r="F26" s="1">
        <v>26</v>
      </c>
      <c r="G26" s="5">
        <f t="shared" si="0"/>
        <v>24</v>
      </c>
      <c r="H26" s="6">
        <f t="shared" si="2"/>
        <v>552</v>
      </c>
      <c r="I26" s="3">
        <v>495</v>
      </c>
      <c r="J26" s="2"/>
      <c r="K26" s="2">
        <v>23</v>
      </c>
      <c r="L26" s="2"/>
      <c r="M26" s="2"/>
      <c r="N26" s="2"/>
      <c r="O26" s="2">
        <v>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>
      <c r="A27" s="60" t="s">
        <v>463</v>
      </c>
      <c r="B27">
        <f t="shared" si="1"/>
        <v>24</v>
      </c>
      <c r="C27" s="18" t="s">
        <v>88</v>
      </c>
      <c r="D27" s="23">
        <v>43977</v>
      </c>
      <c r="E27" s="18"/>
      <c r="F27" s="1">
        <v>26</v>
      </c>
      <c r="G27" s="5">
        <f t="shared" si="0"/>
        <v>24</v>
      </c>
      <c r="H27" s="6">
        <f t="shared" si="2"/>
        <v>576</v>
      </c>
      <c r="I27" s="3">
        <v>531</v>
      </c>
      <c r="J27" s="2"/>
      <c r="K27" s="2">
        <v>23</v>
      </c>
      <c r="L27" s="2"/>
      <c r="M27" s="2"/>
      <c r="N27" s="2"/>
      <c r="O27" s="2">
        <v>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>
      <c r="A28" s="60" t="s">
        <v>463</v>
      </c>
      <c r="B28">
        <f t="shared" si="1"/>
        <v>25</v>
      </c>
      <c r="C28" s="18" t="s">
        <v>89</v>
      </c>
      <c r="D28" s="23">
        <v>43978</v>
      </c>
      <c r="E28" s="18"/>
      <c r="F28" s="1">
        <v>26</v>
      </c>
      <c r="G28" s="5">
        <f t="shared" si="0"/>
        <v>24</v>
      </c>
      <c r="H28" s="6">
        <f t="shared" si="2"/>
        <v>600</v>
      </c>
      <c r="I28" s="3">
        <v>545</v>
      </c>
      <c r="J28" s="2"/>
      <c r="K28" s="2">
        <v>10</v>
      </c>
      <c r="L28" s="2"/>
      <c r="M28" s="2"/>
      <c r="N28" s="2"/>
      <c r="O28" s="2"/>
      <c r="P28" s="2">
        <v>2</v>
      </c>
      <c r="Q28" s="2"/>
      <c r="R28" s="2">
        <v>8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>
        <v>4</v>
      </c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>
      <c r="A29" s="60" t="s">
        <v>463</v>
      </c>
      <c r="B29">
        <f t="shared" si="1"/>
        <v>26</v>
      </c>
      <c r="C29" s="18" t="s">
        <v>90</v>
      </c>
      <c r="D29" s="23">
        <v>43979</v>
      </c>
      <c r="E29" s="18"/>
      <c r="F29" s="1">
        <v>26</v>
      </c>
      <c r="G29" s="5">
        <f t="shared" si="0"/>
        <v>24</v>
      </c>
      <c r="H29" s="6">
        <f t="shared" si="2"/>
        <v>624</v>
      </c>
      <c r="I29" s="3">
        <v>545</v>
      </c>
      <c r="J29" s="2"/>
      <c r="K29" s="2"/>
      <c r="L29" s="2"/>
      <c r="M29" s="2"/>
      <c r="N29" s="2"/>
      <c r="O29" s="2"/>
      <c r="P29" s="2"/>
      <c r="Q29" s="2"/>
      <c r="R29" s="2">
        <v>24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>
      <c r="A30" s="60" t="s">
        <v>463</v>
      </c>
      <c r="B30">
        <f t="shared" si="1"/>
        <v>27</v>
      </c>
      <c r="C30" s="18" t="s">
        <v>91</v>
      </c>
      <c r="D30" s="23">
        <v>43980</v>
      </c>
      <c r="E30" s="18"/>
      <c r="F30" s="1">
        <v>26</v>
      </c>
      <c r="G30" s="5">
        <f t="shared" si="0"/>
        <v>24</v>
      </c>
      <c r="H30" s="6">
        <f t="shared" si="2"/>
        <v>648</v>
      </c>
      <c r="I30" s="3">
        <v>545</v>
      </c>
      <c r="J30" s="2"/>
      <c r="K30" s="2"/>
      <c r="L30" s="2"/>
      <c r="M30" s="2"/>
      <c r="N30" s="2"/>
      <c r="O30" s="2"/>
      <c r="P30" s="2"/>
      <c r="Q30" s="2"/>
      <c r="R30" s="2">
        <v>4</v>
      </c>
      <c r="S30" s="2">
        <v>13</v>
      </c>
      <c r="T30" s="2">
        <v>7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>
      <c r="A31" s="60" t="s">
        <v>463</v>
      </c>
      <c r="B31">
        <f t="shared" si="1"/>
        <v>28</v>
      </c>
      <c r="C31" s="18" t="s">
        <v>92</v>
      </c>
      <c r="D31" s="23">
        <v>43981</v>
      </c>
      <c r="E31" s="18"/>
      <c r="F31" s="1">
        <v>26</v>
      </c>
      <c r="G31" s="5">
        <f t="shared" si="0"/>
        <v>24</v>
      </c>
      <c r="H31" s="6">
        <f t="shared" si="2"/>
        <v>672</v>
      </c>
      <c r="I31" s="3">
        <v>545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24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>
      <c r="A32" s="60" t="s">
        <v>463</v>
      </c>
      <c r="B32">
        <f t="shared" si="1"/>
        <v>29</v>
      </c>
      <c r="C32" s="18" t="s">
        <v>93</v>
      </c>
      <c r="D32" s="23">
        <v>43982</v>
      </c>
      <c r="E32" s="18"/>
      <c r="F32" s="1">
        <v>26</v>
      </c>
      <c r="G32" s="5">
        <f t="shared" si="0"/>
        <v>24</v>
      </c>
      <c r="H32" s="6">
        <f t="shared" si="2"/>
        <v>696</v>
      </c>
      <c r="I32" s="3">
        <v>545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>
        <v>24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>
      <c r="A33" s="60" t="s">
        <v>463</v>
      </c>
      <c r="B33">
        <f t="shared" si="1"/>
        <v>30</v>
      </c>
      <c r="C33" s="18" t="s">
        <v>94</v>
      </c>
      <c r="D33" s="23">
        <v>43983</v>
      </c>
      <c r="E33" s="18"/>
      <c r="F33" s="1">
        <v>26</v>
      </c>
      <c r="G33" s="5">
        <f t="shared" si="0"/>
        <v>22</v>
      </c>
      <c r="H33" s="6">
        <f t="shared" si="2"/>
        <v>718</v>
      </c>
      <c r="I33" s="3">
        <v>545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>
        <v>20</v>
      </c>
      <c r="W33" s="2"/>
      <c r="X33" s="2">
        <v>2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>
      <c r="A34" s="60" t="s">
        <v>463</v>
      </c>
      <c r="B34">
        <v>30</v>
      </c>
      <c r="C34" s="18" t="s">
        <v>94</v>
      </c>
      <c r="D34" s="23">
        <v>43983</v>
      </c>
      <c r="E34" s="18"/>
      <c r="F34" s="2">
        <v>17.5</v>
      </c>
      <c r="G34" s="5">
        <f t="shared" si="0"/>
        <v>2</v>
      </c>
      <c r="H34" s="6">
        <f t="shared" si="2"/>
        <v>720</v>
      </c>
      <c r="I34" s="4">
        <v>546</v>
      </c>
      <c r="J34" s="2"/>
      <c r="K34" s="2">
        <v>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>
      <c r="A35" s="60" t="s">
        <v>463</v>
      </c>
      <c r="B35">
        <f>B34+1</f>
        <v>31</v>
      </c>
      <c r="C35" s="18" t="s">
        <v>95</v>
      </c>
      <c r="D35" s="23">
        <v>43984</v>
      </c>
      <c r="E35" s="18"/>
      <c r="F35" s="2">
        <v>17.5</v>
      </c>
      <c r="G35" s="5">
        <f t="shared" si="0"/>
        <v>24</v>
      </c>
      <c r="H35" s="6">
        <f t="shared" si="2"/>
        <v>744</v>
      </c>
      <c r="I35" s="4">
        <v>547.6</v>
      </c>
      <c r="J35" s="2"/>
      <c r="K35" s="2">
        <v>6</v>
      </c>
      <c r="L35" s="2"/>
      <c r="M35" s="2">
        <v>11</v>
      </c>
      <c r="N35" s="2"/>
      <c r="O35" s="2"/>
      <c r="P35" s="2"/>
      <c r="Q35" s="2">
        <v>4</v>
      </c>
      <c r="R35" s="2"/>
      <c r="S35" s="2"/>
      <c r="T35" s="2"/>
      <c r="U35" s="2"/>
      <c r="V35" s="2"/>
      <c r="W35" s="2"/>
      <c r="X35" s="2"/>
      <c r="Y35" s="2"/>
      <c r="Z35" s="2"/>
      <c r="AA35" s="2">
        <v>1</v>
      </c>
      <c r="AB35" s="2"/>
      <c r="AC35" s="2"/>
      <c r="AD35" s="2"/>
      <c r="AE35" s="2"/>
      <c r="AF35" s="2"/>
      <c r="AG35" s="2">
        <v>2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>
      <c r="A36" s="60" t="s">
        <v>463</v>
      </c>
      <c r="B36">
        <f t="shared" ref="B36:B41" si="3">B35+1</f>
        <v>32</v>
      </c>
      <c r="C36" s="18" t="s">
        <v>96</v>
      </c>
      <c r="D36" s="23">
        <v>43985</v>
      </c>
      <c r="E36" s="18"/>
      <c r="F36" s="2">
        <v>17.5</v>
      </c>
      <c r="G36" s="5">
        <f t="shared" si="0"/>
        <v>24</v>
      </c>
      <c r="H36" s="6">
        <f t="shared" si="2"/>
        <v>768</v>
      </c>
      <c r="I36" s="4">
        <v>681</v>
      </c>
      <c r="J36" s="2"/>
      <c r="K36" s="2">
        <v>14</v>
      </c>
      <c r="L36" s="2"/>
      <c r="M36" s="2">
        <v>7</v>
      </c>
      <c r="N36" s="2"/>
      <c r="O36" s="2"/>
      <c r="P36" s="2">
        <v>0.5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>
        <v>2.5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>
      <c r="A37" s="60" t="s">
        <v>463</v>
      </c>
      <c r="B37">
        <f t="shared" si="3"/>
        <v>33</v>
      </c>
      <c r="C37" s="18" t="s">
        <v>97</v>
      </c>
      <c r="D37" s="23">
        <v>43986</v>
      </c>
      <c r="E37" s="18"/>
      <c r="F37" s="2">
        <v>17.5</v>
      </c>
      <c r="G37" s="5">
        <f t="shared" si="0"/>
        <v>24</v>
      </c>
      <c r="H37" s="6">
        <f t="shared" si="2"/>
        <v>792</v>
      </c>
      <c r="I37" s="4">
        <v>694</v>
      </c>
      <c r="J37" s="2"/>
      <c r="K37" s="2">
        <v>12.5</v>
      </c>
      <c r="L37" s="2"/>
      <c r="M37" s="2"/>
      <c r="N37" s="2"/>
      <c r="O37" s="2">
        <v>4</v>
      </c>
      <c r="P37" s="2">
        <v>1.5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>
        <v>1</v>
      </c>
      <c r="AE37" s="2"/>
      <c r="AF37" s="2"/>
      <c r="AG37" s="2">
        <v>0.5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>
        <v>4.5</v>
      </c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>
      <c r="A38" s="60" t="s">
        <v>463</v>
      </c>
      <c r="B38">
        <f t="shared" si="3"/>
        <v>34</v>
      </c>
      <c r="C38" s="18" t="s">
        <v>98</v>
      </c>
      <c r="D38" s="23">
        <v>43987</v>
      </c>
      <c r="E38" s="18"/>
      <c r="F38" s="2">
        <v>17.5</v>
      </c>
      <c r="G38" s="5">
        <f t="shared" si="0"/>
        <v>24</v>
      </c>
      <c r="H38" s="6">
        <f t="shared" si="2"/>
        <v>816</v>
      </c>
      <c r="I38" s="4">
        <v>758</v>
      </c>
      <c r="J38" s="2"/>
      <c r="K38" s="2">
        <v>20</v>
      </c>
      <c r="L38" s="2"/>
      <c r="M38" s="2"/>
      <c r="N38" s="2"/>
      <c r="O38" s="2"/>
      <c r="P38" s="2">
        <v>1.5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>
        <v>1</v>
      </c>
      <c r="AE38" s="2"/>
      <c r="AF38" s="2"/>
      <c r="AG38" s="2"/>
      <c r="AH38" s="2"/>
      <c r="AI38" s="2"/>
      <c r="AJ38" s="2"/>
      <c r="AK38" s="2">
        <v>1.5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>
      <c r="A39" s="60" t="s">
        <v>463</v>
      </c>
      <c r="B39">
        <f t="shared" si="3"/>
        <v>35</v>
      </c>
      <c r="C39" s="18" t="s">
        <v>99</v>
      </c>
      <c r="D39" s="23">
        <v>43988</v>
      </c>
      <c r="E39" s="18"/>
      <c r="F39" s="2">
        <v>17.5</v>
      </c>
      <c r="G39" s="5">
        <f t="shared" si="0"/>
        <v>24</v>
      </c>
      <c r="H39" s="6">
        <f t="shared" si="2"/>
        <v>840</v>
      </c>
      <c r="I39" s="4">
        <v>805</v>
      </c>
      <c r="J39" s="2"/>
      <c r="K39" s="2">
        <v>16.5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v>7.5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>
      <c r="A40" s="60" t="s">
        <v>463</v>
      </c>
      <c r="B40">
        <f t="shared" si="3"/>
        <v>36</v>
      </c>
      <c r="C40" s="18" t="s">
        <v>100</v>
      </c>
      <c r="D40" s="23">
        <v>43989</v>
      </c>
      <c r="E40" s="18"/>
      <c r="F40" s="2">
        <v>17.5</v>
      </c>
      <c r="G40" s="5">
        <f t="shared" si="0"/>
        <v>24</v>
      </c>
      <c r="H40" s="6">
        <f t="shared" si="2"/>
        <v>864</v>
      </c>
      <c r="I40" s="4">
        <v>851</v>
      </c>
      <c r="J40" s="2"/>
      <c r="K40" s="2">
        <v>11</v>
      </c>
      <c r="L40" s="2"/>
      <c r="M40" s="2"/>
      <c r="N40" s="2"/>
      <c r="O40" s="2">
        <v>6.5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>
        <v>6.5</v>
      </c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>
      <c r="A41" s="60" t="s">
        <v>463</v>
      </c>
      <c r="B41">
        <f t="shared" si="3"/>
        <v>37</v>
      </c>
      <c r="C41" s="29" t="s">
        <v>101</v>
      </c>
      <c r="D41" s="30">
        <v>43990</v>
      </c>
      <c r="E41" s="29"/>
      <c r="F41" s="31">
        <v>17.5</v>
      </c>
      <c r="G41" s="32">
        <f t="shared" si="0"/>
        <v>24</v>
      </c>
      <c r="H41" s="33">
        <f t="shared" si="2"/>
        <v>888</v>
      </c>
      <c r="I41" s="34">
        <v>903</v>
      </c>
      <c r="J41" s="31"/>
      <c r="K41" s="31">
        <v>15.5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>
        <v>8.5</v>
      </c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</row>
    <row r="42" spans="1:121">
      <c r="A42" s="60" t="s">
        <v>462</v>
      </c>
      <c r="B42">
        <v>1</v>
      </c>
      <c r="C42" s="18" t="s">
        <v>240</v>
      </c>
      <c r="D42" s="30">
        <v>43704</v>
      </c>
      <c r="E42" s="18"/>
      <c r="F42" s="71">
        <v>36</v>
      </c>
      <c r="G42" s="32">
        <f t="shared" ref="G42:G105" si="4">SUM(J42:DQ42)</f>
        <v>8</v>
      </c>
      <c r="H42" s="6">
        <v>8</v>
      </c>
      <c r="I42" s="4">
        <v>19</v>
      </c>
      <c r="J42" s="2"/>
      <c r="K42" s="2">
        <v>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>
      <c r="A43" s="60" t="s">
        <v>462</v>
      </c>
      <c r="B43">
        <v>2</v>
      </c>
      <c r="C43" s="18" t="s">
        <v>241</v>
      </c>
      <c r="D43" s="30">
        <v>43705</v>
      </c>
      <c r="E43" s="18"/>
      <c r="F43" s="71">
        <v>36</v>
      </c>
      <c r="G43" s="32">
        <f t="shared" si="4"/>
        <v>24</v>
      </c>
      <c r="H43" s="6">
        <f t="shared" ref="H43:H105" si="5">H42+G43</f>
        <v>32</v>
      </c>
      <c r="I43" s="4">
        <v>87</v>
      </c>
      <c r="J43" s="2"/>
      <c r="K43" s="2">
        <v>24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>
      <c r="A44" s="60" t="s">
        <v>462</v>
      </c>
      <c r="B44">
        <f>B43+1</f>
        <v>3</v>
      </c>
      <c r="C44" s="18" t="s">
        <v>242</v>
      </c>
      <c r="D44" s="30">
        <v>43706</v>
      </c>
      <c r="E44" s="18"/>
      <c r="F44" s="71">
        <v>36</v>
      </c>
      <c r="G44" s="32">
        <f t="shared" si="4"/>
        <v>24</v>
      </c>
      <c r="H44" s="6">
        <f t="shared" si="5"/>
        <v>56</v>
      </c>
      <c r="I44" s="4">
        <v>107</v>
      </c>
      <c r="J44" s="2"/>
      <c r="K44" s="2">
        <v>16.5</v>
      </c>
      <c r="L44" s="2"/>
      <c r="M44" s="2">
        <v>6</v>
      </c>
      <c r="N44" s="2"/>
      <c r="O44" s="2"/>
      <c r="P44" s="2">
        <v>1.5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>
      <c r="A45" s="60" t="s">
        <v>462</v>
      </c>
      <c r="B45">
        <f t="shared" ref="B45:B50" si="6">B44+1</f>
        <v>4</v>
      </c>
      <c r="C45" s="18" t="s">
        <v>243</v>
      </c>
      <c r="D45" s="30">
        <v>43707</v>
      </c>
      <c r="E45" s="18"/>
      <c r="F45" s="71">
        <v>36</v>
      </c>
      <c r="G45" s="32">
        <f t="shared" si="4"/>
        <v>24</v>
      </c>
      <c r="H45" s="6">
        <f t="shared" si="5"/>
        <v>80</v>
      </c>
      <c r="I45" s="4">
        <v>107</v>
      </c>
      <c r="J45" s="2"/>
      <c r="K45" s="2">
        <v>22</v>
      </c>
      <c r="L45" s="2"/>
      <c r="M45" s="2">
        <v>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>
      <c r="A46" s="60" t="s">
        <v>462</v>
      </c>
      <c r="B46">
        <f t="shared" si="6"/>
        <v>5</v>
      </c>
      <c r="C46" s="18" t="s">
        <v>244</v>
      </c>
      <c r="D46" s="30">
        <v>43708</v>
      </c>
      <c r="E46" s="18"/>
      <c r="F46" s="71">
        <v>36</v>
      </c>
      <c r="G46" s="32">
        <f t="shared" si="4"/>
        <v>24</v>
      </c>
      <c r="H46" s="6">
        <f t="shared" si="5"/>
        <v>104</v>
      </c>
      <c r="I46" s="4">
        <v>107</v>
      </c>
      <c r="J46" s="2"/>
      <c r="K46" s="2">
        <v>22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>
        <v>2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>
      <c r="A47" s="60" t="s">
        <v>462</v>
      </c>
      <c r="B47">
        <f t="shared" si="6"/>
        <v>6</v>
      </c>
      <c r="C47" s="18" t="s">
        <v>245</v>
      </c>
      <c r="D47" s="30">
        <v>43709</v>
      </c>
      <c r="E47" s="18"/>
      <c r="F47" s="71">
        <v>36</v>
      </c>
      <c r="G47" s="32">
        <f t="shared" si="4"/>
        <v>24</v>
      </c>
      <c r="H47" s="6">
        <f t="shared" si="5"/>
        <v>128</v>
      </c>
      <c r="I47" s="4">
        <v>107</v>
      </c>
      <c r="J47" s="2"/>
      <c r="K47" s="2">
        <v>4</v>
      </c>
      <c r="L47" s="2"/>
      <c r="M47" s="2"/>
      <c r="N47" s="2"/>
      <c r="O47" s="2"/>
      <c r="P47" s="2"/>
      <c r="Q47" s="2"/>
      <c r="R47" s="2">
        <v>20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>
      <c r="A48" s="60" t="s">
        <v>462</v>
      </c>
      <c r="B48">
        <f t="shared" si="6"/>
        <v>7</v>
      </c>
      <c r="C48" s="18" t="s">
        <v>246</v>
      </c>
      <c r="D48" s="30">
        <v>43710</v>
      </c>
      <c r="E48" s="18"/>
      <c r="F48" s="71">
        <v>36</v>
      </c>
      <c r="G48" s="32">
        <f t="shared" si="4"/>
        <v>24</v>
      </c>
      <c r="H48" s="6">
        <f t="shared" si="5"/>
        <v>152</v>
      </c>
      <c r="I48" s="4">
        <v>107</v>
      </c>
      <c r="J48" s="2"/>
      <c r="K48" s="2"/>
      <c r="L48" s="2"/>
      <c r="M48" s="2"/>
      <c r="N48" s="2"/>
      <c r="O48" s="2"/>
      <c r="P48" s="2"/>
      <c r="Q48" s="2"/>
      <c r="R48" s="2">
        <v>11</v>
      </c>
      <c r="S48" s="2">
        <v>5</v>
      </c>
      <c r="T48" s="2">
        <v>5</v>
      </c>
      <c r="U48" s="2">
        <v>3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>
      <c r="A49" s="60" t="s">
        <v>462</v>
      </c>
      <c r="B49">
        <f t="shared" si="6"/>
        <v>8</v>
      </c>
      <c r="C49" s="18" t="s">
        <v>247</v>
      </c>
      <c r="D49" s="30">
        <v>43711</v>
      </c>
      <c r="E49" s="18"/>
      <c r="F49" s="71">
        <v>36</v>
      </c>
      <c r="G49" s="32">
        <f t="shared" si="4"/>
        <v>24</v>
      </c>
      <c r="H49" s="6">
        <f t="shared" si="5"/>
        <v>176</v>
      </c>
      <c r="I49" s="4">
        <v>107</v>
      </c>
      <c r="J49" s="2"/>
      <c r="K49" s="2"/>
      <c r="L49" s="2"/>
      <c r="M49" s="2">
        <v>2</v>
      </c>
      <c r="N49" s="2"/>
      <c r="O49" s="2"/>
      <c r="P49" s="2"/>
      <c r="Q49" s="2"/>
      <c r="R49" s="2"/>
      <c r="S49" s="2"/>
      <c r="T49" s="2"/>
      <c r="U49" s="2">
        <v>18</v>
      </c>
      <c r="V49" s="2"/>
      <c r="W49" s="2"/>
      <c r="X49" s="2"/>
      <c r="Y49" s="2"/>
      <c r="Z49" s="2"/>
      <c r="AA49" s="2"/>
      <c r="AB49" s="2"/>
      <c r="AC49" s="2"/>
      <c r="AD49" s="2"/>
      <c r="AE49" s="2">
        <v>2</v>
      </c>
      <c r="AF49" s="2"/>
      <c r="AG49" s="2"/>
      <c r="AH49" s="2"/>
      <c r="AI49" s="2"/>
      <c r="AJ49" s="2"/>
      <c r="AK49" s="2"/>
      <c r="AL49" s="2">
        <v>2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>
      <c r="A50" s="60" t="s">
        <v>462</v>
      </c>
      <c r="B50">
        <f t="shared" si="6"/>
        <v>9</v>
      </c>
      <c r="C50" s="18" t="s">
        <v>248</v>
      </c>
      <c r="D50" s="30">
        <v>43712</v>
      </c>
      <c r="E50" s="18"/>
      <c r="F50" s="71">
        <v>36</v>
      </c>
      <c r="G50" s="32">
        <f t="shared" si="4"/>
        <v>6</v>
      </c>
      <c r="H50" s="6">
        <f t="shared" si="5"/>
        <v>182</v>
      </c>
      <c r="I50" s="4">
        <v>107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>
        <v>6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>
      <c r="A51" s="60" t="s">
        <v>462</v>
      </c>
      <c r="B51">
        <v>9</v>
      </c>
      <c r="C51" s="18" t="s">
        <v>248</v>
      </c>
      <c r="D51" s="30">
        <v>43712</v>
      </c>
      <c r="E51" s="18"/>
      <c r="F51" s="71">
        <v>26</v>
      </c>
      <c r="G51" s="32">
        <f t="shared" si="4"/>
        <v>18</v>
      </c>
      <c r="H51" s="6">
        <f t="shared" si="5"/>
        <v>200</v>
      </c>
      <c r="I51" s="4">
        <v>135</v>
      </c>
      <c r="J51" s="2"/>
      <c r="K51" s="2">
        <v>11</v>
      </c>
      <c r="L51" s="2"/>
      <c r="M51" s="2">
        <v>4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>
        <v>3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>
      <c r="A52" s="60" t="s">
        <v>462</v>
      </c>
      <c r="B52">
        <f t="shared" ref="B52:B109" si="7">B51+1</f>
        <v>10</v>
      </c>
      <c r="C52" s="18" t="s">
        <v>249</v>
      </c>
      <c r="D52" s="30">
        <v>43713</v>
      </c>
      <c r="E52" s="18"/>
      <c r="F52" s="71">
        <v>26</v>
      </c>
      <c r="G52" s="32">
        <f t="shared" si="4"/>
        <v>24</v>
      </c>
      <c r="H52" s="6">
        <f t="shared" si="5"/>
        <v>224</v>
      </c>
      <c r="I52" s="4">
        <v>161</v>
      </c>
      <c r="J52" s="2"/>
      <c r="K52" s="2">
        <v>9</v>
      </c>
      <c r="L52" s="2"/>
      <c r="M52" s="2">
        <v>7</v>
      </c>
      <c r="N52" s="2"/>
      <c r="O52" s="2">
        <v>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>
        <v>7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>
      <c r="A53" s="60" t="s">
        <v>462</v>
      </c>
      <c r="B53">
        <f t="shared" si="7"/>
        <v>11</v>
      </c>
      <c r="C53" s="18" t="s">
        <v>250</v>
      </c>
      <c r="D53" s="30">
        <v>43714</v>
      </c>
      <c r="E53" s="18"/>
      <c r="F53" s="71">
        <v>26</v>
      </c>
      <c r="G53" s="32">
        <f t="shared" si="4"/>
        <v>24</v>
      </c>
      <c r="H53" s="6">
        <f t="shared" si="5"/>
        <v>248</v>
      </c>
      <c r="I53" s="4">
        <v>210</v>
      </c>
      <c r="J53" s="2"/>
      <c r="K53" s="2">
        <v>16</v>
      </c>
      <c r="L53" s="2"/>
      <c r="M53" s="2"/>
      <c r="N53" s="2"/>
      <c r="O53" s="2"/>
      <c r="P53" s="2">
        <v>2</v>
      </c>
      <c r="Q53" s="2">
        <v>3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>
        <v>1</v>
      </c>
      <c r="AF53" s="2"/>
      <c r="AG53" s="2"/>
      <c r="AH53" s="2"/>
      <c r="AI53" s="2">
        <v>2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>
      <c r="A54" s="60" t="s">
        <v>462</v>
      </c>
      <c r="B54">
        <f t="shared" si="7"/>
        <v>12</v>
      </c>
      <c r="C54" s="18" t="s">
        <v>251</v>
      </c>
      <c r="D54" s="30">
        <v>43715</v>
      </c>
      <c r="E54" s="18"/>
      <c r="F54" s="71">
        <v>26</v>
      </c>
      <c r="G54" s="32">
        <f t="shared" si="4"/>
        <v>24</v>
      </c>
      <c r="H54" s="6">
        <f t="shared" si="5"/>
        <v>272</v>
      </c>
      <c r="I54" s="4">
        <v>282</v>
      </c>
      <c r="J54" s="2"/>
      <c r="K54" s="2">
        <v>21</v>
      </c>
      <c r="L54" s="2"/>
      <c r="M54" s="2"/>
      <c r="N54" s="2"/>
      <c r="O54" s="2">
        <v>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>
        <v>1</v>
      </c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>
      <c r="A55" s="60" t="s">
        <v>462</v>
      </c>
      <c r="B55">
        <f t="shared" si="7"/>
        <v>13</v>
      </c>
      <c r="C55" s="18" t="s">
        <v>252</v>
      </c>
      <c r="D55" s="30">
        <v>43716</v>
      </c>
      <c r="E55" s="18"/>
      <c r="F55" s="71">
        <v>26</v>
      </c>
      <c r="G55" s="32">
        <f t="shared" si="4"/>
        <v>24</v>
      </c>
      <c r="H55" s="6">
        <f t="shared" si="5"/>
        <v>296</v>
      </c>
      <c r="I55" s="4">
        <v>296</v>
      </c>
      <c r="J55" s="2"/>
      <c r="K55" s="2">
        <v>8</v>
      </c>
      <c r="L55" s="2"/>
      <c r="M55" s="2">
        <v>10</v>
      </c>
      <c r="N55" s="2"/>
      <c r="O55" s="2"/>
      <c r="P55" s="2">
        <v>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>
        <v>2</v>
      </c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>
      <c r="A56" s="60" t="s">
        <v>462</v>
      </c>
      <c r="B56">
        <f t="shared" si="7"/>
        <v>14</v>
      </c>
      <c r="C56" s="18" t="s">
        <v>253</v>
      </c>
      <c r="D56" s="30">
        <v>43717</v>
      </c>
      <c r="E56" s="18"/>
      <c r="F56" s="71">
        <v>26</v>
      </c>
      <c r="G56" s="32">
        <f t="shared" si="4"/>
        <v>24</v>
      </c>
      <c r="H56" s="6">
        <f t="shared" si="5"/>
        <v>320</v>
      </c>
      <c r="I56" s="4">
        <v>350</v>
      </c>
      <c r="J56" s="2"/>
      <c r="K56" s="2">
        <v>14</v>
      </c>
      <c r="L56" s="2"/>
      <c r="M56" s="2"/>
      <c r="N56" s="2"/>
      <c r="O56" s="2">
        <v>4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>
        <v>6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>
      <c r="A57" s="60" t="s">
        <v>462</v>
      </c>
      <c r="B57">
        <f t="shared" si="7"/>
        <v>15</v>
      </c>
      <c r="C57" s="18" t="s">
        <v>254</v>
      </c>
      <c r="D57" s="30">
        <v>43718</v>
      </c>
      <c r="E57" s="18"/>
      <c r="F57" s="71">
        <v>26</v>
      </c>
      <c r="G57" s="32">
        <f t="shared" si="4"/>
        <v>24</v>
      </c>
      <c r="H57" s="6">
        <f t="shared" si="5"/>
        <v>344</v>
      </c>
      <c r="I57" s="4">
        <v>425</v>
      </c>
      <c r="J57" s="2"/>
      <c r="K57" s="2">
        <v>21</v>
      </c>
      <c r="L57" s="2"/>
      <c r="M57" s="2"/>
      <c r="N57" s="2"/>
      <c r="O57" s="2">
        <v>1</v>
      </c>
      <c r="P57" s="2">
        <v>2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>
      <c r="A58" s="60" t="s">
        <v>462</v>
      </c>
      <c r="B58">
        <f t="shared" si="7"/>
        <v>16</v>
      </c>
      <c r="C58" s="18" t="s">
        <v>255</v>
      </c>
      <c r="D58" s="30">
        <v>43719</v>
      </c>
      <c r="E58" s="18"/>
      <c r="F58" s="71">
        <v>26</v>
      </c>
      <c r="G58" s="32">
        <f t="shared" si="4"/>
        <v>24</v>
      </c>
      <c r="H58" s="6">
        <f t="shared" si="5"/>
        <v>368</v>
      </c>
      <c r="I58" s="4">
        <v>475</v>
      </c>
      <c r="J58" s="2"/>
      <c r="K58" s="2">
        <v>16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>
        <v>4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>
        <v>4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>
      <c r="A59" s="60" t="s">
        <v>462</v>
      </c>
      <c r="B59">
        <f t="shared" si="7"/>
        <v>17</v>
      </c>
      <c r="C59" s="18" t="s">
        <v>256</v>
      </c>
      <c r="D59" s="30">
        <v>43720</v>
      </c>
      <c r="E59" s="18"/>
      <c r="F59" s="71">
        <v>26</v>
      </c>
      <c r="G59" s="32">
        <f t="shared" si="4"/>
        <v>24</v>
      </c>
      <c r="H59" s="6">
        <f t="shared" si="5"/>
        <v>392</v>
      </c>
      <c r="I59" s="4">
        <v>529</v>
      </c>
      <c r="J59" s="2"/>
      <c r="K59" s="2">
        <v>18</v>
      </c>
      <c r="L59" s="2"/>
      <c r="M59" s="2"/>
      <c r="N59" s="2"/>
      <c r="O59" s="2"/>
      <c r="P59" s="2">
        <v>2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>
        <v>3.5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>
        <v>0.5</v>
      </c>
      <c r="DH59" s="2"/>
      <c r="DI59" s="2"/>
      <c r="DJ59" s="2"/>
      <c r="DK59" s="2"/>
      <c r="DL59" s="2"/>
      <c r="DM59" s="2"/>
      <c r="DN59" s="2"/>
      <c r="DO59" s="2"/>
      <c r="DP59" s="2"/>
      <c r="DQ59" s="2"/>
    </row>
    <row r="60" spans="1:121">
      <c r="A60" s="60" t="s">
        <v>462</v>
      </c>
      <c r="B60">
        <f t="shared" si="7"/>
        <v>18</v>
      </c>
      <c r="C60" s="18" t="s">
        <v>257</v>
      </c>
      <c r="D60" s="30">
        <v>43721</v>
      </c>
      <c r="E60" s="18"/>
      <c r="F60" s="71">
        <v>26</v>
      </c>
      <c r="G60" s="32">
        <f t="shared" si="4"/>
        <v>24</v>
      </c>
      <c r="H60" s="6">
        <f t="shared" si="5"/>
        <v>416</v>
      </c>
      <c r="I60" s="4">
        <v>529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>
        <v>24</v>
      </c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1:121">
      <c r="A61" s="60" t="s">
        <v>462</v>
      </c>
      <c r="B61">
        <f t="shared" si="7"/>
        <v>19</v>
      </c>
      <c r="C61" s="18" t="s">
        <v>258</v>
      </c>
      <c r="D61" s="30">
        <v>43722</v>
      </c>
      <c r="E61" s="18"/>
      <c r="F61" s="71">
        <v>26</v>
      </c>
      <c r="G61" s="32">
        <f t="shared" si="4"/>
        <v>24</v>
      </c>
      <c r="H61" s="6">
        <f t="shared" si="5"/>
        <v>440</v>
      </c>
      <c r="I61" s="4">
        <v>551</v>
      </c>
      <c r="J61" s="2"/>
      <c r="K61" s="2">
        <v>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>
        <v>1</v>
      </c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>
        <v>18</v>
      </c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1:121">
      <c r="A62" s="60" t="s">
        <v>462</v>
      </c>
      <c r="B62">
        <f t="shared" si="7"/>
        <v>20</v>
      </c>
      <c r="C62" s="18" t="s">
        <v>259</v>
      </c>
      <c r="D62" s="30">
        <v>43723</v>
      </c>
      <c r="E62" s="18"/>
      <c r="F62" s="71">
        <v>26</v>
      </c>
      <c r="G62" s="32">
        <f t="shared" si="4"/>
        <v>24</v>
      </c>
      <c r="H62" s="6">
        <f t="shared" si="5"/>
        <v>464</v>
      </c>
      <c r="I62" s="4">
        <v>603</v>
      </c>
      <c r="J62" s="2"/>
      <c r="K62" s="2">
        <v>22</v>
      </c>
      <c r="L62" s="2"/>
      <c r="M62" s="2"/>
      <c r="N62" s="2"/>
      <c r="O62" s="2"/>
      <c r="P62" s="2"/>
      <c r="Q62" s="2">
        <v>1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>
        <v>1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1:121">
      <c r="A63" s="60" t="s">
        <v>462</v>
      </c>
      <c r="B63">
        <f t="shared" si="7"/>
        <v>21</v>
      </c>
      <c r="C63" s="18" t="s">
        <v>260</v>
      </c>
      <c r="D63" s="30">
        <v>43724</v>
      </c>
      <c r="E63" s="18"/>
      <c r="F63" s="71">
        <v>26</v>
      </c>
      <c r="G63" s="32">
        <f t="shared" si="4"/>
        <v>24</v>
      </c>
      <c r="H63" s="6">
        <f t="shared" si="5"/>
        <v>488</v>
      </c>
      <c r="I63" s="4">
        <v>642</v>
      </c>
      <c r="J63" s="2"/>
      <c r="K63" s="2">
        <v>17</v>
      </c>
      <c r="L63" s="2"/>
      <c r="M63" s="2">
        <v>3</v>
      </c>
      <c r="N63" s="2"/>
      <c r="O63" s="2"/>
      <c r="P63" s="2">
        <v>3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>
        <v>1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1:121">
      <c r="A64" s="60" t="s">
        <v>462</v>
      </c>
      <c r="B64">
        <f t="shared" si="7"/>
        <v>22</v>
      </c>
      <c r="C64" s="18" t="s">
        <v>261</v>
      </c>
      <c r="D64" s="30">
        <v>43725</v>
      </c>
      <c r="E64" s="18"/>
      <c r="F64" s="71">
        <v>26</v>
      </c>
      <c r="G64" s="32">
        <f t="shared" si="4"/>
        <v>24</v>
      </c>
      <c r="H64" s="6">
        <f t="shared" si="5"/>
        <v>512</v>
      </c>
      <c r="I64" s="4">
        <v>667</v>
      </c>
      <c r="J64" s="2"/>
      <c r="K64" s="2">
        <v>11</v>
      </c>
      <c r="L64" s="2"/>
      <c r="M64" s="2">
        <v>12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>
        <v>1</v>
      </c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  <row r="65" spans="1:121">
      <c r="A65" s="60" t="s">
        <v>462</v>
      </c>
      <c r="B65">
        <f t="shared" si="7"/>
        <v>23</v>
      </c>
      <c r="C65" s="18" t="s">
        <v>262</v>
      </c>
      <c r="D65" s="30">
        <v>43726</v>
      </c>
      <c r="E65" s="18"/>
      <c r="F65" s="71">
        <v>26</v>
      </c>
      <c r="G65" s="32">
        <f t="shared" si="4"/>
        <v>24</v>
      </c>
      <c r="H65" s="6">
        <f t="shared" si="5"/>
        <v>536</v>
      </c>
      <c r="I65" s="4">
        <v>714</v>
      </c>
      <c r="J65" s="2"/>
      <c r="K65" s="2">
        <v>21</v>
      </c>
      <c r="L65" s="2"/>
      <c r="M65" s="2"/>
      <c r="N65" s="2"/>
      <c r="O65" s="2">
        <v>1</v>
      </c>
      <c r="P65" s="2">
        <v>2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1:121">
      <c r="A66" s="60" t="s">
        <v>462</v>
      </c>
      <c r="B66">
        <f t="shared" si="7"/>
        <v>24</v>
      </c>
      <c r="C66" s="18" t="s">
        <v>263</v>
      </c>
      <c r="D66" s="30">
        <v>43727</v>
      </c>
      <c r="E66" s="18"/>
      <c r="F66" s="71">
        <v>26</v>
      </c>
      <c r="G66" s="32">
        <f t="shared" si="4"/>
        <v>24</v>
      </c>
      <c r="H66" s="6">
        <f t="shared" si="5"/>
        <v>560</v>
      </c>
      <c r="I66" s="4">
        <v>746</v>
      </c>
      <c r="J66" s="2"/>
      <c r="K66" s="2">
        <v>14.5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>
        <v>2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>
        <v>7.5</v>
      </c>
      <c r="DJ66" s="2"/>
      <c r="DK66" s="2"/>
      <c r="DL66" s="2"/>
      <c r="DM66" s="2"/>
      <c r="DN66" s="2"/>
      <c r="DO66" s="2"/>
      <c r="DP66" s="2"/>
      <c r="DQ66" s="2"/>
    </row>
    <row r="67" spans="1:121">
      <c r="A67" s="60" t="s">
        <v>462</v>
      </c>
      <c r="B67">
        <f t="shared" si="7"/>
        <v>25</v>
      </c>
      <c r="C67" s="18" t="s">
        <v>264</v>
      </c>
      <c r="D67" s="30">
        <v>43728</v>
      </c>
      <c r="E67" s="18"/>
      <c r="F67" s="71">
        <v>26</v>
      </c>
      <c r="G67" s="32">
        <f t="shared" si="4"/>
        <v>24</v>
      </c>
      <c r="H67" s="6">
        <f t="shared" si="5"/>
        <v>584</v>
      </c>
      <c r="I67" s="4">
        <v>756</v>
      </c>
      <c r="J67" s="2"/>
      <c r="K67" s="2">
        <v>3.5</v>
      </c>
      <c r="L67" s="2"/>
      <c r="M67" s="2"/>
      <c r="N67" s="2"/>
      <c r="O67" s="2"/>
      <c r="P67" s="2">
        <v>2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>
        <v>2</v>
      </c>
      <c r="AE67" s="2">
        <v>2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>
        <v>14.5</v>
      </c>
      <c r="DJ67" s="2"/>
      <c r="DK67" s="2"/>
      <c r="DL67" s="2"/>
      <c r="DM67" s="2"/>
      <c r="DN67" s="2"/>
      <c r="DO67" s="2"/>
      <c r="DP67" s="2"/>
      <c r="DQ67" s="2"/>
    </row>
    <row r="68" spans="1:121">
      <c r="A68" s="60" t="s">
        <v>462</v>
      </c>
      <c r="B68">
        <f t="shared" si="7"/>
        <v>26</v>
      </c>
      <c r="C68" s="18" t="s">
        <v>265</v>
      </c>
      <c r="D68" s="30">
        <v>43729</v>
      </c>
      <c r="E68" s="18"/>
      <c r="F68" s="71">
        <v>26</v>
      </c>
      <c r="G68" s="32">
        <f t="shared" si="4"/>
        <v>24</v>
      </c>
      <c r="H68" s="6">
        <f t="shared" si="5"/>
        <v>608</v>
      </c>
      <c r="I68" s="4">
        <v>798</v>
      </c>
      <c r="J68" s="2"/>
      <c r="K68" s="2">
        <v>16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>
        <v>2</v>
      </c>
      <c r="AE68" s="2">
        <v>6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1">
      <c r="A69" s="60" t="s">
        <v>462</v>
      </c>
      <c r="B69">
        <f t="shared" si="7"/>
        <v>27</v>
      </c>
      <c r="C69" s="18" t="s">
        <v>266</v>
      </c>
      <c r="D69" s="30">
        <v>43730</v>
      </c>
      <c r="E69" s="18"/>
      <c r="F69" s="71">
        <v>26</v>
      </c>
      <c r="G69" s="32">
        <f t="shared" si="4"/>
        <v>24</v>
      </c>
      <c r="H69" s="6">
        <f t="shared" si="5"/>
        <v>632</v>
      </c>
      <c r="I69" s="4">
        <v>848</v>
      </c>
      <c r="J69" s="2"/>
      <c r="K69" s="2">
        <v>21</v>
      </c>
      <c r="L69" s="2"/>
      <c r="M69" s="2"/>
      <c r="N69" s="2"/>
      <c r="O69" s="2"/>
      <c r="P69" s="2">
        <v>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>
        <v>1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1:121">
      <c r="A70" s="60" t="s">
        <v>462</v>
      </c>
      <c r="B70">
        <f t="shared" si="7"/>
        <v>28</v>
      </c>
      <c r="C70" s="18" t="s">
        <v>461</v>
      </c>
      <c r="D70" s="30">
        <v>43731</v>
      </c>
      <c r="E70" s="18"/>
      <c r="F70" s="71">
        <v>26</v>
      </c>
      <c r="G70" s="32">
        <f t="shared" si="4"/>
        <v>24</v>
      </c>
      <c r="H70" s="6">
        <f t="shared" si="5"/>
        <v>656</v>
      </c>
      <c r="I70" s="4">
        <v>866</v>
      </c>
      <c r="J70" s="2"/>
      <c r="K70" s="2">
        <v>11.5</v>
      </c>
      <c r="L70" s="2"/>
      <c r="M70" s="2"/>
      <c r="N70" s="2"/>
      <c r="O70" s="2"/>
      <c r="P70" s="2">
        <v>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>
        <v>6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>
        <v>4.5</v>
      </c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1:121">
      <c r="A71" s="60" t="s">
        <v>462</v>
      </c>
      <c r="B71">
        <f t="shared" si="7"/>
        <v>29</v>
      </c>
      <c r="C71" s="18" t="s">
        <v>267</v>
      </c>
      <c r="D71" s="30">
        <v>43732</v>
      </c>
      <c r="E71" s="18"/>
      <c r="F71" s="71">
        <v>26</v>
      </c>
      <c r="G71" s="32">
        <f t="shared" si="4"/>
        <v>24</v>
      </c>
      <c r="H71" s="6">
        <f t="shared" si="5"/>
        <v>680</v>
      </c>
      <c r="I71" s="4">
        <v>873</v>
      </c>
      <c r="J71" s="2"/>
      <c r="K71" s="2">
        <v>4.5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>
        <v>19.5</v>
      </c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</row>
    <row r="72" spans="1:121">
      <c r="A72" s="60" t="s">
        <v>462</v>
      </c>
      <c r="B72">
        <f t="shared" si="7"/>
        <v>30</v>
      </c>
      <c r="C72" s="18" t="s">
        <v>268</v>
      </c>
      <c r="D72" s="30">
        <v>43733</v>
      </c>
      <c r="E72" s="18"/>
      <c r="F72" s="71">
        <v>26</v>
      </c>
      <c r="G72" s="32">
        <f t="shared" si="4"/>
        <v>24</v>
      </c>
      <c r="H72" s="6">
        <f t="shared" si="5"/>
        <v>704</v>
      </c>
      <c r="I72" s="4">
        <v>916</v>
      </c>
      <c r="J72" s="2"/>
      <c r="K72" s="2">
        <v>19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>
        <v>1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>
        <v>4</v>
      </c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</row>
    <row r="73" spans="1:121">
      <c r="A73" s="60" t="s">
        <v>462</v>
      </c>
      <c r="B73">
        <f t="shared" si="7"/>
        <v>31</v>
      </c>
      <c r="C73" s="18" t="s">
        <v>269</v>
      </c>
      <c r="D73" s="30">
        <v>43734</v>
      </c>
      <c r="E73" s="18"/>
      <c r="F73" s="71">
        <v>26</v>
      </c>
      <c r="G73" s="32">
        <f t="shared" si="4"/>
        <v>24</v>
      </c>
      <c r="H73" s="6">
        <f t="shared" si="5"/>
        <v>728</v>
      </c>
      <c r="I73" s="4">
        <v>932</v>
      </c>
      <c r="J73" s="2"/>
      <c r="K73" s="2">
        <v>3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>
        <v>21</v>
      </c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</row>
    <row r="74" spans="1:121">
      <c r="A74" s="60" t="s">
        <v>462</v>
      </c>
      <c r="B74">
        <f t="shared" si="7"/>
        <v>32</v>
      </c>
      <c r="C74" s="18" t="s">
        <v>270</v>
      </c>
      <c r="D74" s="30">
        <v>43735</v>
      </c>
      <c r="E74" s="18"/>
      <c r="F74" s="71">
        <v>26</v>
      </c>
      <c r="G74" s="32">
        <f t="shared" si="4"/>
        <v>24</v>
      </c>
      <c r="H74" s="6">
        <f t="shared" si="5"/>
        <v>752</v>
      </c>
      <c r="I74" s="4">
        <v>932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v>24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 spans="1:121">
      <c r="A75" s="60" t="s">
        <v>462</v>
      </c>
      <c r="B75">
        <f t="shared" si="7"/>
        <v>33</v>
      </c>
      <c r="C75" s="18" t="s">
        <v>271</v>
      </c>
      <c r="D75" s="30">
        <v>43736</v>
      </c>
      <c r="E75" s="18"/>
      <c r="F75" s="71">
        <v>26</v>
      </c>
      <c r="G75" s="32">
        <f t="shared" si="4"/>
        <v>24</v>
      </c>
      <c r="H75" s="6">
        <f t="shared" si="5"/>
        <v>776</v>
      </c>
      <c r="I75" s="4">
        <v>973</v>
      </c>
      <c r="J75" s="2"/>
      <c r="K75" s="2">
        <v>18.5</v>
      </c>
      <c r="L75" s="2"/>
      <c r="M75" s="2"/>
      <c r="N75" s="2"/>
      <c r="O75" s="2"/>
      <c r="P75" s="2">
        <v>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v>3.5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</row>
    <row r="76" spans="1:121">
      <c r="A76" s="60" t="s">
        <v>462</v>
      </c>
      <c r="B76">
        <f t="shared" si="7"/>
        <v>34</v>
      </c>
      <c r="C76" s="18" t="s">
        <v>272</v>
      </c>
      <c r="D76" s="30">
        <v>43737</v>
      </c>
      <c r="E76" s="18"/>
      <c r="F76" s="71">
        <v>26</v>
      </c>
      <c r="G76" s="32">
        <f t="shared" si="4"/>
        <v>24</v>
      </c>
      <c r="H76" s="6">
        <f t="shared" si="5"/>
        <v>800</v>
      </c>
      <c r="I76" s="4">
        <v>998</v>
      </c>
      <c r="J76" s="2"/>
      <c r="K76" s="2">
        <v>11</v>
      </c>
      <c r="L76" s="2"/>
      <c r="M76" s="2"/>
      <c r="N76" s="2"/>
      <c r="O76" s="2"/>
      <c r="P76" s="2"/>
      <c r="Q76" s="2">
        <v>3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>
        <v>10</v>
      </c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</row>
    <row r="77" spans="1:121">
      <c r="A77" s="60" t="s">
        <v>462</v>
      </c>
      <c r="B77">
        <f t="shared" si="7"/>
        <v>35</v>
      </c>
      <c r="C77" s="18" t="s">
        <v>273</v>
      </c>
      <c r="D77" s="30">
        <v>43738</v>
      </c>
      <c r="E77" s="18"/>
      <c r="F77" s="71">
        <v>26</v>
      </c>
      <c r="G77" s="32">
        <f t="shared" si="4"/>
        <v>24</v>
      </c>
      <c r="H77" s="6">
        <f t="shared" si="5"/>
        <v>824</v>
      </c>
      <c r="I77" s="4">
        <v>998</v>
      </c>
      <c r="J77" s="2"/>
      <c r="K77" s="2"/>
      <c r="L77" s="2"/>
      <c r="M77" s="2"/>
      <c r="N77" s="2"/>
      <c r="O77" s="2"/>
      <c r="P77" s="2">
        <v>1</v>
      </c>
      <c r="Q77" s="2">
        <v>2</v>
      </c>
      <c r="R77" s="2">
        <v>20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>
        <v>1</v>
      </c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</row>
    <row r="78" spans="1:121">
      <c r="A78" s="60" t="s">
        <v>462</v>
      </c>
      <c r="B78">
        <f t="shared" si="7"/>
        <v>36</v>
      </c>
      <c r="C78" s="18" t="s">
        <v>274</v>
      </c>
      <c r="D78" s="30">
        <v>43739</v>
      </c>
      <c r="E78" s="18"/>
      <c r="F78" s="71">
        <v>26</v>
      </c>
      <c r="G78" s="32">
        <f t="shared" si="4"/>
        <v>24</v>
      </c>
      <c r="H78" s="6">
        <f t="shared" si="5"/>
        <v>848</v>
      </c>
      <c r="I78" s="4">
        <v>998</v>
      </c>
      <c r="J78" s="2"/>
      <c r="K78" s="2"/>
      <c r="L78" s="2"/>
      <c r="M78" s="2"/>
      <c r="N78" s="2"/>
      <c r="O78" s="2"/>
      <c r="P78" s="2"/>
      <c r="Q78" s="2"/>
      <c r="R78" s="2">
        <v>24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</row>
    <row r="79" spans="1:121">
      <c r="A79" s="60" t="s">
        <v>462</v>
      </c>
      <c r="B79">
        <f t="shared" si="7"/>
        <v>37</v>
      </c>
      <c r="C79" s="18" t="s">
        <v>275</v>
      </c>
      <c r="D79" s="30">
        <v>43740</v>
      </c>
      <c r="E79" s="18"/>
      <c r="F79" s="71">
        <v>26</v>
      </c>
      <c r="G79" s="32">
        <f t="shared" si="4"/>
        <v>24</v>
      </c>
      <c r="H79" s="6">
        <f t="shared" si="5"/>
        <v>872</v>
      </c>
      <c r="I79" s="4">
        <v>998</v>
      </c>
      <c r="J79" s="2"/>
      <c r="K79" s="2"/>
      <c r="L79" s="2"/>
      <c r="M79" s="2"/>
      <c r="N79" s="2"/>
      <c r="O79" s="2"/>
      <c r="P79" s="2"/>
      <c r="Q79" s="2"/>
      <c r="R79" s="2">
        <v>4</v>
      </c>
      <c r="S79" s="2">
        <v>16</v>
      </c>
      <c r="T79" s="2">
        <v>4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</row>
    <row r="80" spans="1:121">
      <c r="A80" s="60" t="s">
        <v>462</v>
      </c>
      <c r="B80">
        <f t="shared" si="7"/>
        <v>38</v>
      </c>
      <c r="C80" s="18" t="s">
        <v>276</v>
      </c>
      <c r="D80" s="30">
        <v>43741</v>
      </c>
      <c r="E80" s="18"/>
      <c r="F80" s="71">
        <v>26</v>
      </c>
      <c r="G80" s="32">
        <f t="shared" si="4"/>
        <v>24</v>
      </c>
      <c r="H80" s="6">
        <f t="shared" si="5"/>
        <v>896</v>
      </c>
      <c r="I80" s="4">
        <v>998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>
        <v>4</v>
      </c>
      <c r="U80" s="2">
        <v>20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</row>
    <row r="81" spans="1:121">
      <c r="A81" s="60" t="s">
        <v>462</v>
      </c>
      <c r="B81">
        <f t="shared" si="7"/>
        <v>39</v>
      </c>
      <c r="C81" s="18" t="s">
        <v>277</v>
      </c>
      <c r="D81" s="30">
        <v>43742</v>
      </c>
      <c r="E81" s="18"/>
      <c r="F81" s="71">
        <v>26</v>
      </c>
      <c r="G81" s="32">
        <f t="shared" si="4"/>
        <v>24</v>
      </c>
      <c r="H81" s="6">
        <f t="shared" si="5"/>
        <v>920</v>
      </c>
      <c r="I81" s="4">
        <v>998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>
        <v>24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</row>
    <row r="82" spans="1:121">
      <c r="A82" s="60" t="s">
        <v>462</v>
      </c>
      <c r="B82">
        <f t="shared" si="7"/>
        <v>40</v>
      </c>
      <c r="C82" s="18" t="s">
        <v>278</v>
      </c>
      <c r="D82" s="30">
        <v>43743</v>
      </c>
      <c r="E82" s="18"/>
      <c r="F82" s="71">
        <v>26</v>
      </c>
      <c r="G82" s="32">
        <f t="shared" si="4"/>
        <v>24</v>
      </c>
      <c r="H82" s="6">
        <f t="shared" si="5"/>
        <v>944</v>
      </c>
      <c r="I82" s="4">
        <v>998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>
        <v>24</v>
      </c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</row>
    <row r="83" spans="1:121">
      <c r="A83" s="60" t="s">
        <v>462</v>
      </c>
      <c r="B83">
        <f t="shared" si="7"/>
        <v>41</v>
      </c>
      <c r="C83" s="68" t="s">
        <v>279</v>
      </c>
      <c r="D83" s="30">
        <v>43744</v>
      </c>
      <c r="E83" s="18"/>
      <c r="F83" s="71">
        <v>17.5</v>
      </c>
      <c r="G83" s="32">
        <f t="shared" si="4"/>
        <v>24</v>
      </c>
      <c r="H83" s="6">
        <f t="shared" si="5"/>
        <v>968</v>
      </c>
      <c r="I83" s="4">
        <v>1006</v>
      </c>
      <c r="J83" s="2"/>
      <c r="K83" s="2">
        <v>9</v>
      </c>
      <c r="L83" s="2"/>
      <c r="M83" s="2"/>
      <c r="N83" s="2"/>
      <c r="O83" s="2"/>
      <c r="P83" s="2"/>
      <c r="Q83" s="2">
        <v>6</v>
      </c>
      <c r="R83" s="2"/>
      <c r="S83" s="2"/>
      <c r="T83" s="2"/>
      <c r="U83" s="2"/>
      <c r="V83" s="2">
        <v>4</v>
      </c>
      <c r="W83" s="2"/>
      <c r="X83" s="2"/>
      <c r="Y83" s="2"/>
      <c r="Z83" s="2"/>
      <c r="AA83" s="2">
        <v>3</v>
      </c>
      <c r="AB83" s="2"/>
      <c r="AC83" s="2"/>
      <c r="AD83" s="2">
        <v>1</v>
      </c>
      <c r="AE83" s="2">
        <v>1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</row>
    <row r="84" spans="1:121">
      <c r="A84" s="60" t="s">
        <v>462</v>
      </c>
      <c r="B84">
        <f t="shared" si="7"/>
        <v>42</v>
      </c>
      <c r="C84" s="68" t="s">
        <v>280</v>
      </c>
      <c r="D84" s="30">
        <v>43745</v>
      </c>
      <c r="E84" s="18"/>
      <c r="F84" s="71">
        <v>17.5</v>
      </c>
      <c r="G84" s="32">
        <f t="shared" si="4"/>
        <v>24</v>
      </c>
      <c r="H84" s="6">
        <f t="shared" si="5"/>
        <v>992</v>
      </c>
      <c r="I84" s="4">
        <v>1023</v>
      </c>
      <c r="J84" s="2"/>
      <c r="K84" s="2">
        <v>20</v>
      </c>
      <c r="L84" s="2"/>
      <c r="M84" s="2">
        <v>3</v>
      </c>
      <c r="N84" s="2"/>
      <c r="O84" s="2">
        <v>1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</row>
    <row r="85" spans="1:121">
      <c r="A85" s="60" t="s">
        <v>462</v>
      </c>
      <c r="B85">
        <f t="shared" si="7"/>
        <v>43</v>
      </c>
      <c r="C85" s="68" t="s">
        <v>281</v>
      </c>
      <c r="D85" s="30">
        <v>43746</v>
      </c>
      <c r="E85" s="18"/>
      <c r="F85" s="71">
        <v>17.5</v>
      </c>
      <c r="G85" s="32">
        <f t="shared" si="4"/>
        <v>24</v>
      </c>
      <c r="H85" s="6">
        <f t="shared" si="5"/>
        <v>1016</v>
      </c>
      <c r="I85" s="4">
        <v>1023</v>
      </c>
      <c r="J85" s="2"/>
      <c r="K85" s="2"/>
      <c r="L85" s="2"/>
      <c r="M85" s="2">
        <v>24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</row>
    <row r="86" spans="1:121">
      <c r="A86" s="60" t="s">
        <v>462</v>
      </c>
      <c r="B86">
        <f t="shared" si="7"/>
        <v>44</v>
      </c>
      <c r="C86" s="68" t="s">
        <v>282</v>
      </c>
      <c r="D86" s="30">
        <v>43747</v>
      </c>
      <c r="E86" s="18"/>
      <c r="F86" s="71">
        <v>17.5</v>
      </c>
      <c r="G86" s="32">
        <f t="shared" si="4"/>
        <v>24</v>
      </c>
      <c r="H86" s="6">
        <f t="shared" si="5"/>
        <v>1040</v>
      </c>
      <c r="I86" s="4">
        <v>1023</v>
      </c>
      <c r="J86" s="2"/>
      <c r="K86" s="2"/>
      <c r="L86" s="2"/>
      <c r="M86" s="2">
        <v>16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>
        <v>4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>
        <v>4</v>
      </c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</row>
    <row r="87" spans="1:121">
      <c r="A87" s="60" t="s">
        <v>462</v>
      </c>
      <c r="B87">
        <f t="shared" si="7"/>
        <v>45</v>
      </c>
      <c r="C87" s="68" t="s">
        <v>283</v>
      </c>
      <c r="D87" s="30">
        <v>43748</v>
      </c>
      <c r="E87" s="18"/>
      <c r="F87" s="71">
        <v>17.5</v>
      </c>
      <c r="G87" s="32">
        <f t="shared" si="4"/>
        <v>24</v>
      </c>
      <c r="H87" s="6">
        <f t="shared" si="5"/>
        <v>1064</v>
      </c>
      <c r="I87" s="4">
        <v>1023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>
        <v>24</v>
      </c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</row>
    <row r="88" spans="1:121">
      <c r="A88" s="60" t="s">
        <v>462</v>
      </c>
      <c r="B88">
        <f t="shared" si="7"/>
        <v>46</v>
      </c>
      <c r="C88" s="68" t="s">
        <v>284</v>
      </c>
      <c r="D88" s="30">
        <v>43749</v>
      </c>
      <c r="E88" s="18"/>
      <c r="F88" s="71">
        <v>17.5</v>
      </c>
      <c r="G88" s="32">
        <f t="shared" si="4"/>
        <v>24</v>
      </c>
      <c r="H88" s="6">
        <f t="shared" si="5"/>
        <v>1088</v>
      </c>
      <c r="I88" s="4">
        <v>1078</v>
      </c>
      <c r="J88" s="2"/>
      <c r="K88" s="2">
        <v>14</v>
      </c>
      <c r="L88" s="2"/>
      <c r="M88" s="2"/>
      <c r="N88" s="2"/>
      <c r="O88" s="2">
        <v>2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>
        <v>8</v>
      </c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</row>
    <row r="89" spans="1:121">
      <c r="A89" s="60" t="s">
        <v>462</v>
      </c>
      <c r="B89">
        <f t="shared" si="7"/>
        <v>47</v>
      </c>
      <c r="C89" s="68" t="s">
        <v>285</v>
      </c>
      <c r="D89" s="30">
        <v>43750</v>
      </c>
      <c r="E89" s="18"/>
      <c r="F89" s="71">
        <v>17.5</v>
      </c>
      <c r="G89" s="32">
        <f t="shared" si="4"/>
        <v>24</v>
      </c>
      <c r="H89" s="6">
        <f t="shared" si="5"/>
        <v>1112</v>
      </c>
      <c r="I89" s="4">
        <v>1149</v>
      </c>
      <c r="J89" s="2"/>
      <c r="K89" s="2">
        <v>20.5</v>
      </c>
      <c r="L89" s="2"/>
      <c r="M89" s="2"/>
      <c r="N89" s="2"/>
      <c r="O89" s="2"/>
      <c r="P89" s="2">
        <v>3.5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</row>
    <row r="90" spans="1:121">
      <c r="A90" s="60" t="s">
        <v>462</v>
      </c>
      <c r="B90">
        <f t="shared" si="7"/>
        <v>48</v>
      </c>
      <c r="C90" s="68" t="s">
        <v>286</v>
      </c>
      <c r="D90" s="30">
        <v>43751</v>
      </c>
      <c r="E90" s="18"/>
      <c r="F90" s="71">
        <v>17.5</v>
      </c>
      <c r="G90" s="32">
        <f t="shared" si="4"/>
        <v>24</v>
      </c>
      <c r="H90" s="6">
        <f t="shared" si="5"/>
        <v>1136</v>
      </c>
      <c r="I90" s="4">
        <v>1206</v>
      </c>
      <c r="J90" s="2"/>
      <c r="K90" s="2">
        <v>21.5</v>
      </c>
      <c r="L90" s="2"/>
      <c r="M90" s="2"/>
      <c r="N90" s="2"/>
      <c r="O90" s="2">
        <v>0.5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>
        <v>2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</row>
    <row r="91" spans="1:121">
      <c r="A91" s="60" t="s">
        <v>462</v>
      </c>
      <c r="B91">
        <f t="shared" si="7"/>
        <v>49</v>
      </c>
      <c r="C91" s="68" t="s">
        <v>287</v>
      </c>
      <c r="D91" s="30">
        <v>43752</v>
      </c>
      <c r="E91" s="18"/>
      <c r="F91" s="71">
        <v>17.5</v>
      </c>
      <c r="G91" s="32">
        <f t="shared" si="4"/>
        <v>24</v>
      </c>
      <c r="H91" s="6">
        <f t="shared" si="5"/>
        <v>1160</v>
      </c>
      <c r="I91" s="4">
        <v>1232</v>
      </c>
      <c r="J91" s="2"/>
      <c r="K91" s="2">
        <v>17</v>
      </c>
      <c r="L91" s="2"/>
      <c r="M91" s="2"/>
      <c r="N91" s="2"/>
      <c r="O91" s="2"/>
      <c r="P91" s="2">
        <v>3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>
        <v>2.5</v>
      </c>
      <c r="AE91" s="2"/>
      <c r="AF91" s="2"/>
      <c r="AG91" s="2"/>
      <c r="AH91" s="2"/>
      <c r="AI91" s="2"/>
      <c r="AJ91" s="2"/>
      <c r="AK91" s="2">
        <v>1.5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</row>
    <row r="92" spans="1:121">
      <c r="A92" s="60" t="s">
        <v>462</v>
      </c>
      <c r="B92">
        <f t="shared" si="7"/>
        <v>50</v>
      </c>
      <c r="C92" s="68" t="s">
        <v>288</v>
      </c>
      <c r="D92" s="30">
        <v>43753</v>
      </c>
      <c r="E92" s="18"/>
      <c r="F92" s="71">
        <v>17.5</v>
      </c>
      <c r="G92" s="32">
        <f t="shared" si="4"/>
        <v>24</v>
      </c>
      <c r="H92" s="6">
        <f t="shared" si="5"/>
        <v>1184</v>
      </c>
      <c r="I92" s="4">
        <v>1289</v>
      </c>
      <c r="J92" s="2"/>
      <c r="K92" s="2">
        <v>23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>
        <v>1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</row>
    <row r="93" spans="1:121">
      <c r="A93" s="60" t="s">
        <v>462</v>
      </c>
      <c r="B93">
        <f t="shared" si="7"/>
        <v>51</v>
      </c>
      <c r="C93" s="68" t="s">
        <v>289</v>
      </c>
      <c r="D93" s="30">
        <v>43754</v>
      </c>
      <c r="E93" s="18"/>
      <c r="F93" s="71">
        <v>17.5</v>
      </c>
      <c r="G93" s="32">
        <f t="shared" si="4"/>
        <v>24</v>
      </c>
      <c r="H93" s="6">
        <f t="shared" si="5"/>
        <v>1208</v>
      </c>
      <c r="I93" s="4">
        <v>1289</v>
      </c>
      <c r="J93" s="2"/>
      <c r="K93" s="2"/>
      <c r="L93" s="2"/>
      <c r="M93" s="2"/>
      <c r="N93" s="2"/>
      <c r="O93" s="2">
        <v>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>
        <v>23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</row>
    <row r="94" spans="1:121">
      <c r="A94" s="60" t="s">
        <v>462</v>
      </c>
      <c r="B94">
        <f t="shared" si="7"/>
        <v>52</v>
      </c>
      <c r="C94" s="68" t="s">
        <v>290</v>
      </c>
      <c r="D94" s="30">
        <v>43755</v>
      </c>
      <c r="E94" s="18"/>
      <c r="F94" s="71">
        <v>17.5</v>
      </c>
      <c r="G94" s="32">
        <f t="shared" si="4"/>
        <v>24</v>
      </c>
      <c r="H94" s="6">
        <f t="shared" si="5"/>
        <v>1232</v>
      </c>
      <c r="I94" s="4">
        <v>1295</v>
      </c>
      <c r="J94" s="2"/>
      <c r="K94" s="2">
        <v>3</v>
      </c>
      <c r="L94" s="2"/>
      <c r="M94" s="2"/>
      <c r="N94" s="2"/>
      <c r="O94" s="2">
        <v>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>
        <v>2</v>
      </c>
      <c r="AE94" s="2">
        <v>13</v>
      </c>
      <c r="AF94" s="2"/>
      <c r="AG94" s="2"/>
      <c r="AH94" s="2"/>
      <c r="AI94" s="2"/>
      <c r="AJ94" s="2"/>
      <c r="AK94" s="2">
        <v>2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</row>
    <row r="95" spans="1:121">
      <c r="A95" s="60" t="s">
        <v>462</v>
      </c>
      <c r="B95">
        <f t="shared" si="7"/>
        <v>53</v>
      </c>
      <c r="C95" s="68" t="s">
        <v>291</v>
      </c>
      <c r="D95" s="30">
        <v>43756</v>
      </c>
      <c r="E95" s="18"/>
      <c r="F95" s="71">
        <v>17.5</v>
      </c>
      <c r="G95" s="32">
        <f t="shared" si="4"/>
        <v>24</v>
      </c>
      <c r="H95" s="6">
        <f t="shared" si="5"/>
        <v>1256</v>
      </c>
      <c r="I95" s="4">
        <v>1321</v>
      </c>
      <c r="J95" s="2"/>
      <c r="K95" s="2">
        <v>11.5</v>
      </c>
      <c r="L95" s="2"/>
      <c r="M95" s="2"/>
      <c r="N95" s="2"/>
      <c r="O95" s="2"/>
      <c r="P95" s="2"/>
      <c r="Q95" s="2">
        <v>0.5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>
        <v>10</v>
      </c>
      <c r="AE95" s="2"/>
      <c r="AF95" s="2"/>
      <c r="AG95" s="2"/>
      <c r="AH95" s="2"/>
      <c r="AI95" s="2"/>
      <c r="AJ95" s="2"/>
      <c r="AK95" s="2">
        <v>2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</row>
    <row r="96" spans="1:121">
      <c r="A96" s="60" t="s">
        <v>462</v>
      </c>
      <c r="B96">
        <f t="shared" si="7"/>
        <v>54</v>
      </c>
      <c r="C96" s="68" t="s">
        <v>292</v>
      </c>
      <c r="D96" s="30">
        <v>43757</v>
      </c>
      <c r="E96" s="18"/>
      <c r="F96" s="71">
        <v>17.5</v>
      </c>
      <c r="G96" s="32">
        <f t="shared" si="4"/>
        <v>24</v>
      </c>
      <c r="H96" s="6">
        <f t="shared" si="5"/>
        <v>1280</v>
      </c>
      <c r="I96" s="4">
        <v>1358</v>
      </c>
      <c r="J96" s="2"/>
      <c r="K96" s="2">
        <v>16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>
        <v>8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</row>
    <row r="97" spans="1:121">
      <c r="A97" s="60" t="s">
        <v>462</v>
      </c>
      <c r="B97">
        <f t="shared" si="7"/>
        <v>55</v>
      </c>
      <c r="C97" s="68" t="s">
        <v>293</v>
      </c>
      <c r="D97" s="30">
        <v>43758</v>
      </c>
      <c r="E97" s="18"/>
      <c r="F97" s="71">
        <v>17.5</v>
      </c>
      <c r="G97" s="32">
        <f t="shared" si="4"/>
        <v>24</v>
      </c>
      <c r="H97" s="6">
        <f t="shared" si="5"/>
        <v>1304</v>
      </c>
      <c r="I97" s="4">
        <v>1358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>
        <v>24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</row>
    <row r="98" spans="1:121">
      <c r="A98" s="60" t="s">
        <v>462</v>
      </c>
      <c r="B98">
        <f t="shared" si="7"/>
        <v>56</v>
      </c>
      <c r="C98" s="68" t="s">
        <v>294</v>
      </c>
      <c r="D98" s="30">
        <v>43759</v>
      </c>
      <c r="E98" s="18"/>
      <c r="F98" s="71">
        <v>17.5</v>
      </c>
      <c r="G98" s="32">
        <f t="shared" si="4"/>
        <v>24</v>
      </c>
      <c r="H98" s="6">
        <f t="shared" si="5"/>
        <v>1328</v>
      </c>
      <c r="I98" s="4">
        <v>1358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>
        <v>24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</row>
    <row r="99" spans="1:121">
      <c r="A99" s="60" t="s">
        <v>462</v>
      </c>
      <c r="B99">
        <f t="shared" si="7"/>
        <v>57</v>
      </c>
      <c r="C99" s="68" t="s">
        <v>295</v>
      </c>
      <c r="D99" s="30">
        <v>43760</v>
      </c>
      <c r="E99" s="18"/>
      <c r="F99" s="71">
        <v>17.5</v>
      </c>
      <c r="G99" s="32">
        <f t="shared" si="4"/>
        <v>24</v>
      </c>
      <c r="H99" s="6">
        <f t="shared" si="5"/>
        <v>1352</v>
      </c>
      <c r="I99" s="4">
        <v>1358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>
        <v>24</v>
      </c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</row>
    <row r="100" spans="1:121">
      <c r="A100" s="60" t="s">
        <v>462</v>
      </c>
      <c r="B100">
        <f t="shared" si="7"/>
        <v>58</v>
      </c>
      <c r="C100" s="68" t="s">
        <v>296</v>
      </c>
      <c r="D100" s="30">
        <v>43761</v>
      </c>
      <c r="E100" s="18"/>
      <c r="F100" s="71">
        <v>17.5</v>
      </c>
      <c r="G100" s="32">
        <f t="shared" si="4"/>
        <v>24</v>
      </c>
      <c r="H100" s="6">
        <f t="shared" si="5"/>
        <v>1376</v>
      </c>
      <c r="I100" s="4">
        <v>1378</v>
      </c>
      <c r="J100" s="2"/>
      <c r="K100" s="2">
        <v>6.5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>
        <v>17.5</v>
      </c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</row>
    <row r="101" spans="1:121">
      <c r="A101" s="60" t="s">
        <v>462</v>
      </c>
      <c r="B101">
        <f t="shared" si="7"/>
        <v>59</v>
      </c>
      <c r="C101" s="68" t="s">
        <v>297</v>
      </c>
      <c r="D101" s="30">
        <v>43762</v>
      </c>
      <c r="E101" s="18"/>
      <c r="F101" s="71">
        <v>17.5</v>
      </c>
      <c r="G101" s="32">
        <f t="shared" si="4"/>
        <v>24</v>
      </c>
      <c r="H101" s="6">
        <f t="shared" si="5"/>
        <v>1400</v>
      </c>
      <c r="I101" s="4">
        <v>1417</v>
      </c>
      <c r="J101" s="2"/>
      <c r="K101" s="2">
        <v>16.5</v>
      </c>
      <c r="L101" s="2"/>
      <c r="M101" s="2"/>
      <c r="N101" s="2"/>
      <c r="O101" s="2">
        <v>1</v>
      </c>
      <c r="P101" s="2">
        <v>2.5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>
        <v>1</v>
      </c>
      <c r="AE101" s="2"/>
      <c r="AF101" s="2"/>
      <c r="AG101" s="2"/>
      <c r="AH101" s="2"/>
      <c r="AI101" s="2"/>
      <c r="AJ101" s="2"/>
      <c r="AK101" s="2">
        <v>3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</row>
    <row r="102" spans="1:121">
      <c r="A102" s="60" t="s">
        <v>462</v>
      </c>
      <c r="B102">
        <f t="shared" si="7"/>
        <v>60</v>
      </c>
      <c r="C102" s="68" t="s">
        <v>298</v>
      </c>
      <c r="D102" s="30">
        <v>43763</v>
      </c>
      <c r="E102" s="18"/>
      <c r="F102" s="71">
        <v>17.5</v>
      </c>
      <c r="G102" s="32">
        <f t="shared" si="4"/>
        <v>24</v>
      </c>
      <c r="H102" s="6">
        <f t="shared" si="5"/>
        <v>1424</v>
      </c>
      <c r="I102" s="4">
        <v>1495</v>
      </c>
      <c r="J102" s="2"/>
      <c r="K102" s="2">
        <v>21</v>
      </c>
      <c r="L102" s="2"/>
      <c r="M102" s="2"/>
      <c r="N102" s="2"/>
      <c r="O102" s="2">
        <v>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>
        <v>2</v>
      </c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</row>
    <row r="103" spans="1:121">
      <c r="A103" s="60" t="s">
        <v>462</v>
      </c>
      <c r="B103">
        <f t="shared" si="7"/>
        <v>61</v>
      </c>
      <c r="C103" s="68" t="s">
        <v>299</v>
      </c>
      <c r="D103" s="30">
        <v>43764</v>
      </c>
      <c r="E103" s="18"/>
      <c r="F103" s="71">
        <v>17.5</v>
      </c>
      <c r="G103" s="32">
        <f t="shared" si="4"/>
        <v>24</v>
      </c>
      <c r="H103" s="6">
        <f t="shared" si="5"/>
        <v>1448</v>
      </c>
      <c r="I103" s="4">
        <v>1539</v>
      </c>
      <c r="J103" s="2"/>
      <c r="K103" s="2">
        <v>18.5</v>
      </c>
      <c r="L103" s="2"/>
      <c r="M103" s="2"/>
      <c r="N103" s="2"/>
      <c r="O103" s="2">
        <v>0.5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>
        <v>2.5</v>
      </c>
      <c r="AE103" s="2"/>
      <c r="AF103" s="2"/>
      <c r="AG103" s="2"/>
      <c r="AH103" s="2"/>
      <c r="AI103" s="2"/>
      <c r="AJ103" s="2"/>
      <c r="AK103" s="2">
        <v>2.5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</row>
    <row r="104" spans="1:121">
      <c r="A104" s="60" t="s">
        <v>462</v>
      </c>
      <c r="B104">
        <f t="shared" si="7"/>
        <v>62</v>
      </c>
      <c r="C104" s="68" t="s">
        <v>300</v>
      </c>
      <c r="D104" s="30">
        <v>43765</v>
      </c>
      <c r="E104" s="18"/>
      <c r="F104" s="71">
        <v>17.5</v>
      </c>
      <c r="G104" s="32">
        <f t="shared" si="4"/>
        <v>24</v>
      </c>
      <c r="H104" s="6">
        <f t="shared" si="5"/>
        <v>1472</v>
      </c>
      <c r="I104" s="4">
        <v>1594</v>
      </c>
      <c r="J104" s="2"/>
      <c r="K104" s="2">
        <v>22</v>
      </c>
      <c r="L104" s="2"/>
      <c r="M104" s="2"/>
      <c r="N104" s="2"/>
      <c r="O104" s="2">
        <v>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>
        <v>1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</row>
    <row r="105" spans="1:121">
      <c r="A105" s="60" t="s">
        <v>462</v>
      </c>
      <c r="B105">
        <f t="shared" si="7"/>
        <v>63</v>
      </c>
      <c r="C105" s="68" t="s">
        <v>301</v>
      </c>
      <c r="D105" s="30">
        <v>43766</v>
      </c>
      <c r="E105" s="18"/>
      <c r="F105" s="71">
        <v>17.5</v>
      </c>
      <c r="G105" s="32">
        <f t="shared" si="4"/>
        <v>24</v>
      </c>
      <c r="H105" s="6">
        <f t="shared" si="5"/>
        <v>1496</v>
      </c>
      <c r="I105" s="4">
        <v>1629</v>
      </c>
      <c r="J105" s="2"/>
      <c r="K105" s="2">
        <v>13.5</v>
      </c>
      <c r="L105" s="2"/>
      <c r="M105" s="2"/>
      <c r="N105" s="2"/>
      <c r="O105" s="2">
        <v>1.5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>
        <v>9</v>
      </c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</row>
    <row r="106" spans="1:121">
      <c r="A106" s="60" t="s">
        <v>462</v>
      </c>
      <c r="B106">
        <f t="shared" si="7"/>
        <v>64</v>
      </c>
      <c r="C106" s="68" t="s">
        <v>302</v>
      </c>
      <c r="D106" s="30">
        <v>43767</v>
      </c>
      <c r="E106" s="18"/>
      <c r="F106" s="71">
        <v>17.5</v>
      </c>
      <c r="G106" s="32">
        <f t="shared" ref="G106:G169" si="8">SUM(J106:DQ106)</f>
        <v>24</v>
      </c>
      <c r="H106" s="6">
        <f t="shared" ref="H106:H169" si="9">H105+G106</f>
        <v>1520</v>
      </c>
      <c r="I106" s="4">
        <v>1632</v>
      </c>
      <c r="J106" s="2"/>
      <c r="K106" s="2">
        <v>2</v>
      </c>
      <c r="L106" s="2"/>
      <c r="M106" s="2"/>
      <c r="N106" s="2"/>
      <c r="O106" s="2">
        <v>16</v>
      </c>
      <c r="P106" s="2"/>
      <c r="Q106" s="2">
        <v>1.5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>
        <v>2.5</v>
      </c>
      <c r="AE106" s="2"/>
      <c r="AF106" s="2"/>
      <c r="AG106" s="2">
        <v>0.5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>
        <v>1.5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</row>
    <row r="107" spans="1:121">
      <c r="A107" s="60" t="s">
        <v>462</v>
      </c>
      <c r="B107">
        <f t="shared" si="7"/>
        <v>65</v>
      </c>
      <c r="C107" s="68" t="s">
        <v>303</v>
      </c>
      <c r="D107" s="30">
        <v>43768</v>
      </c>
      <c r="E107" s="18"/>
      <c r="F107" s="71">
        <v>17.5</v>
      </c>
      <c r="G107" s="32">
        <f t="shared" si="8"/>
        <v>24</v>
      </c>
      <c r="H107" s="6">
        <f t="shared" si="9"/>
        <v>1544</v>
      </c>
      <c r="I107" s="4">
        <v>1668</v>
      </c>
      <c r="J107" s="2"/>
      <c r="K107" s="2">
        <v>15.5</v>
      </c>
      <c r="L107" s="2"/>
      <c r="M107" s="2">
        <v>2</v>
      </c>
      <c r="N107" s="2"/>
      <c r="O107" s="2">
        <v>0.5</v>
      </c>
      <c r="P107" s="2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v>4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</row>
    <row r="108" spans="1:121">
      <c r="A108" s="60" t="s">
        <v>462</v>
      </c>
      <c r="B108">
        <f t="shared" si="7"/>
        <v>66</v>
      </c>
      <c r="C108" s="68" t="s">
        <v>304</v>
      </c>
      <c r="D108" s="30">
        <v>43769</v>
      </c>
      <c r="E108" s="18"/>
      <c r="F108" s="71">
        <v>17.5</v>
      </c>
      <c r="G108" s="32">
        <f t="shared" si="8"/>
        <v>24</v>
      </c>
      <c r="H108" s="6">
        <f t="shared" si="9"/>
        <v>1568</v>
      </c>
      <c r="I108" s="4">
        <v>1668</v>
      </c>
      <c r="J108" s="2"/>
      <c r="K108" s="2"/>
      <c r="L108" s="2"/>
      <c r="M108" s="2">
        <v>22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>
        <v>2</v>
      </c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</row>
    <row r="109" spans="1:121">
      <c r="A109" s="60" t="s">
        <v>462</v>
      </c>
      <c r="B109">
        <f t="shared" si="7"/>
        <v>67</v>
      </c>
      <c r="C109" s="68" t="s">
        <v>305</v>
      </c>
      <c r="D109" s="30">
        <v>43770</v>
      </c>
      <c r="E109" s="18"/>
      <c r="F109" s="71">
        <v>17.5</v>
      </c>
      <c r="G109" s="32">
        <f t="shared" si="8"/>
        <v>24</v>
      </c>
      <c r="H109" s="6">
        <f t="shared" si="9"/>
        <v>1592</v>
      </c>
      <c r="I109" s="4">
        <v>1685</v>
      </c>
      <c r="J109" s="2"/>
      <c r="K109" s="2">
        <v>7.5</v>
      </c>
      <c r="L109" s="2"/>
      <c r="M109" s="2">
        <v>3.5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>
        <v>13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</row>
    <row r="110" spans="1:121">
      <c r="A110" s="60" t="s">
        <v>462</v>
      </c>
      <c r="B110">
        <f t="shared" ref="B110:B173" si="10">B109+1</f>
        <v>68</v>
      </c>
      <c r="C110" s="68" t="s">
        <v>306</v>
      </c>
      <c r="D110" s="30">
        <v>43771</v>
      </c>
      <c r="E110" s="18"/>
      <c r="F110" s="71">
        <v>17.5</v>
      </c>
      <c r="G110" s="32">
        <f t="shared" si="8"/>
        <v>24</v>
      </c>
      <c r="H110" s="6">
        <f t="shared" si="9"/>
        <v>1616</v>
      </c>
      <c r="I110" s="4">
        <v>1709</v>
      </c>
      <c r="J110" s="2"/>
      <c r="K110" s="2">
        <v>21.5</v>
      </c>
      <c r="L110" s="2"/>
      <c r="M110" s="2"/>
      <c r="N110" s="2"/>
      <c r="O110" s="2">
        <v>0.5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>
        <v>2</v>
      </c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</row>
    <row r="111" spans="1:121">
      <c r="A111" s="60" t="s">
        <v>462</v>
      </c>
      <c r="B111">
        <f t="shared" si="10"/>
        <v>69</v>
      </c>
      <c r="C111" s="68" t="s">
        <v>307</v>
      </c>
      <c r="D111" s="30">
        <v>43772</v>
      </c>
      <c r="E111" s="18"/>
      <c r="F111" s="71">
        <v>17.5</v>
      </c>
      <c r="G111" s="32">
        <f t="shared" si="8"/>
        <v>24</v>
      </c>
      <c r="H111" s="6">
        <f t="shared" si="9"/>
        <v>1640</v>
      </c>
      <c r="I111" s="4">
        <v>1744</v>
      </c>
      <c r="J111" s="2"/>
      <c r="K111" s="2">
        <v>20</v>
      </c>
      <c r="L111" s="2"/>
      <c r="M111" s="2"/>
      <c r="N111" s="2"/>
      <c r="O111" s="2">
        <v>1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>
        <v>1</v>
      </c>
      <c r="AE111" s="2">
        <v>2</v>
      </c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</row>
    <row r="112" spans="1:121">
      <c r="A112" s="60" t="s">
        <v>462</v>
      </c>
      <c r="B112">
        <f t="shared" si="10"/>
        <v>70</v>
      </c>
      <c r="C112" s="68" t="s">
        <v>308</v>
      </c>
      <c r="D112" s="30">
        <v>43773</v>
      </c>
      <c r="E112" s="18"/>
      <c r="F112" s="71">
        <v>17.5</v>
      </c>
      <c r="G112" s="32">
        <f t="shared" si="8"/>
        <v>24</v>
      </c>
      <c r="H112" s="6">
        <f t="shared" si="9"/>
        <v>1664</v>
      </c>
      <c r="I112" s="4">
        <v>1793</v>
      </c>
      <c r="J112" s="2"/>
      <c r="K112" s="2">
        <v>20.5</v>
      </c>
      <c r="L112" s="2"/>
      <c r="M112" s="2"/>
      <c r="N112" s="2"/>
      <c r="O112" s="2">
        <v>1.5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>
        <v>2</v>
      </c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</row>
    <row r="113" spans="1:121">
      <c r="A113" s="60" t="s">
        <v>462</v>
      </c>
      <c r="B113">
        <f t="shared" si="10"/>
        <v>71</v>
      </c>
      <c r="C113" s="68" t="s">
        <v>309</v>
      </c>
      <c r="D113" s="30">
        <v>43774</v>
      </c>
      <c r="E113" s="18"/>
      <c r="F113" s="71">
        <v>17.5</v>
      </c>
      <c r="G113" s="32">
        <f t="shared" si="8"/>
        <v>24</v>
      </c>
      <c r="H113" s="6">
        <f t="shared" si="9"/>
        <v>1688</v>
      </c>
      <c r="I113" s="4">
        <v>1817</v>
      </c>
      <c r="J113" s="2"/>
      <c r="K113" s="2">
        <v>21</v>
      </c>
      <c r="L113" s="2"/>
      <c r="M113" s="2"/>
      <c r="N113" s="2"/>
      <c r="O113" s="2">
        <v>0.5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>
        <v>1</v>
      </c>
      <c r="AE113" s="2"/>
      <c r="AF113" s="2"/>
      <c r="AG113" s="2"/>
      <c r="AH113" s="2"/>
      <c r="AI113" s="2"/>
      <c r="AJ113" s="2"/>
      <c r="AK113" s="2">
        <v>1.5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</row>
    <row r="114" spans="1:121">
      <c r="A114" s="60" t="s">
        <v>462</v>
      </c>
      <c r="B114">
        <f t="shared" si="10"/>
        <v>72</v>
      </c>
      <c r="C114" s="68" t="s">
        <v>310</v>
      </c>
      <c r="D114" s="30">
        <v>43775</v>
      </c>
      <c r="E114" s="18"/>
      <c r="F114" s="71">
        <v>17.5</v>
      </c>
      <c r="G114" s="32">
        <f t="shared" si="8"/>
        <v>24</v>
      </c>
      <c r="H114" s="6">
        <f t="shared" si="9"/>
        <v>1712</v>
      </c>
      <c r="I114" s="4">
        <v>1832</v>
      </c>
      <c r="J114" s="2"/>
      <c r="K114" s="2">
        <v>10</v>
      </c>
      <c r="L114" s="2"/>
      <c r="M114" s="2">
        <v>5</v>
      </c>
      <c r="N114" s="2"/>
      <c r="O114" s="2">
        <v>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>
        <v>8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</row>
    <row r="115" spans="1:121">
      <c r="A115" s="60" t="s">
        <v>462</v>
      </c>
      <c r="B115">
        <f t="shared" si="10"/>
        <v>73</v>
      </c>
      <c r="C115" s="68" t="s">
        <v>311</v>
      </c>
      <c r="D115" s="30">
        <v>43776</v>
      </c>
      <c r="E115" s="18"/>
      <c r="F115" s="71">
        <v>17.5</v>
      </c>
      <c r="G115" s="32">
        <f t="shared" si="8"/>
        <v>24</v>
      </c>
      <c r="H115" s="6">
        <f t="shared" si="9"/>
        <v>1736</v>
      </c>
      <c r="I115" s="4">
        <v>1832</v>
      </c>
      <c r="J115" s="2"/>
      <c r="K115" s="2"/>
      <c r="L115" s="2"/>
      <c r="M115" s="2">
        <v>17</v>
      </c>
      <c r="N115" s="2">
        <v>4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>
        <v>1</v>
      </c>
      <c r="AF115" s="2"/>
      <c r="AG115" s="2"/>
      <c r="AH115" s="2"/>
      <c r="AI115" s="2"/>
      <c r="AJ115" s="2"/>
      <c r="AK115" s="2"/>
      <c r="AL115" s="2"/>
      <c r="AM115" s="2"/>
      <c r="AN115" s="2">
        <v>2</v>
      </c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</row>
    <row r="116" spans="1:121">
      <c r="A116" s="60" t="s">
        <v>462</v>
      </c>
      <c r="B116">
        <f t="shared" si="10"/>
        <v>74</v>
      </c>
      <c r="C116" s="68" t="s">
        <v>312</v>
      </c>
      <c r="D116" s="30">
        <v>43777</v>
      </c>
      <c r="E116" s="18"/>
      <c r="F116" s="71">
        <v>17.5</v>
      </c>
      <c r="G116" s="32">
        <f t="shared" si="8"/>
        <v>24</v>
      </c>
      <c r="H116" s="6">
        <f t="shared" si="9"/>
        <v>1760</v>
      </c>
      <c r="I116" s="4">
        <v>1849</v>
      </c>
      <c r="J116" s="2"/>
      <c r="K116" s="2">
        <v>17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>
        <v>2.5</v>
      </c>
      <c r="AE116" s="2"/>
      <c r="AF116" s="2"/>
      <c r="AG116" s="2"/>
      <c r="AH116" s="2">
        <v>2</v>
      </c>
      <c r="AI116" s="2"/>
      <c r="AJ116" s="2"/>
      <c r="AK116" s="2">
        <v>2.5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</row>
    <row r="117" spans="1:121">
      <c r="A117" s="60" t="s">
        <v>462</v>
      </c>
      <c r="B117">
        <f t="shared" si="10"/>
        <v>75</v>
      </c>
      <c r="C117" s="68" t="s">
        <v>313</v>
      </c>
      <c r="D117" s="30">
        <v>43778</v>
      </c>
      <c r="E117" s="18"/>
      <c r="F117" s="71">
        <v>17.5</v>
      </c>
      <c r="G117" s="32">
        <f t="shared" si="8"/>
        <v>24</v>
      </c>
      <c r="H117" s="6">
        <f t="shared" si="9"/>
        <v>1784</v>
      </c>
      <c r="I117" s="4">
        <v>1864.7</v>
      </c>
      <c r="J117" s="2"/>
      <c r="K117" s="2">
        <v>22.5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>
        <v>0.5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>
        <v>1</v>
      </c>
      <c r="DK117" s="2"/>
      <c r="DL117" s="2"/>
      <c r="DM117" s="2"/>
      <c r="DN117" s="2"/>
      <c r="DO117" s="2"/>
      <c r="DP117" s="2"/>
      <c r="DQ117" s="2"/>
    </row>
    <row r="118" spans="1:121">
      <c r="A118" s="60" t="s">
        <v>462</v>
      </c>
      <c r="B118">
        <f t="shared" si="10"/>
        <v>76</v>
      </c>
      <c r="C118" s="68" t="s">
        <v>314</v>
      </c>
      <c r="D118" s="30">
        <v>43779</v>
      </c>
      <c r="E118" s="18"/>
      <c r="F118" s="71">
        <v>17.5</v>
      </c>
      <c r="G118" s="32">
        <f t="shared" si="8"/>
        <v>24</v>
      </c>
      <c r="H118" s="6">
        <f t="shared" si="9"/>
        <v>1808</v>
      </c>
      <c r="I118" s="4">
        <v>1872.4</v>
      </c>
      <c r="J118" s="2"/>
      <c r="K118" s="2">
        <v>23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>
        <v>1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</row>
    <row r="119" spans="1:121">
      <c r="A119" s="60" t="s">
        <v>462</v>
      </c>
      <c r="B119">
        <f t="shared" si="10"/>
        <v>77</v>
      </c>
      <c r="C119" s="68" t="s">
        <v>315</v>
      </c>
      <c r="D119" s="30">
        <v>43780</v>
      </c>
      <c r="E119" s="18"/>
      <c r="F119" s="71">
        <v>17.5</v>
      </c>
      <c r="G119" s="32">
        <f t="shared" si="8"/>
        <v>24</v>
      </c>
      <c r="H119" s="6">
        <f t="shared" si="9"/>
        <v>1832</v>
      </c>
      <c r="I119" s="4">
        <v>1877</v>
      </c>
      <c r="J119" s="2"/>
      <c r="K119" s="2">
        <v>20</v>
      </c>
      <c r="L119" s="2"/>
      <c r="M119" s="2"/>
      <c r="N119" s="2"/>
      <c r="O119" s="2"/>
      <c r="P119" s="2"/>
      <c r="Q119" s="2">
        <v>3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>
        <v>1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</row>
    <row r="120" spans="1:121">
      <c r="A120" s="60" t="s">
        <v>462</v>
      </c>
      <c r="B120">
        <f t="shared" si="10"/>
        <v>78</v>
      </c>
      <c r="C120" s="68" t="s">
        <v>316</v>
      </c>
      <c r="D120" s="30">
        <v>43781</v>
      </c>
      <c r="E120" s="18"/>
      <c r="F120" s="71">
        <v>17.5</v>
      </c>
      <c r="G120" s="32">
        <f t="shared" si="8"/>
        <v>24</v>
      </c>
      <c r="H120" s="6">
        <f t="shared" si="9"/>
        <v>1856</v>
      </c>
      <c r="I120" s="4">
        <v>1877</v>
      </c>
      <c r="J120" s="2"/>
      <c r="K120" s="2"/>
      <c r="L120" s="2"/>
      <c r="M120" s="2"/>
      <c r="N120" s="2"/>
      <c r="O120" s="2">
        <v>21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>
        <v>1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>
        <v>2</v>
      </c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</row>
    <row r="121" spans="1:121">
      <c r="A121" s="60" t="s">
        <v>462</v>
      </c>
      <c r="B121">
        <f t="shared" si="10"/>
        <v>79</v>
      </c>
      <c r="C121" s="68" t="s">
        <v>317</v>
      </c>
      <c r="D121" s="30">
        <v>43782</v>
      </c>
      <c r="E121" s="18"/>
      <c r="F121" s="71">
        <v>17.5</v>
      </c>
      <c r="G121" s="32">
        <f t="shared" si="8"/>
        <v>24</v>
      </c>
      <c r="H121" s="6">
        <f t="shared" si="9"/>
        <v>1880</v>
      </c>
      <c r="I121" s="4">
        <v>1877</v>
      </c>
      <c r="J121" s="2"/>
      <c r="K121" s="2"/>
      <c r="L121" s="2"/>
      <c r="M121" s="2"/>
      <c r="N121" s="2"/>
      <c r="O121" s="2"/>
      <c r="P121" s="2"/>
      <c r="Q121" s="2"/>
      <c r="R121" s="2">
        <v>2</v>
      </c>
      <c r="S121" s="2"/>
      <c r="T121" s="2"/>
      <c r="U121" s="2"/>
      <c r="V121" s="2"/>
      <c r="W121" s="2"/>
      <c r="X121" s="2"/>
      <c r="Y121" s="2"/>
      <c r="Z121" s="2"/>
      <c r="AA121" s="2"/>
      <c r="AB121" s="2">
        <v>20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>
        <v>2</v>
      </c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</row>
    <row r="122" spans="1:121">
      <c r="A122" s="60" t="s">
        <v>462</v>
      </c>
      <c r="B122">
        <f t="shared" si="10"/>
        <v>80</v>
      </c>
      <c r="C122" s="68" t="s">
        <v>318</v>
      </c>
      <c r="D122" s="30">
        <v>43783</v>
      </c>
      <c r="E122" s="18"/>
      <c r="F122" s="71">
        <v>17.5</v>
      </c>
      <c r="G122" s="32">
        <f t="shared" si="8"/>
        <v>24</v>
      </c>
      <c r="H122" s="6">
        <f t="shared" si="9"/>
        <v>1904</v>
      </c>
      <c r="I122" s="4">
        <v>1877</v>
      </c>
      <c r="J122" s="2"/>
      <c r="K122" s="2"/>
      <c r="L122" s="2"/>
      <c r="M122" s="2"/>
      <c r="N122" s="2"/>
      <c r="O122" s="2"/>
      <c r="P122" s="2"/>
      <c r="Q122" s="2"/>
      <c r="R122" s="2">
        <v>14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>
        <v>2</v>
      </c>
      <c r="AP122" s="2"/>
      <c r="AQ122" s="2">
        <v>8</v>
      </c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</row>
    <row r="123" spans="1:121">
      <c r="A123" s="60" t="s">
        <v>462</v>
      </c>
      <c r="B123">
        <f t="shared" si="10"/>
        <v>81</v>
      </c>
      <c r="C123" s="68" t="s">
        <v>319</v>
      </c>
      <c r="D123" s="30">
        <v>43784</v>
      </c>
      <c r="E123" s="18"/>
      <c r="F123" s="71">
        <v>17.5</v>
      </c>
      <c r="G123" s="32">
        <f t="shared" si="8"/>
        <v>24</v>
      </c>
      <c r="H123" s="6">
        <f t="shared" si="9"/>
        <v>1928</v>
      </c>
      <c r="I123" s="4">
        <v>1877</v>
      </c>
      <c r="J123" s="2"/>
      <c r="K123" s="2"/>
      <c r="L123" s="2"/>
      <c r="M123" s="2"/>
      <c r="N123" s="2"/>
      <c r="O123" s="2"/>
      <c r="P123" s="2"/>
      <c r="Q123" s="2"/>
      <c r="R123" s="2">
        <v>24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</row>
    <row r="124" spans="1:121">
      <c r="A124" s="60" t="s">
        <v>462</v>
      </c>
      <c r="B124">
        <f t="shared" si="10"/>
        <v>82</v>
      </c>
      <c r="C124" s="68" t="s">
        <v>320</v>
      </c>
      <c r="D124" s="30">
        <v>43785</v>
      </c>
      <c r="E124" s="18"/>
      <c r="F124" s="71">
        <v>17.5</v>
      </c>
      <c r="G124" s="32">
        <f t="shared" si="8"/>
        <v>24</v>
      </c>
      <c r="H124" s="6">
        <f t="shared" si="9"/>
        <v>1952</v>
      </c>
      <c r="I124" s="4">
        <v>1877</v>
      </c>
      <c r="J124" s="2"/>
      <c r="K124" s="2"/>
      <c r="L124" s="2"/>
      <c r="M124" s="2"/>
      <c r="N124" s="2"/>
      <c r="O124" s="2"/>
      <c r="P124" s="2"/>
      <c r="Q124" s="2"/>
      <c r="R124" s="2">
        <v>24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</row>
    <row r="125" spans="1:121">
      <c r="A125" s="60" t="s">
        <v>462</v>
      </c>
      <c r="B125">
        <f t="shared" si="10"/>
        <v>83</v>
      </c>
      <c r="C125" s="68" t="s">
        <v>321</v>
      </c>
      <c r="D125" s="30">
        <v>43786</v>
      </c>
      <c r="E125" s="18"/>
      <c r="F125" s="71">
        <v>17.5</v>
      </c>
      <c r="G125" s="32">
        <f t="shared" si="8"/>
        <v>24</v>
      </c>
      <c r="H125" s="6">
        <f t="shared" si="9"/>
        <v>1976</v>
      </c>
      <c r="I125" s="4">
        <v>1877</v>
      </c>
      <c r="J125" s="2"/>
      <c r="K125" s="2"/>
      <c r="L125" s="2"/>
      <c r="M125" s="2"/>
      <c r="N125" s="2"/>
      <c r="O125" s="2"/>
      <c r="P125" s="2"/>
      <c r="Q125" s="2"/>
      <c r="R125" s="2">
        <v>24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</row>
    <row r="126" spans="1:121">
      <c r="A126" s="60" t="s">
        <v>462</v>
      </c>
      <c r="B126">
        <f t="shared" si="10"/>
        <v>84</v>
      </c>
      <c r="C126" s="68" t="s">
        <v>322</v>
      </c>
      <c r="D126" s="30">
        <v>43787</v>
      </c>
      <c r="E126" s="18"/>
      <c r="F126" s="71">
        <v>17.5</v>
      </c>
      <c r="G126" s="32">
        <f t="shared" si="8"/>
        <v>24</v>
      </c>
      <c r="H126" s="6">
        <f t="shared" si="9"/>
        <v>2000</v>
      </c>
      <c r="I126" s="4">
        <v>1877</v>
      </c>
      <c r="J126" s="2"/>
      <c r="K126" s="2"/>
      <c r="L126" s="2"/>
      <c r="M126" s="2"/>
      <c r="N126" s="2"/>
      <c r="O126" s="2"/>
      <c r="P126" s="2"/>
      <c r="Q126" s="2"/>
      <c r="R126" s="2">
        <v>22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>
        <v>2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</row>
    <row r="127" spans="1:121">
      <c r="A127" s="60" t="s">
        <v>462</v>
      </c>
      <c r="B127">
        <f t="shared" si="10"/>
        <v>85</v>
      </c>
      <c r="C127" s="68" t="s">
        <v>323</v>
      </c>
      <c r="D127" s="30">
        <v>43788</v>
      </c>
      <c r="E127" s="18"/>
      <c r="F127" s="71">
        <v>17.5</v>
      </c>
      <c r="G127" s="32">
        <f t="shared" si="8"/>
        <v>24</v>
      </c>
      <c r="H127" s="6">
        <f t="shared" si="9"/>
        <v>2024</v>
      </c>
      <c r="I127" s="4">
        <v>1877</v>
      </c>
      <c r="J127" s="2"/>
      <c r="K127" s="2"/>
      <c r="L127" s="2"/>
      <c r="M127" s="2"/>
      <c r="N127" s="2"/>
      <c r="O127" s="2"/>
      <c r="P127" s="2"/>
      <c r="Q127" s="2"/>
      <c r="R127" s="2">
        <v>24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</row>
    <row r="128" spans="1:121">
      <c r="A128" s="60" t="s">
        <v>462</v>
      </c>
      <c r="B128">
        <f t="shared" si="10"/>
        <v>86</v>
      </c>
      <c r="C128" s="68" t="s">
        <v>324</v>
      </c>
      <c r="D128" s="30">
        <v>43789</v>
      </c>
      <c r="E128" s="18"/>
      <c r="F128" s="71">
        <v>17.5</v>
      </c>
      <c r="G128" s="32">
        <f t="shared" si="8"/>
        <v>24</v>
      </c>
      <c r="H128" s="6">
        <f t="shared" si="9"/>
        <v>2048</v>
      </c>
      <c r="I128" s="4">
        <v>1877</v>
      </c>
      <c r="J128" s="2"/>
      <c r="K128" s="2"/>
      <c r="L128" s="2"/>
      <c r="M128" s="2"/>
      <c r="N128" s="2"/>
      <c r="O128" s="2"/>
      <c r="P128" s="2"/>
      <c r="Q128" s="2"/>
      <c r="R128" s="2">
        <v>24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</row>
    <row r="129" spans="1:121">
      <c r="A129" s="60" t="s">
        <v>462</v>
      </c>
      <c r="B129">
        <f t="shared" si="10"/>
        <v>87</v>
      </c>
      <c r="C129" s="68" t="s">
        <v>325</v>
      </c>
      <c r="D129" s="30">
        <v>43790</v>
      </c>
      <c r="E129" s="18"/>
      <c r="F129" s="71">
        <v>17.5</v>
      </c>
      <c r="G129" s="32">
        <f t="shared" si="8"/>
        <v>24</v>
      </c>
      <c r="H129" s="6">
        <f t="shared" si="9"/>
        <v>2072</v>
      </c>
      <c r="I129" s="4">
        <v>1877</v>
      </c>
      <c r="J129" s="2"/>
      <c r="K129" s="2"/>
      <c r="L129" s="2"/>
      <c r="M129" s="2"/>
      <c r="N129" s="2"/>
      <c r="O129" s="2"/>
      <c r="P129" s="2"/>
      <c r="Q129" s="2"/>
      <c r="R129" s="2">
        <v>4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>
        <v>20</v>
      </c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</row>
    <row r="130" spans="1:121">
      <c r="A130" s="60" t="s">
        <v>462</v>
      </c>
      <c r="B130">
        <f t="shared" si="10"/>
        <v>88</v>
      </c>
      <c r="C130" s="68" t="s">
        <v>326</v>
      </c>
      <c r="D130" s="30">
        <v>43791</v>
      </c>
      <c r="E130" s="18"/>
      <c r="F130" s="71">
        <v>17.5</v>
      </c>
      <c r="G130" s="32">
        <f t="shared" si="8"/>
        <v>24</v>
      </c>
      <c r="H130" s="6">
        <f t="shared" si="9"/>
        <v>2096</v>
      </c>
      <c r="I130" s="4">
        <v>1877</v>
      </c>
      <c r="J130" s="2"/>
      <c r="K130" s="2"/>
      <c r="L130" s="2"/>
      <c r="M130" s="2"/>
      <c r="N130" s="2"/>
      <c r="O130" s="2"/>
      <c r="P130" s="2"/>
      <c r="Q130" s="2"/>
      <c r="R130" s="2">
        <v>22.5</v>
      </c>
      <c r="S130" s="2"/>
      <c r="T130" s="2"/>
      <c r="U130" s="2">
        <v>1.5</v>
      </c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</row>
    <row r="131" spans="1:121">
      <c r="A131" s="60" t="s">
        <v>462</v>
      </c>
      <c r="B131">
        <f t="shared" si="10"/>
        <v>89</v>
      </c>
      <c r="C131" s="68" t="s">
        <v>327</v>
      </c>
      <c r="D131" s="30">
        <v>43792</v>
      </c>
      <c r="E131" s="18"/>
      <c r="F131" s="71">
        <v>17.5</v>
      </c>
      <c r="G131" s="32">
        <f t="shared" si="8"/>
        <v>24</v>
      </c>
      <c r="H131" s="6">
        <f t="shared" si="9"/>
        <v>2120</v>
      </c>
      <c r="I131" s="4">
        <v>1877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>
        <v>24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</row>
    <row r="132" spans="1:121">
      <c r="A132" s="60" t="s">
        <v>462</v>
      </c>
      <c r="B132">
        <f t="shared" si="10"/>
        <v>90</v>
      </c>
      <c r="C132" s="68" t="s">
        <v>328</v>
      </c>
      <c r="D132" s="30">
        <v>43793</v>
      </c>
      <c r="E132" s="18"/>
      <c r="F132" s="71">
        <v>17.5</v>
      </c>
      <c r="G132" s="32">
        <f t="shared" si="8"/>
        <v>24</v>
      </c>
      <c r="H132" s="6">
        <f t="shared" si="9"/>
        <v>2144</v>
      </c>
      <c r="I132" s="4">
        <v>1877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>
        <v>24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</row>
    <row r="133" spans="1:121">
      <c r="A133" s="60" t="s">
        <v>462</v>
      </c>
      <c r="B133">
        <f t="shared" si="10"/>
        <v>91</v>
      </c>
      <c r="C133" s="68" t="s">
        <v>329</v>
      </c>
      <c r="D133" s="30">
        <v>43794</v>
      </c>
      <c r="E133" s="18"/>
      <c r="F133" s="71">
        <v>17.5</v>
      </c>
      <c r="G133" s="32">
        <f t="shared" si="8"/>
        <v>24</v>
      </c>
      <c r="H133" s="6">
        <f t="shared" si="9"/>
        <v>2168</v>
      </c>
      <c r="I133" s="4">
        <v>1877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>
        <v>6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>
        <v>18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</row>
    <row r="134" spans="1:121">
      <c r="A134" s="60" t="s">
        <v>462</v>
      </c>
      <c r="B134">
        <f t="shared" si="10"/>
        <v>92</v>
      </c>
      <c r="C134" s="68" t="s">
        <v>330</v>
      </c>
      <c r="D134" s="30">
        <v>43795</v>
      </c>
      <c r="E134" s="18"/>
      <c r="F134" s="71">
        <v>17.5</v>
      </c>
      <c r="G134" s="32">
        <f t="shared" si="8"/>
        <v>24</v>
      </c>
      <c r="H134" s="6">
        <f t="shared" si="9"/>
        <v>2192</v>
      </c>
      <c r="I134" s="4">
        <v>1877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>
        <v>8</v>
      </c>
      <c r="V134" s="2">
        <v>16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</row>
    <row r="135" spans="1:121">
      <c r="A135" s="60" t="s">
        <v>462</v>
      </c>
      <c r="B135">
        <f t="shared" si="10"/>
        <v>93</v>
      </c>
      <c r="C135" s="68" t="s">
        <v>331</v>
      </c>
      <c r="D135" s="30">
        <v>43796</v>
      </c>
      <c r="E135" s="18"/>
      <c r="F135" s="71">
        <v>17.5</v>
      </c>
      <c r="G135" s="32">
        <f t="shared" si="8"/>
        <v>24</v>
      </c>
      <c r="H135" s="6">
        <f t="shared" si="9"/>
        <v>2216</v>
      </c>
      <c r="I135" s="4">
        <v>1877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>
        <v>3</v>
      </c>
      <c r="V135" s="2">
        <v>21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</row>
    <row r="136" spans="1:121">
      <c r="A136" s="60" t="s">
        <v>462</v>
      </c>
      <c r="B136">
        <f t="shared" si="10"/>
        <v>94</v>
      </c>
      <c r="C136" s="68" t="s">
        <v>332</v>
      </c>
      <c r="D136" s="30">
        <v>43797</v>
      </c>
      <c r="E136" s="18"/>
      <c r="F136" s="71">
        <v>17.5</v>
      </c>
      <c r="G136" s="32">
        <f t="shared" si="8"/>
        <v>24</v>
      </c>
      <c r="H136" s="6">
        <f t="shared" si="9"/>
        <v>2240</v>
      </c>
      <c r="I136" s="4">
        <v>1877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22.5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>
        <v>1.5</v>
      </c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</row>
    <row r="137" spans="1:121">
      <c r="A137" s="60" t="s">
        <v>462</v>
      </c>
      <c r="B137">
        <f t="shared" si="10"/>
        <v>95</v>
      </c>
      <c r="C137" s="68" t="s">
        <v>333</v>
      </c>
      <c r="D137" s="30">
        <v>43798</v>
      </c>
      <c r="E137" s="18"/>
      <c r="F137" s="71">
        <v>17.5</v>
      </c>
      <c r="G137" s="32">
        <f t="shared" si="8"/>
        <v>24</v>
      </c>
      <c r="H137" s="6">
        <f t="shared" si="9"/>
        <v>2264</v>
      </c>
      <c r="I137" s="4">
        <v>1877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>
        <v>24</v>
      </c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</row>
    <row r="138" spans="1:121">
      <c r="A138" s="60" t="s">
        <v>462</v>
      </c>
      <c r="B138">
        <f t="shared" si="10"/>
        <v>96</v>
      </c>
      <c r="C138" s="68" t="s">
        <v>334</v>
      </c>
      <c r="D138" s="30">
        <v>43799</v>
      </c>
      <c r="E138" s="18"/>
      <c r="F138" s="71">
        <v>17.5</v>
      </c>
      <c r="G138" s="32">
        <f t="shared" si="8"/>
        <v>24</v>
      </c>
      <c r="H138" s="6">
        <f t="shared" si="9"/>
        <v>2288</v>
      </c>
      <c r="I138" s="4">
        <v>1877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>
        <v>24</v>
      </c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</row>
    <row r="139" spans="1:121">
      <c r="A139" s="60" t="s">
        <v>462</v>
      </c>
      <c r="B139">
        <f t="shared" si="10"/>
        <v>97</v>
      </c>
      <c r="C139" s="68" t="s">
        <v>335</v>
      </c>
      <c r="D139" s="30">
        <v>43800</v>
      </c>
      <c r="E139" s="18"/>
      <c r="F139" s="71">
        <v>17.5</v>
      </c>
      <c r="G139" s="32">
        <f t="shared" si="8"/>
        <v>24</v>
      </c>
      <c r="H139" s="6">
        <f t="shared" si="9"/>
        <v>2312</v>
      </c>
      <c r="I139" s="4">
        <v>1877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>
        <v>24</v>
      </c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</row>
    <row r="140" spans="1:121">
      <c r="A140" s="60" t="s">
        <v>462</v>
      </c>
      <c r="B140">
        <f t="shared" si="10"/>
        <v>98</v>
      </c>
      <c r="C140" s="68" t="s">
        <v>336</v>
      </c>
      <c r="D140" s="30">
        <v>43801</v>
      </c>
      <c r="E140" s="18"/>
      <c r="F140" s="71">
        <v>17.5</v>
      </c>
      <c r="G140" s="32">
        <f t="shared" si="8"/>
        <v>24</v>
      </c>
      <c r="H140" s="6">
        <f t="shared" si="9"/>
        <v>2336</v>
      </c>
      <c r="I140" s="4">
        <v>1877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>
        <v>24</v>
      </c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</row>
    <row r="141" spans="1:121">
      <c r="A141" s="60" t="s">
        <v>462</v>
      </c>
      <c r="B141">
        <f t="shared" si="10"/>
        <v>99</v>
      </c>
      <c r="C141" s="68" t="s">
        <v>337</v>
      </c>
      <c r="D141" s="30">
        <v>43802</v>
      </c>
      <c r="E141" s="18"/>
      <c r="F141" s="71">
        <v>17.5</v>
      </c>
      <c r="G141" s="32">
        <f t="shared" si="8"/>
        <v>24</v>
      </c>
      <c r="H141" s="6">
        <f t="shared" si="9"/>
        <v>2360</v>
      </c>
      <c r="I141" s="4">
        <v>1877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>
        <v>24</v>
      </c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</row>
    <row r="142" spans="1:121">
      <c r="A142" s="60" t="s">
        <v>462</v>
      </c>
      <c r="B142">
        <f t="shared" si="10"/>
        <v>100</v>
      </c>
      <c r="C142" s="68" t="s">
        <v>338</v>
      </c>
      <c r="D142" s="30">
        <v>43803</v>
      </c>
      <c r="E142" s="18"/>
      <c r="F142" s="71">
        <v>17.5</v>
      </c>
      <c r="G142" s="32">
        <f t="shared" si="8"/>
        <v>24</v>
      </c>
      <c r="H142" s="6">
        <f t="shared" si="9"/>
        <v>2384</v>
      </c>
      <c r="I142" s="4">
        <v>1877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>
        <v>24</v>
      </c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</row>
    <row r="143" spans="1:121">
      <c r="A143" s="60" t="s">
        <v>462</v>
      </c>
      <c r="B143">
        <f t="shared" si="10"/>
        <v>101</v>
      </c>
      <c r="C143" s="68" t="s">
        <v>339</v>
      </c>
      <c r="D143" s="30">
        <v>43804</v>
      </c>
      <c r="E143" s="18"/>
      <c r="F143" s="71">
        <v>17.5</v>
      </c>
      <c r="G143" s="32">
        <f t="shared" si="8"/>
        <v>24</v>
      </c>
      <c r="H143" s="6">
        <f t="shared" si="9"/>
        <v>2408</v>
      </c>
      <c r="I143" s="4">
        <v>1877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>
        <v>24</v>
      </c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</row>
    <row r="144" spans="1:121">
      <c r="A144" s="60" t="s">
        <v>462</v>
      </c>
      <c r="B144">
        <f t="shared" si="10"/>
        <v>102</v>
      </c>
      <c r="C144" s="68" t="s">
        <v>340</v>
      </c>
      <c r="D144" s="30">
        <v>43805</v>
      </c>
      <c r="E144" s="18"/>
      <c r="F144" s="71">
        <v>17.5</v>
      </c>
      <c r="G144" s="32">
        <f t="shared" si="8"/>
        <v>24</v>
      </c>
      <c r="H144" s="6">
        <f t="shared" si="9"/>
        <v>2432</v>
      </c>
      <c r="I144" s="4">
        <v>1877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>
        <v>24</v>
      </c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</row>
    <row r="145" spans="1:121">
      <c r="A145" s="60" t="s">
        <v>462</v>
      </c>
      <c r="B145">
        <f t="shared" si="10"/>
        <v>103</v>
      </c>
      <c r="C145" s="68" t="s">
        <v>341</v>
      </c>
      <c r="D145" s="30">
        <v>43806</v>
      </c>
      <c r="E145" s="18"/>
      <c r="F145" s="71">
        <v>17.5</v>
      </c>
      <c r="G145" s="32">
        <f t="shared" si="8"/>
        <v>24</v>
      </c>
      <c r="H145" s="6">
        <f t="shared" si="9"/>
        <v>2456</v>
      </c>
      <c r="I145" s="4">
        <v>1877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>
        <v>24</v>
      </c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</row>
    <row r="146" spans="1:121">
      <c r="A146" s="60" t="s">
        <v>462</v>
      </c>
      <c r="B146">
        <f t="shared" si="10"/>
        <v>104</v>
      </c>
      <c r="C146" s="68" t="s">
        <v>342</v>
      </c>
      <c r="D146" s="30">
        <v>43807</v>
      </c>
      <c r="E146" s="18"/>
      <c r="F146" s="71">
        <v>17.5</v>
      </c>
      <c r="G146" s="32">
        <f t="shared" si="8"/>
        <v>24</v>
      </c>
      <c r="H146" s="6">
        <f t="shared" si="9"/>
        <v>2480</v>
      </c>
      <c r="I146" s="4">
        <v>1877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>
        <v>24</v>
      </c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</row>
    <row r="147" spans="1:121">
      <c r="A147" s="60" t="s">
        <v>462</v>
      </c>
      <c r="B147">
        <f t="shared" si="10"/>
        <v>105</v>
      </c>
      <c r="C147" s="68" t="s">
        <v>343</v>
      </c>
      <c r="D147" s="30">
        <v>43808</v>
      </c>
      <c r="E147" s="18"/>
      <c r="F147" s="71">
        <v>17.5</v>
      </c>
      <c r="G147" s="32">
        <f t="shared" si="8"/>
        <v>24</v>
      </c>
      <c r="H147" s="6">
        <f t="shared" si="9"/>
        <v>2504</v>
      </c>
      <c r="I147" s="4">
        <v>1877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>
        <v>24</v>
      </c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</row>
    <row r="148" spans="1:121">
      <c r="A148" s="60" t="s">
        <v>462</v>
      </c>
      <c r="B148">
        <f t="shared" si="10"/>
        <v>106</v>
      </c>
      <c r="C148" s="68" t="s">
        <v>344</v>
      </c>
      <c r="D148" s="30">
        <v>43809</v>
      </c>
      <c r="E148" s="18"/>
      <c r="F148" s="71">
        <v>17.5</v>
      </c>
      <c r="G148" s="32">
        <f t="shared" si="8"/>
        <v>24</v>
      </c>
      <c r="H148" s="6">
        <f t="shared" si="9"/>
        <v>2528</v>
      </c>
      <c r="I148" s="4">
        <v>1877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>
        <v>24</v>
      </c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</row>
    <row r="149" spans="1:121">
      <c r="A149" s="60" t="s">
        <v>462</v>
      </c>
      <c r="B149">
        <f t="shared" si="10"/>
        <v>107</v>
      </c>
      <c r="C149" s="68" t="s">
        <v>345</v>
      </c>
      <c r="D149" s="30">
        <v>43810</v>
      </c>
      <c r="E149" s="18"/>
      <c r="F149" s="71">
        <v>17.5</v>
      </c>
      <c r="G149" s="32">
        <f t="shared" si="8"/>
        <v>24</v>
      </c>
      <c r="H149" s="6">
        <f t="shared" si="9"/>
        <v>2552</v>
      </c>
      <c r="I149" s="4">
        <v>1877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>
        <v>24</v>
      </c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</row>
    <row r="150" spans="1:121">
      <c r="A150" s="60" t="s">
        <v>462</v>
      </c>
      <c r="B150">
        <f t="shared" si="10"/>
        <v>108</v>
      </c>
      <c r="C150" s="68" t="s">
        <v>346</v>
      </c>
      <c r="D150" s="30">
        <v>43811</v>
      </c>
      <c r="E150" s="18"/>
      <c r="F150" s="71">
        <v>17.5</v>
      </c>
      <c r="G150" s="32">
        <f t="shared" si="8"/>
        <v>24</v>
      </c>
      <c r="H150" s="6">
        <f t="shared" si="9"/>
        <v>2576</v>
      </c>
      <c r="I150" s="4">
        <v>1877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>
        <v>24</v>
      </c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</row>
    <row r="151" spans="1:121">
      <c r="A151" s="60" t="s">
        <v>462</v>
      </c>
      <c r="B151">
        <f t="shared" si="10"/>
        <v>109</v>
      </c>
      <c r="C151" s="68" t="s">
        <v>347</v>
      </c>
      <c r="D151" s="30">
        <v>43812</v>
      </c>
      <c r="E151" s="18"/>
      <c r="F151" s="71">
        <v>17.5</v>
      </c>
      <c r="G151" s="32">
        <f t="shared" si="8"/>
        <v>24</v>
      </c>
      <c r="H151" s="6">
        <f t="shared" si="9"/>
        <v>2600</v>
      </c>
      <c r="I151" s="4">
        <v>1877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>
        <v>24</v>
      </c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</row>
    <row r="152" spans="1:121">
      <c r="A152" s="60" t="s">
        <v>462</v>
      </c>
      <c r="B152">
        <f t="shared" si="10"/>
        <v>110</v>
      </c>
      <c r="C152" s="68" t="s">
        <v>348</v>
      </c>
      <c r="D152" s="30">
        <v>43813</v>
      </c>
      <c r="E152" s="18"/>
      <c r="F152" s="71">
        <v>17.5</v>
      </c>
      <c r="G152" s="32">
        <f t="shared" si="8"/>
        <v>24</v>
      </c>
      <c r="H152" s="6">
        <f t="shared" si="9"/>
        <v>2624</v>
      </c>
      <c r="I152" s="4">
        <v>1877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>
        <v>24</v>
      </c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</row>
    <row r="153" spans="1:121">
      <c r="A153" s="60" t="s">
        <v>462</v>
      </c>
      <c r="B153">
        <f t="shared" si="10"/>
        <v>111</v>
      </c>
      <c r="C153" s="68" t="s">
        <v>349</v>
      </c>
      <c r="D153" s="30">
        <v>43814</v>
      </c>
      <c r="E153" s="18"/>
      <c r="F153" s="71">
        <v>17.5</v>
      </c>
      <c r="G153" s="32">
        <f t="shared" si="8"/>
        <v>24</v>
      </c>
      <c r="H153" s="6">
        <f t="shared" si="9"/>
        <v>2648</v>
      </c>
      <c r="I153" s="4">
        <v>1877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>
        <v>24</v>
      </c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</row>
    <row r="154" spans="1:121">
      <c r="A154" s="60" t="s">
        <v>462</v>
      </c>
      <c r="B154">
        <f t="shared" si="10"/>
        <v>112</v>
      </c>
      <c r="C154" s="68" t="s">
        <v>350</v>
      </c>
      <c r="D154" s="30">
        <v>43815</v>
      </c>
      <c r="E154" s="18"/>
      <c r="F154" s="71">
        <v>17.5</v>
      </c>
      <c r="G154" s="32">
        <f t="shared" si="8"/>
        <v>24</v>
      </c>
      <c r="H154" s="6">
        <f t="shared" si="9"/>
        <v>2672</v>
      </c>
      <c r="I154" s="4">
        <v>1877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>
        <v>24</v>
      </c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</row>
    <row r="155" spans="1:121">
      <c r="A155" s="60" t="s">
        <v>462</v>
      </c>
      <c r="B155">
        <f t="shared" si="10"/>
        <v>113</v>
      </c>
      <c r="C155" s="68" t="s">
        <v>351</v>
      </c>
      <c r="D155" s="30">
        <v>43816</v>
      </c>
      <c r="E155" s="18"/>
      <c r="F155" s="71">
        <v>17.5</v>
      </c>
      <c r="G155" s="32">
        <f t="shared" si="8"/>
        <v>24</v>
      </c>
      <c r="H155" s="6">
        <f t="shared" si="9"/>
        <v>2696</v>
      </c>
      <c r="I155" s="4">
        <v>1877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>
        <v>24</v>
      </c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</row>
    <row r="156" spans="1:121">
      <c r="A156" s="60" t="s">
        <v>462</v>
      </c>
      <c r="B156">
        <f t="shared" si="10"/>
        <v>114</v>
      </c>
      <c r="C156" s="68" t="s">
        <v>352</v>
      </c>
      <c r="D156" s="30">
        <v>43817</v>
      </c>
      <c r="E156" s="18"/>
      <c r="F156" s="71">
        <v>17.5</v>
      </c>
      <c r="G156" s="32">
        <f t="shared" si="8"/>
        <v>24</v>
      </c>
      <c r="H156" s="6">
        <f t="shared" si="9"/>
        <v>2720</v>
      </c>
      <c r="I156" s="4">
        <v>1877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>
        <v>24</v>
      </c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</row>
    <row r="157" spans="1:121">
      <c r="A157" s="60" t="s">
        <v>462</v>
      </c>
      <c r="B157">
        <f t="shared" si="10"/>
        <v>115</v>
      </c>
      <c r="C157" s="68" t="s">
        <v>353</v>
      </c>
      <c r="D157" s="30">
        <v>43818</v>
      </c>
      <c r="E157" s="18"/>
      <c r="F157" s="71">
        <v>17.5</v>
      </c>
      <c r="G157" s="32">
        <f t="shared" si="8"/>
        <v>24</v>
      </c>
      <c r="H157" s="6">
        <f t="shared" si="9"/>
        <v>2744</v>
      </c>
      <c r="I157" s="4">
        <v>1877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>
        <v>24</v>
      </c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</row>
    <row r="158" spans="1:121">
      <c r="A158" s="60" t="s">
        <v>462</v>
      </c>
      <c r="B158">
        <f t="shared" si="10"/>
        <v>116</v>
      </c>
      <c r="C158" s="68" t="s">
        <v>354</v>
      </c>
      <c r="D158" s="30">
        <v>43819</v>
      </c>
      <c r="E158" s="18"/>
      <c r="F158" s="71">
        <v>17.5</v>
      </c>
      <c r="G158" s="32">
        <f t="shared" si="8"/>
        <v>24</v>
      </c>
      <c r="H158" s="6">
        <f t="shared" si="9"/>
        <v>2768</v>
      </c>
      <c r="I158" s="4">
        <v>1877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>
        <v>24</v>
      </c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</row>
    <row r="159" spans="1:121">
      <c r="A159" s="60" t="s">
        <v>462</v>
      </c>
      <c r="B159">
        <f t="shared" si="10"/>
        <v>117</v>
      </c>
      <c r="C159" s="68" t="s">
        <v>355</v>
      </c>
      <c r="D159" s="30">
        <v>43820</v>
      </c>
      <c r="E159" s="18"/>
      <c r="F159" s="71">
        <v>17.5</v>
      </c>
      <c r="G159" s="32">
        <f t="shared" si="8"/>
        <v>24</v>
      </c>
      <c r="H159" s="6">
        <f t="shared" si="9"/>
        <v>2792</v>
      </c>
      <c r="I159" s="4">
        <v>1877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>
        <v>5</v>
      </c>
      <c r="W159" s="2"/>
      <c r="X159" s="2">
        <v>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>
        <v>1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>
        <v>17</v>
      </c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</row>
    <row r="160" spans="1:121">
      <c r="A160" s="60" t="s">
        <v>462</v>
      </c>
      <c r="B160">
        <f t="shared" si="10"/>
        <v>118</v>
      </c>
      <c r="C160" s="68" t="s">
        <v>356</v>
      </c>
      <c r="D160" s="30">
        <v>43821</v>
      </c>
      <c r="E160" s="18"/>
      <c r="F160" s="71">
        <v>17.5</v>
      </c>
      <c r="G160" s="32">
        <f t="shared" si="8"/>
        <v>13</v>
      </c>
      <c r="H160" s="6">
        <f t="shared" si="9"/>
        <v>2805</v>
      </c>
      <c r="I160" s="4">
        <v>1878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v>13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</row>
    <row r="161" spans="1:121">
      <c r="A161" s="60" t="s">
        <v>462</v>
      </c>
      <c r="B161">
        <f t="shared" si="10"/>
        <v>119</v>
      </c>
      <c r="C161" s="68" t="s">
        <v>357</v>
      </c>
      <c r="D161" s="30">
        <v>43822</v>
      </c>
      <c r="E161" s="18"/>
      <c r="F161" s="71">
        <v>17.5</v>
      </c>
      <c r="G161" s="32">
        <f t="shared" si="8"/>
        <v>12</v>
      </c>
      <c r="H161" s="6">
        <f t="shared" si="9"/>
        <v>2817</v>
      </c>
      <c r="I161" s="4">
        <v>1885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v>12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</row>
    <row r="162" spans="1:121">
      <c r="A162" s="60" t="s">
        <v>462</v>
      </c>
      <c r="B162">
        <f t="shared" si="10"/>
        <v>120</v>
      </c>
      <c r="C162" s="68" t="s">
        <v>358</v>
      </c>
      <c r="D162" s="30">
        <v>43823</v>
      </c>
      <c r="E162" s="18"/>
      <c r="F162" s="71">
        <v>17.5</v>
      </c>
      <c r="G162" s="32">
        <f t="shared" si="8"/>
        <v>16</v>
      </c>
      <c r="H162" s="6">
        <f t="shared" si="9"/>
        <v>2833</v>
      </c>
      <c r="I162" s="4">
        <v>1888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>
        <v>16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</row>
    <row r="163" spans="1:121">
      <c r="A163" s="60" t="s">
        <v>462</v>
      </c>
      <c r="B163">
        <v>118</v>
      </c>
      <c r="C163" s="68" t="s">
        <v>356</v>
      </c>
      <c r="D163" s="30">
        <v>43821</v>
      </c>
      <c r="E163" s="18"/>
      <c r="F163" s="71">
        <v>12.25</v>
      </c>
      <c r="G163" s="32">
        <f t="shared" si="8"/>
        <v>11</v>
      </c>
      <c r="H163" s="6">
        <f t="shared" si="9"/>
        <v>2844</v>
      </c>
      <c r="I163" s="4">
        <v>1878</v>
      </c>
      <c r="J163" s="2"/>
      <c r="K163" s="2">
        <v>1</v>
      </c>
      <c r="L163" s="2"/>
      <c r="M163" s="2"/>
      <c r="N163" s="2"/>
      <c r="O163" s="2"/>
      <c r="P163" s="2"/>
      <c r="Q163" s="2">
        <v>10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</row>
    <row r="164" spans="1:121">
      <c r="A164" s="60" t="s">
        <v>462</v>
      </c>
      <c r="B164">
        <f t="shared" si="10"/>
        <v>119</v>
      </c>
      <c r="C164" s="68" t="s">
        <v>357</v>
      </c>
      <c r="D164" s="30">
        <v>43822</v>
      </c>
      <c r="E164" s="18"/>
      <c r="F164" s="71">
        <v>12.25</v>
      </c>
      <c r="G164" s="32">
        <f t="shared" si="8"/>
        <v>12</v>
      </c>
      <c r="H164" s="6">
        <f t="shared" si="9"/>
        <v>2856</v>
      </c>
      <c r="I164" s="4">
        <v>1885</v>
      </c>
      <c r="J164" s="2"/>
      <c r="K164" s="2">
        <v>9</v>
      </c>
      <c r="L164" s="2"/>
      <c r="M164" s="2"/>
      <c r="N164" s="2"/>
      <c r="O164" s="2"/>
      <c r="P164" s="2"/>
      <c r="Q164" s="2">
        <v>3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</row>
    <row r="165" spans="1:121">
      <c r="A165" s="60" t="s">
        <v>462</v>
      </c>
      <c r="B165">
        <f t="shared" si="10"/>
        <v>120</v>
      </c>
      <c r="C165" s="68" t="s">
        <v>358</v>
      </c>
      <c r="D165" s="30">
        <v>43823</v>
      </c>
      <c r="E165" s="18"/>
      <c r="F165" s="71">
        <v>12.25</v>
      </c>
      <c r="G165" s="32">
        <f t="shared" si="8"/>
        <v>8</v>
      </c>
      <c r="H165" s="6">
        <f t="shared" si="9"/>
        <v>2864</v>
      </c>
      <c r="I165" s="4">
        <v>1888</v>
      </c>
      <c r="J165" s="2"/>
      <c r="K165" s="2"/>
      <c r="L165" s="2"/>
      <c r="M165" s="2"/>
      <c r="N165" s="2">
        <v>6</v>
      </c>
      <c r="O165" s="2"/>
      <c r="P165" s="2"/>
      <c r="Q165" s="2">
        <v>2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</row>
    <row r="166" spans="1:121">
      <c r="A166" s="60" t="s">
        <v>462</v>
      </c>
      <c r="B166">
        <f t="shared" si="10"/>
        <v>121</v>
      </c>
      <c r="C166" s="68" t="s">
        <v>359</v>
      </c>
      <c r="D166" s="30">
        <v>43824</v>
      </c>
      <c r="E166" s="18"/>
      <c r="F166" s="71">
        <v>12.25</v>
      </c>
      <c r="G166" s="32">
        <f t="shared" si="8"/>
        <v>24</v>
      </c>
      <c r="H166" s="6">
        <f t="shared" si="9"/>
        <v>2888</v>
      </c>
      <c r="I166" s="4">
        <v>1888</v>
      </c>
      <c r="J166" s="2"/>
      <c r="K166" s="2">
        <v>4</v>
      </c>
      <c r="L166" s="2"/>
      <c r="M166" s="2">
        <v>11</v>
      </c>
      <c r="N166" s="2"/>
      <c r="O166" s="2"/>
      <c r="P166" s="2"/>
      <c r="Q166" s="2">
        <v>2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>
        <v>7</v>
      </c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</row>
    <row r="167" spans="1:121">
      <c r="A167" s="60" t="s">
        <v>462</v>
      </c>
      <c r="B167">
        <f t="shared" si="10"/>
        <v>122</v>
      </c>
      <c r="C167" s="68" t="s">
        <v>360</v>
      </c>
      <c r="D167" s="30">
        <v>43825</v>
      </c>
      <c r="E167" s="18"/>
      <c r="F167" s="71">
        <v>12.25</v>
      </c>
      <c r="G167" s="32">
        <f t="shared" si="8"/>
        <v>24</v>
      </c>
      <c r="H167" s="6">
        <f t="shared" si="9"/>
        <v>2912</v>
      </c>
      <c r="I167" s="4">
        <v>1928</v>
      </c>
      <c r="J167" s="2"/>
      <c r="K167" s="2">
        <v>23.5</v>
      </c>
      <c r="L167" s="2"/>
      <c r="M167" s="2"/>
      <c r="N167" s="2"/>
      <c r="O167" s="2">
        <v>0.5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</row>
    <row r="168" spans="1:121">
      <c r="A168" s="60" t="s">
        <v>462</v>
      </c>
      <c r="B168">
        <f t="shared" si="10"/>
        <v>123</v>
      </c>
      <c r="C168" s="68" t="s">
        <v>361</v>
      </c>
      <c r="D168" s="30">
        <v>43826</v>
      </c>
      <c r="E168" s="18"/>
      <c r="F168" s="71">
        <v>12.25</v>
      </c>
      <c r="G168" s="32">
        <f t="shared" si="8"/>
        <v>24</v>
      </c>
      <c r="H168" s="6">
        <f t="shared" si="9"/>
        <v>2936</v>
      </c>
      <c r="I168" s="4">
        <v>1957</v>
      </c>
      <c r="J168" s="2"/>
      <c r="K168" s="2">
        <v>13.5</v>
      </c>
      <c r="L168" s="2"/>
      <c r="M168" s="2"/>
      <c r="N168" s="2"/>
      <c r="O168" s="2">
        <v>0.5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>
        <v>10</v>
      </c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</row>
    <row r="169" spans="1:121">
      <c r="A169" s="60" t="s">
        <v>462</v>
      </c>
      <c r="B169">
        <f t="shared" si="10"/>
        <v>124</v>
      </c>
      <c r="C169" s="68" t="s">
        <v>362</v>
      </c>
      <c r="D169" s="30">
        <v>43827</v>
      </c>
      <c r="E169" s="18"/>
      <c r="F169" s="71">
        <v>12.25</v>
      </c>
      <c r="G169" s="32">
        <f t="shared" si="8"/>
        <v>24</v>
      </c>
      <c r="H169" s="6">
        <f t="shared" si="9"/>
        <v>2960</v>
      </c>
      <c r="I169" s="4">
        <v>2030</v>
      </c>
      <c r="J169" s="2"/>
      <c r="K169" s="2">
        <v>23</v>
      </c>
      <c r="L169" s="2"/>
      <c r="M169" s="2"/>
      <c r="N169" s="2"/>
      <c r="O169" s="2">
        <v>1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</row>
    <row r="170" spans="1:121">
      <c r="A170" s="60" t="s">
        <v>462</v>
      </c>
      <c r="B170">
        <f t="shared" si="10"/>
        <v>125</v>
      </c>
      <c r="C170" s="68" t="s">
        <v>363</v>
      </c>
      <c r="D170" s="30">
        <v>43828</v>
      </c>
      <c r="E170" s="18"/>
      <c r="F170" s="71">
        <v>12.25</v>
      </c>
      <c r="G170" s="32">
        <f t="shared" ref="G170:G233" si="11">SUM(J170:DQ170)</f>
        <v>24</v>
      </c>
      <c r="H170" s="6">
        <f t="shared" ref="H170:H233" si="12">H169+G170</f>
        <v>2984</v>
      </c>
      <c r="I170" s="4">
        <v>2072</v>
      </c>
      <c r="J170" s="2"/>
      <c r="K170" s="2">
        <v>16</v>
      </c>
      <c r="L170" s="2"/>
      <c r="M170" s="2"/>
      <c r="N170" s="2"/>
      <c r="O170" s="2">
        <v>1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>
        <v>7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</row>
    <row r="171" spans="1:121">
      <c r="A171" s="60" t="s">
        <v>462</v>
      </c>
      <c r="B171">
        <f t="shared" si="10"/>
        <v>126</v>
      </c>
      <c r="C171" s="68" t="s">
        <v>364</v>
      </c>
      <c r="D171" s="30">
        <v>43829</v>
      </c>
      <c r="E171" s="18"/>
      <c r="F171" s="71">
        <v>12.25</v>
      </c>
      <c r="G171" s="32">
        <f t="shared" si="11"/>
        <v>24</v>
      </c>
      <c r="H171" s="6">
        <f t="shared" si="12"/>
        <v>3008</v>
      </c>
      <c r="I171" s="4">
        <v>2115</v>
      </c>
      <c r="J171" s="2"/>
      <c r="K171" s="2">
        <v>19</v>
      </c>
      <c r="L171" s="2"/>
      <c r="M171" s="2"/>
      <c r="N171" s="2"/>
      <c r="O171" s="2">
        <v>1.5</v>
      </c>
      <c r="P171" s="2">
        <v>3.5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</row>
    <row r="172" spans="1:121">
      <c r="A172" s="60" t="s">
        <v>462</v>
      </c>
      <c r="B172">
        <f t="shared" si="10"/>
        <v>127</v>
      </c>
      <c r="C172" s="68" t="s">
        <v>365</v>
      </c>
      <c r="D172" s="30">
        <v>43830</v>
      </c>
      <c r="E172" s="18"/>
      <c r="F172" s="71">
        <v>12.25</v>
      </c>
      <c r="G172" s="32">
        <f t="shared" si="11"/>
        <v>24</v>
      </c>
      <c r="H172" s="6">
        <f t="shared" si="12"/>
        <v>3032</v>
      </c>
      <c r="I172" s="4">
        <v>2155</v>
      </c>
      <c r="J172" s="2"/>
      <c r="K172" s="2">
        <v>20.5</v>
      </c>
      <c r="L172" s="2"/>
      <c r="M172" s="2">
        <v>3</v>
      </c>
      <c r="N172" s="2"/>
      <c r="O172" s="2">
        <v>0.5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</row>
    <row r="173" spans="1:121">
      <c r="A173" s="60" t="s">
        <v>462</v>
      </c>
      <c r="B173">
        <f t="shared" si="10"/>
        <v>128</v>
      </c>
      <c r="C173" s="68" t="s">
        <v>366</v>
      </c>
      <c r="D173" s="30">
        <v>43831</v>
      </c>
      <c r="E173" s="18"/>
      <c r="F173" s="71">
        <v>12.25</v>
      </c>
      <c r="G173" s="32">
        <f t="shared" si="11"/>
        <v>24</v>
      </c>
      <c r="H173" s="6">
        <f t="shared" si="12"/>
        <v>3056</v>
      </c>
      <c r="I173" s="4">
        <v>2155</v>
      </c>
      <c r="J173" s="2"/>
      <c r="K173" s="2"/>
      <c r="L173" s="2"/>
      <c r="M173" s="2">
        <v>8.5</v>
      </c>
      <c r="N173" s="2">
        <v>4</v>
      </c>
      <c r="O173" s="2">
        <v>1.5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>
        <v>10</v>
      </c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</row>
    <row r="174" spans="1:121">
      <c r="A174" s="60" t="s">
        <v>462</v>
      </c>
      <c r="B174">
        <f t="shared" ref="B174:B237" si="13">B173+1</f>
        <v>129</v>
      </c>
      <c r="C174" s="68" t="s">
        <v>367</v>
      </c>
      <c r="D174" s="30">
        <v>43832</v>
      </c>
      <c r="E174" s="18"/>
      <c r="F174" s="71">
        <v>12.25</v>
      </c>
      <c r="G174" s="32">
        <f t="shared" si="11"/>
        <v>24</v>
      </c>
      <c r="H174" s="6">
        <f t="shared" si="12"/>
        <v>3080</v>
      </c>
      <c r="I174" s="4">
        <v>2155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>
        <v>24</v>
      </c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</row>
    <row r="175" spans="1:121">
      <c r="A175" s="60" t="s">
        <v>462</v>
      </c>
      <c r="B175">
        <f t="shared" si="13"/>
        <v>130</v>
      </c>
      <c r="C175" s="68" t="s">
        <v>368</v>
      </c>
      <c r="D175" s="30">
        <v>43833</v>
      </c>
      <c r="E175" s="18"/>
      <c r="F175" s="71">
        <v>12.25</v>
      </c>
      <c r="G175" s="32">
        <f t="shared" si="11"/>
        <v>24</v>
      </c>
      <c r="H175" s="6">
        <f t="shared" si="12"/>
        <v>3104</v>
      </c>
      <c r="I175" s="4">
        <v>2155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>
        <v>24</v>
      </c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</row>
    <row r="176" spans="1:121">
      <c r="A176" s="60" t="s">
        <v>462</v>
      </c>
      <c r="B176">
        <f t="shared" si="13"/>
        <v>131</v>
      </c>
      <c r="C176" s="68" t="s">
        <v>369</v>
      </c>
      <c r="D176" s="30">
        <v>43834</v>
      </c>
      <c r="E176" s="18"/>
      <c r="F176" s="71">
        <v>12.25</v>
      </c>
      <c r="G176" s="32">
        <f t="shared" si="11"/>
        <v>24</v>
      </c>
      <c r="H176" s="6">
        <f t="shared" si="12"/>
        <v>3128</v>
      </c>
      <c r="I176" s="4">
        <v>2155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>
        <v>24</v>
      </c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</row>
    <row r="177" spans="1:121">
      <c r="A177" s="60" t="s">
        <v>462</v>
      </c>
      <c r="B177">
        <f t="shared" si="13"/>
        <v>132</v>
      </c>
      <c r="C177" s="68" t="s">
        <v>370</v>
      </c>
      <c r="D177" s="30">
        <v>43835</v>
      </c>
      <c r="E177" s="18"/>
      <c r="F177" s="71">
        <v>12.25</v>
      </c>
      <c r="G177" s="32">
        <f t="shared" si="11"/>
        <v>24</v>
      </c>
      <c r="H177" s="6">
        <f t="shared" si="12"/>
        <v>3152</v>
      </c>
      <c r="I177" s="4">
        <v>2155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>
        <v>24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</row>
    <row r="178" spans="1:121">
      <c r="A178" s="60" t="s">
        <v>462</v>
      </c>
      <c r="B178">
        <f t="shared" si="13"/>
        <v>133</v>
      </c>
      <c r="C178" s="68" t="s">
        <v>371</v>
      </c>
      <c r="D178" s="30">
        <v>43836</v>
      </c>
      <c r="E178" s="18"/>
      <c r="F178" s="71">
        <v>12.25</v>
      </c>
      <c r="G178" s="32">
        <f t="shared" si="11"/>
        <v>24</v>
      </c>
      <c r="H178" s="6">
        <f t="shared" si="12"/>
        <v>3176</v>
      </c>
      <c r="I178" s="4">
        <v>2155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>
        <v>24</v>
      </c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</row>
    <row r="179" spans="1:121">
      <c r="A179" s="60" t="s">
        <v>462</v>
      </c>
      <c r="B179">
        <f t="shared" si="13"/>
        <v>134</v>
      </c>
      <c r="C179" s="68" t="s">
        <v>372</v>
      </c>
      <c r="D179" s="30">
        <v>43837</v>
      </c>
      <c r="E179" s="18"/>
      <c r="F179" s="71">
        <v>12.25</v>
      </c>
      <c r="G179" s="32">
        <f t="shared" si="11"/>
        <v>24</v>
      </c>
      <c r="H179" s="6">
        <f t="shared" si="12"/>
        <v>3200</v>
      </c>
      <c r="I179" s="4">
        <v>2155</v>
      </c>
      <c r="J179" s="2"/>
      <c r="K179" s="2"/>
      <c r="L179" s="2"/>
      <c r="M179" s="2"/>
      <c r="N179" s="2"/>
      <c r="O179" s="2">
        <v>12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</row>
    <row r="180" spans="1:121">
      <c r="A180" s="60" t="s">
        <v>462</v>
      </c>
      <c r="B180">
        <f t="shared" si="13"/>
        <v>135</v>
      </c>
      <c r="C180" s="68" t="s">
        <v>373</v>
      </c>
      <c r="D180" s="30">
        <v>43838</v>
      </c>
      <c r="E180" s="18"/>
      <c r="F180" s="71">
        <v>12.25</v>
      </c>
      <c r="G180" s="32">
        <f t="shared" si="11"/>
        <v>24</v>
      </c>
      <c r="H180" s="6">
        <f t="shared" si="12"/>
        <v>3224</v>
      </c>
      <c r="I180" s="4">
        <v>2155</v>
      </c>
      <c r="J180" s="2"/>
      <c r="K180" s="2"/>
      <c r="L180" s="2"/>
      <c r="M180" s="2">
        <v>9</v>
      </c>
      <c r="N180" s="2"/>
      <c r="O180" s="2">
        <v>6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>
        <v>9</v>
      </c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</row>
    <row r="181" spans="1:121">
      <c r="A181" s="60" t="s">
        <v>462</v>
      </c>
      <c r="B181">
        <f t="shared" si="13"/>
        <v>136</v>
      </c>
      <c r="C181" s="68" t="s">
        <v>374</v>
      </c>
      <c r="D181" s="30">
        <v>43839</v>
      </c>
      <c r="E181" s="18"/>
      <c r="F181" s="71">
        <v>12.25</v>
      </c>
      <c r="G181" s="32">
        <f t="shared" si="11"/>
        <v>24</v>
      </c>
      <c r="H181" s="6">
        <f t="shared" si="12"/>
        <v>3248</v>
      </c>
      <c r="I181" s="4">
        <v>2197</v>
      </c>
      <c r="J181" s="2"/>
      <c r="K181" s="2">
        <v>15</v>
      </c>
      <c r="L181" s="2"/>
      <c r="M181" s="2"/>
      <c r="N181" s="2"/>
      <c r="O181" s="2">
        <v>9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</row>
    <row r="182" spans="1:121">
      <c r="A182" s="60" t="s">
        <v>462</v>
      </c>
      <c r="B182">
        <f t="shared" si="13"/>
        <v>137</v>
      </c>
      <c r="C182" s="68" t="s">
        <v>375</v>
      </c>
      <c r="D182" s="30">
        <v>43840</v>
      </c>
      <c r="E182" s="18"/>
      <c r="F182" s="71">
        <v>12.25</v>
      </c>
      <c r="G182" s="32">
        <f t="shared" si="11"/>
        <v>24</v>
      </c>
      <c r="H182" s="6">
        <f t="shared" si="12"/>
        <v>3272</v>
      </c>
      <c r="I182" s="4">
        <v>2251</v>
      </c>
      <c r="J182" s="2"/>
      <c r="K182" s="2">
        <v>24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</row>
    <row r="183" spans="1:121">
      <c r="A183" s="60" t="s">
        <v>462</v>
      </c>
      <c r="B183">
        <f t="shared" si="13"/>
        <v>138</v>
      </c>
      <c r="C183" s="68" t="s">
        <v>376</v>
      </c>
      <c r="D183" s="30">
        <v>43841</v>
      </c>
      <c r="E183" s="18"/>
      <c r="F183" s="71">
        <v>12.25</v>
      </c>
      <c r="G183" s="32">
        <f t="shared" si="11"/>
        <v>24</v>
      </c>
      <c r="H183" s="6">
        <f t="shared" si="12"/>
        <v>3296</v>
      </c>
      <c r="I183" s="4">
        <v>2310</v>
      </c>
      <c r="J183" s="2"/>
      <c r="K183" s="2">
        <v>24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</row>
    <row r="184" spans="1:121">
      <c r="A184" s="60" t="s">
        <v>462</v>
      </c>
      <c r="B184">
        <f t="shared" si="13"/>
        <v>139</v>
      </c>
      <c r="C184" s="68" t="s">
        <v>377</v>
      </c>
      <c r="D184" s="30">
        <v>43842</v>
      </c>
      <c r="E184" s="18"/>
      <c r="F184" s="71">
        <v>12.25</v>
      </c>
      <c r="G184" s="32">
        <f t="shared" si="11"/>
        <v>24</v>
      </c>
      <c r="H184" s="6">
        <f t="shared" si="12"/>
        <v>3320</v>
      </c>
      <c r="I184" s="4">
        <v>2352</v>
      </c>
      <c r="J184" s="2"/>
      <c r="K184" s="2">
        <v>19</v>
      </c>
      <c r="L184" s="2"/>
      <c r="M184" s="2"/>
      <c r="N184" s="2"/>
      <c r="O184" s="2">
        <v>5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</row>
    <row r="185" spans="1:121">
      <c r="A185" s="60" t="s">
        <v>462</v>
      </c>
      <c r="B185">
        <f t="shared" si="13"/>
        <v>140</v>
      </c>
      <c r="C185" s="68" t="s">
        <v>378</v>
      </c>
      <c r="D185" s="30">
        <v>43843</v>
      </c>
      <c r="E185" s="18"/>
      <c r="F185" s="71">
        <v>12.25</v>
      </c>
      <c r="G185" s="32">
        <f t="shared" si="11"/>
        <v>24</v>
      </c>
      <c r="H185" s="6">
        <f t="shared" si="12"/>
        <v>3344</v>
      </c>
      <c r="I185" s="4">
        <v>2401</v>
      </c>
      <c r="J185" s="2"/>
      <c r="K185" s="2">
        <v>22.5</v>
      </c>
      <c r="L185" s="2"/>
      <c r="M185" s="2"/>
      <c r="N185" s="2"/>
      <c r="O185" s="2">
        <v>1.5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</row>
    <row r="186" spans="1:121">
      <c r="A186" s="60" t="s">
        <v>462</v>
      </c>
      <c r="B186">
        <f t="shared" si="13"/>
        <v>141</v>
      </c>
      <c r="C186" s="68" t="s">
        <v>379</v>
      </c>
      <c r="D186" s="30">
        <v>43844</v>
      </c>
      <c r="E186" s="18"/>
      <c r="F186" s="71">
        <v>12.25</v>
      </c>
      <c r="G186" s="32">
        <f t="shared" si="11"/>
        <v>24</v>
      </c>
      <c r="H186" s="6">
        <f t="shared" si="12"/>
        <v>3368</v>
      </c>
      <c r="I186" s="4">
        <v>2413</v>
      </c>
      <c r="J186" s="2"/>
      <c r="K186" s="2">
        <v>9</v>
      </c>
      <c r="L186" s="2"/>
      <c r="M186" s="2"/>
      <c r="N186" s="2"/>
      <c r="O186" s="2">
        <v>15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</row>
    <row r="187" spans="1:121">
      <c r="A187" s="60" t="s">
        <v>462</v>
      </c>
      <c r="B187">
        <f t="shared" si="13"/>
        <v>142</v>
      </c>
      <c r="C187" s="68" t="s">
        <v>380</v>
      </c>
      <c r="D187" s="30">
        <v>43845</v>
      </c>
      <c r="E187" s="18"/>
      <c r="F187" s="71">
        <v>12.25</v>
      </c>
      <c r="G187" s="32">
        <f t="shared" si="11"/>
        <v>24</v>
      </c>
      <c r="H187" s="6">
        <f t="shared" si="12"/>
        <v>3392</v>
      </c>
      <c r="I187" s="4">
        <v>2413</v>
      </c>
      <c r="J187" s="2"/>
      <c r="K187" s="2"/>
      <c r="L187" s="2"/>
      <c r="M187" s="2"/>
      <c r="N187" s="2"/>
      <c r="O187" s="2">
        <v>22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>
        <v>2</v>
      </c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</row>
    <row r="188" spans="1:121">
      <c r="A188" s="60" t="s">
        <v>462</v>
      </c>
      <c r="B188">
        <f t="shared" si="13"/>
        <v>143</v>
      </c>
      <c r="C188" s="68" t="s">
        <v>381</v>
      </c>
      <c r="D188" s="30">
        <v>43846</v>
      </c>
      <c r="E188" s="18"/>
      <c r="F188" s="71">
        <v>12.25</v>
      </c>
      <c r="G188" s="32">
        <f t="shared" si="11"/>
        <v>24</v>
      </c>
      <c r="H188" s="6">
        <f t="shared" si="12"/>
        <v>3416</v>
      </c>
      <c r="I188" s="4">
        <v>2413</v>
      </c>
      <c r="J188" s="2"/>
      <c r="K188" s="2"/>
      <c r="L188" s="2"/>
      <c r="M188" s="2"/>
      <c r="N188" s="2"/>
      <c r="O188" s="2">
        <v>24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</row>
    <row r="189" spans="1:121">
      <c r="A189" s="60" t="s">
        <v>462</v>
      </c>
      <c r="B189">
        <f t="shared" si="13"/>
        <v>144</v>
      </c>
      <c r="C189" s="68" t="s">
        <v>382</v>
      </c>
      <c r="D189" s="30">
        <v>43847</v>
      </c>
      <c r="E189" s="18"/>
      <c r="F189" s="71">
        <v>12.25</v>
      </c>
      <c r="G189" s="32">
        <f t="shared" si="11"/>
        <v>24</v>
      </c>
      <c r="H189" s="6">
        <f t="shared" si="12"/>
        <v>3440</v>
      </c>
      <c r="I189" s="4">
        <v>2413</v>
      </c>
      <c r="J189" s="2"/>
      <c r="K189" s="2"/>
      <c r="L189" s="2"/>
      <c r="M189" s="2"/>
      <c r="N189" s="2"/>
      <c r="O189" s="2">
        <v>24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</row>
    <row r="190" spans="1:121">
      <c r="A190" s="60" t="s">
        <v>462</v>
      </c>
      <c r="B190">
        <f t="shared" si="13"/>
        <v>145</v>
      </c>
      <c r="C190" s="68" t="s">
        <v>383</v>
      </c>
      <c r="D190" s="30">
        <v>43848</v>
      </c>
      <c r="E190" s="18"/>
      <c r="F190" s="71">
        <v>12.25</v>
      </c>
      <c r="G190" s="32">
        <f t="shared" si="11"/>
        <v>24</v>
      </c>
      <c r="H190" s="6">
        <f t="shared" si="12"/>
        <v>3464</v>
      </c>
      <c r="I190" s="4">
        <v>2413</v>
      </c>
      <c r="J190" s="2"/>
      <c r="K190" s="2"/>
      <c r="L190" s="2"/>
      <c r="M190" s="2"/>
      <c r="N190" s="2"/>
      <c r="O190" s="2">
        <v>13</v>
      </c>
      <c r="P190" s="2"/>
      <c r="Q190" s="2"/>
      <c r="R190" s="2">
        <v>11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</row>
    <row r="191" spans="1:121">
      <c r="A191" s="60" t="s">
        <v>462</v>
      </c>
      <c r="B191">
        <f t="shared" si="13"/>
        <v>146</v>
      </c>
      <c r="C191" s="68" t="s">
        <v>384</v>
      </c>
      <c r="D191" s="30">
        <v>43849</v>
      </c>
      <c r="E191" s="18"/>
      <c r="F191" s="71">
        <v>12.25</v>
      </c>
      <c r="G191" s="32">
        <f t="shared" si="11"/>
        <v>24</v>
      </c>
      <c r="H191" s="6">
        <f t="shared" si="12"/>
        <v>3488</v>
      </c>
      <c r="I191" s="4">
        <v>2413</v>
      </c>
      <c r="J191" s="2"/>
      <c r="K191" s="2"/>
      <c r="L191" s="2"/>
      <c r="M191" s="2"/>
      <c r="N191" s="2"/>
      <c r="O191" s="2"/>
      <c r="P191" s="2"/>
      <c r="Q191" s="2"/>
      <c r="R191" s="2">
        <v>23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>
        <v>1</v>
      </c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</row>
    <row r="192" spans="1:121">
      <c r="A192" s="60" t="s">
        <v>462</v>
      </c>
      <c r="B192">
        <f t="shared" si="13"/>
        <v>147</v>
      </c>
      <c r="C192" s="68" t="s">
        <v>385</v>
      </c>
      <c r="D192" s="30">
        <v>43850</v>
      </c>
      <c r="E192" s="18"/>
      <c r="F192" s="71">
        <v>12.25</v>
      </c>
      <c r="G192" s="32">
        <f t="shared" si="11"/>
        <v>24</v>
      </c>
      <c r="H192" s="6">
        <f t="shared" si="12"/>
        <v>3512</v>
      </c>
      <c r="I192" s="4">
        <v>2413</v>
      </c>
      <c r="J192" s="2"/>
      <c r="K192" s="2"/>
      <c r="L192" s="2"/>
      <c r="M192" s="2"/>
      <c r="N192" s="2"/>
      <c r="O192" s="2"/>
      <c r="P192" s="2"/>
      <c r="Q192" s="2"/>
      <c r="R192" s="2">
        <v>21.5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>
        <v>2.5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</row>
    <row r="193" spans="1:121">
      <c r="A193" s="60" t="s">
        <v>462</v>
      </c>
      <c r="B193">
        <f t="shared" si="13"/>
        <v>148</v>
      </c>
      <c r="C193" s="68" t="s">
        <v>386</v>
      </c>
      <c r="D193" s="30">
        <v>43851</v>
      </c>
      <c r="E193" s="18"/>
      <c r="F193" s="71">
        <v>12.25</v>
      </c>
      <c r="G193" s="32">
        <f t="shared" si="11"/>
        <v>24</v>
      </c>
      <c r="H193" s="6">
        <f t="shared" si="12"/>
        <v>3536</v>
      </c>
      <c r="I193" s="4">
        <v>2413</v>
      </c>
      <c r="J193" s="2"/>
      <c r="K193" s="2"/>
      <c r="L193" s="2"/>
      <c r="M193" s="2"/>
      <c r="N193" s="2"/>
      <c r="O193" s="2"/>
      <c r="P193" s="2"/>
      <c r="Q193" s="2"/>
      <c r="R193" s="2">
        <v>5.5</v>
      </c>
      <c r="S193" s="2">
        <v>12.5</v>
      </c>
      <c r="T193" s="2">
        <v>1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>
        <v>5</v>
      </c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</row>
    <row r="194" spans="1:121">
      <c r="A194" s="60" t="s">
        <v>462</v>
      </c>
      <c r="B194">
        <f t="shared" si="13"/>
        <v>149</v>
      </c>
      <c r="C194" s="68" t="s">
        <v>387</v>
      </c>
      <c r="D194" s="30">
        <v>43852</v>
      </c>
      <c r="E194" s="18"/>
      <c r="F194" s="71">
        <v>12.25</v>
      </c>
      <c r="G194" s="32">
        <f t="shared" si="11"/>
        <v>24</v>
      </c>
      <c r="H194" s="6">
        <f t="shared" si="12"/>
        <v>3560</v>
      </c>
      <c r="I194" s="4">
        <v>2413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>
        <v>8</v>
      </c>
      <c r="U194" s="2">
        <v>16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</row>
    <row r="195" spans="1:121">
      <c r="A195" s="60" t="s">
        <v>462</v>
      </c>
      <c r="B195">
        <f t="shared" si="13"/>
        <v>150</v>
      </c>
      <c r="C195" s="68" t="s">
        <v>388</v>
      </c>
      <c r="D195" s="30">
        <v>43853</v>
      </c>
      <c r="E195" s="18"/>
      <c r="F195" s="71">
        <v>12.25</v>
      </c>
      <c r="G195" s="32">
        <f t="shared" si="11"/>
        <v>24</v>
      </c>
      <c r="H195" s="6">
        <f t="shared" si="12"/>
        <v>3584</v>
      </c>
      <c r="I195" s="4">
        <v>2413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>
        <v>24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</row>
    <row r="196" spans="1:121">
      <c r="A196" s="60" t="s">
        <v>462</v>
      </c>
      <c r="B196">
        <f t="shared" si="13"/>
        <v>151</v>
      </c>
      <c r="C196" s="68" t="s">
        <v>389</v>
      </c>
      <c r="D196" s="30">
        <v>43854</v>
      </c>
      <c r="E196" s="18"/>
      <c r="F196" s="71">
        <v>12.25</v>
      </c>
      <c r="G196" s="32">
        <f t="shared" si="11"/>
        <v>24</v>
      </c>
      <c r="H196" s="6">
        <f t="shared" si="12"/>
        <v>3608</v>
      </c>
      <c r="I196" s="4">
        <v>2413</v>
      </c>
      <c r="J196" s="2"/>
      <c r="K196" s="2"/>
      <c r="L196" s="2"/>
      <c r="M196" s="2">
        <v>12</v>
      </c>
      <c r="N196" s="2"/>
      <c r="O196" s="2"/>
      <c r="P196" s="2"/>
      <c r="Q196" s="2"/>
      <c r="R196" s="2"/>
      <c r="S196" s="2"/>
      <c r="T196" s="2"/>
      <c r="U196" s="2">
        <v>9</v>
      </c>
      <c r="V196" s="2"/>
      <c r="W196" s="2"/>
      <c r="X196" s="2"/>
      <c r="Y196" s="2"/>
      <c r="Z196" s="2"/>
      <c r="AA196" s="2"/>
      <c r="AB196" s="2"/>
      <c r="AC196" s="2"/>
      <c r="AD196" s="2"/>
      <c r="AE196" s="2">
        <v>3</v>
      </c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</row>
    <row r="197" spans="1:121">
      <c r="A197" s="60" t="s">
        <v>462</v>
      </c>
      <c r="B197">
        <f t="shared" si="13"/>
        <v>152</v>
      </c>
      <c r="C197" s="68" t="s">
        <v>390</v>
      </c>
      <c r="D197" s="30">
        <v>43855</v>
      </c>
      <c r="E197" s="18"/>
      <c r="F197" s="71">
        <v>12.25</v>
      </c>
      <c r="G197" s="32">
        <f t="shared" si="11"/>
        <v>24</v>
      </c>
      <c r="H197" s="6">
        <f t="shared" si="12"/>
        <v>3632</v>
      </c>
      <c r="I197" s="4">
        <v>2413</v>
      </c>
      <c r="J197" s="2"/>
      <c r="K197" s="2"/>
      <c r="L197" s="2"/>
      <c r="M197" s="2"/>
      <c r="N197" s="2"/>
      <c r="O197" s="2"/>
      <c r="P197" s="2"/>
      <c r="Q197" s="2">
        <v>4</v>
      </c>
      <c r="R197" s="2"/>
      <c r="S197" s="2"/>
      <c r="T197" s="2"/>
      <c r="U197" s="2"/>
      <c r="V197" s="2">
        <v>20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</row>
    <row r="198" spans="1:121">
      <c r="A198" s="60" t="s">
        <v>462</v>
      </c>
      <c r="B198">
        <f t="shared" si="13"/>
        <v>153</v>
      </c>
      <c r="C198" s="68" t="s">
        <v>391</v>
      </c>
      <c r="D198" s="30">
        <v>43856</v>
      </c>
      <c r="E198" s="18"/>
      <c r="F198" s="71">
        <v>12.25</v>
      </c>
      <c r="G198" s="32">
        <f t="shared" si="11"/>
        <v>7</v>
      </c>
      <c r="H198" s="6">
        <f t="shared" si="12"/>
        <v>3639</v>
      </c>
      <c r="I198" s="4">
        <v>2427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>
        <v>1</v>
      </c>
      <c r="W198" s="2"/>
      <c r="X198" s="2"/>
      <c r="Y198" s="2"/>
      <c r="Z198" s="2"/>
      <c r="AA198" s="2"/>
      <c r="AB198" s="2">
        <v>6</v>
      </c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</row>
    <row r="199" spans="1:121">
      <c r="A199" s="60" t="s">
        <v>462</v>
      </c>
      <c r="B199">
        <f t="shared" si="13"/>
        <v>154</v>
      </c>
      <c r="C199" s="68" t="s">
        <v>392</v>
      </c>
      <c r="D199" s="30">
        <v>43857</v>
      </c>
      <c r="E199" s="18"/>
      <c r="F199" s="71">
        <v>12.25</v>
      </c>
      <c r="G199" s="32">
        <f t="shared" si="11"/>
        <v>24</v>
      </c>
      <c r="H199" s="6">
        <f t="shared" si="12"/>
        <v>3663</v>
      </c>
      <c r="I199" s="4">
        <v>2427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>
        <v>24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</row>
    <row r="200" spans="1:121">
      <c r="A200" s="60" t="s">
        <v>462</v>
      </c>
      <c r="B200">
        <f t="shared" si="13"/>
        <v>155</v>
      </c>
      <c r="C200" s="68" t="s">
        <v>393</v>
      </c>
      <c r="D200" s="30">
        <v>43858</v>
      </c>
      <c r="E200" s="18"/>
      <c r="F200" s="71">
        <v>12.25</v>
      </c>
      <c r="G200" s="32">
        <f t="shared" si="11"/>
        <v>24</v>
      </c>
      <c r="H200" s="6">
        <f t="shared" si="12"/>
        <v>3687</v>
      </c>
      <c r="I200" s="4">
        <v>2427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>
        <v>24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</row>
    <row r="201" spans="1:121">
      <c r="A201" s="60" t="s">
        <v>462</v>
      </c>
      <c r="B201">
        <f t="shared" si="13"/>
        <v>156</v>
      </c>
      <c r="C201" s="68" t="s">
        <v>394</v>
      </c>
      <c r="D201" s="30">
        <v>43859</v>
      </c>
      <c r="E201" s="18"/>
      <c r="F201" s="71">
        <v>12.25</v>
      </c>
      <c r="G201" s="32">
        <f t="shared" si="11"/>
        <v>11</v>
      </c>
      <c r="H201" s="6">
        <f t="shared" si="12"/>
        <v>3698</v>
      </c>
      <c r="I201" s="4">
        <v>2427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>
        <v>11</v>
      </c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</row>
    <row r="202" spans="1:121">
      <c r="A202" s="60" t="s">
        <v>462</v>
      </c>
      <c r="B202">
        <v>153</v>
      </c>
      <c r="C202" s="68" t="s">
        <v>391</v>
      </c>
      <c r="D202" s="30">
        <v>43856</v>
      </c>
      <c r="E202" s="18"/>
      <c r="F202" s="71">
        <v>8.5</v>
      </c>
      <c r="G202" s="32">
        <f t="shared" si="11"/>
        <v>17</v>
      </c>
      <c r="H202" s="6">
        <f t="shared" si="12"/>
        <v>3715</v>
      </c>
      <c r="I202" s="4">
        <v>2427</v>
      </c>
      <c r="J202" s="2"/>
      <c r="K202" s="2">
        <v>16.5</v>
      </c>
      <c r="L202" s="2"/>
      <c r="M202" s="2"/>
      <c r="N202" s="2"/>
      <c r="O202" s="2">
        <v>0.5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</row>
    <row r="203" spans="1:121">
      <c r="A203" s="60" t="s">
        <v>462</v>
      </c>
      <c r="B203">
        <f t="shared" si="13"/>
        <v>154</v>
      </c>
      <c r="C203" s="68" t="s">
        <v>392</v>
      </c>
      <c r="D203" s="30">
        <v>43857</v>
      </c>
      <c r="E203" s="18"/>
      <c r="F203" s="71">
        <v>8.5</v>
      </c>
      <c r="G203" s="32">
        <f t="shared" si="11"/>
        <v>0</v>
      </c>
      <c r="H203" s="6">
        <f t="shared" si="12"/>
        <v>3715</v>
      </c>
      <c r="I203" s="4">
        <v>2427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</row>
    <row r="204" spans="1:121">
      <c r="A204" s="60" t="s">
        <v>462</v>
      </c>
      <c r="B204">
        <f t="shared" si="13"/>
        <v>155</v>
      </c>
      <c r="C204" s="68" t="s">
        <v>393</v>
      </c>
      <c r="D204" s="30">
        <v>43858</v>
      </c>
      <c r="E204" s="18"/>
      <c r="F204" s="71">
        <v>8.5</v>
      </c>
      <c r="G204" s="32">
        <f t="shared" si="11"/>
        <v>0</v>
      </c>
      <c r="H204" s="6">
        <f t="shared" si="12"/>
        <v>3715</v>
      </c>
      <c r="I204" s="4">
        <v>2427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</row>
    <row r="205" spans="1:121">
      <c r="A205" s="60" t="s">
        <v>462</v>
      </c>
      <c r="B205">
        <f t="shared" si="13"/>
        <v>156</v>
      </c>
      <c r="C205" s="68" t="s">
        <v>394</v>
      </c>
      <c r="D205" s="30">
        <v>43859</v>
      </c>
      <c r="E205" s="18"/>
      <c r="F205" s="71">
        <v>8.5</v>
      </c>
      <c r="G205" s="32">
        <f t="shared" si="11"/>
        <v>24</v>
      </c>
      <c r="H205" s="6">
        <f t="shared" si="12"/>
        <v>3739</v>
      </c>
      <c r="I205" s="4">
        <v>2427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>
        <v>5</v>
      </c>
      <c r="V205" s="2"/>
      <c r="W205" s="2"/>
      <c r="X205" s="2"/>
      <c r="Y205" s="2"/>
      <c r="Z205" s="2"/>
      <c r="AA205" s="2"/>
      <c r="AB205" s="2">
        <v>11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>
        <v>8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</row>
    <row r="206" spans="1:121">
      <c r="A206" s="60" t="s">
        <v>462</v>
      </c>
      <c r="B206">
        <f t="shared" si="13"/>
        <v>157</v>
      </c>
      <c r="C206" s="68" t="s">
        <v>395</v>
      </c>
      <c r="D206" s="30">
        <v>43860</v>
      </c>
      <c r="E206" s="18"/>
      <c r="F206" s="71">
        <v>8.5</v>
      </c>
      <c r="G206" s="32">
        <f t="shared" si="11"/>
        <v>24</v>
      </c>
      <c r="H206" s="6">
        <f t="shared" si="12"/>
        <v>3763</v>
      </c>
      <c r="I206" s="4">
        <v>2427</v>
      </c>
      <c r="J206" s="2"/>
      <c r="K206" s="2"/>
      <c r="L206" s="2"/>
      <c r="M206" s="2">
        <v>12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>
        <v>12</v>
      </c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</row>
    <row r="207" spans="1:121">
      <c r="A207" s="60" t="s">
        <v>462</v>
      </c>
      <c r="B207">
        <f t="shared" si="13"/>
        <v>158</v>
      </c>
      <c r="C207" s="68" t="s">
        <v>396</v>
      </c>
      <c r="D207" s="30">
        <v>43861</v>
      </c>
      <c r="E207" s="18"/>
      <c r="F207" s="71">
        <v>8.5</v>
      </c>
      <c r="G207" s="32">
        <f t="shared" si="11"/>
        <v>24</v>
      </c>
      <c r="H207" s="6">
        <f t="shared" si="12"/>
        <v>3787</v>
      </c>
      <c r="I207" s="4">
        <v>2469</v>
      </c>
      <c r="J207" s="2"/>
      <c r="K207" s="2">
        <v>24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</row>
    <row r="208" spans="1:121">
      <c r="A208" s="60" t="s">
        <v>462</v>
      </c>
      <c r="B208">
        <f t="shared" si="13"/>
        <v>159</v>
      </c>
      <c r="C208" s="68" t="s">
        <v>397</v>
      </c>
      <c r="D208" s="30">
        <v>43862</v>
      </c>
      <c r="E208" s="18"/>
      <c r="F208" s="71">
        <v>8.5</v>
      </c>
      <c r="G208" s="32">
        <f t="shared" si="11"/>
        <v>24</v>
      </c>
      <c r="H208" s="6">
        <f t="shared" si="12"/>
        <v>3811</v>
      </c>
      <c r="I208" s="4">
        <v>2508</v>
      </c>
      <c r="J208" s="2"/>
      <c r="K208" s="2">
        <v>19.5</v>
      </c>
      <c r="L208" s="2"/>
      <c r="M208" s="2"/>
      <c r="N208" s="2"/>
      <c r="O208" s="2">
        <v>2</v>
      </c>
      <c r="P208" s="2">
        <v>2.5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</row>
    <row r="209" spans="1:121">
      <c r="A209" s="60" t="s">
        <v>462</v>
      </c>
      <c r="B209">
        <f t="shared" si="13"/>
        <v>160</v>
      </c>
      <c r="C209" s="68" t="s">
        <v>398</v>
      </c>
      <c r="D209" s="30">
        <v>43863</v>
      </c>
      <c r="E209" s="18"/>
      <c r="F209" s="71">
        <v>8.5</v>
      </c>
      <c r="G209" s="32">
        <f t="shared" si="11"/>
        <v>24</v>
      </c>
      <c r="H209" s="6">
        <f t="shared" si="12"/>
        <v>3835</v>
      </c>
      <c r="I209" s="4">
        <v>2559</v>
      </c>
      <c r="J209" s="2"/>
      <c r="K209" s="2">
        <v>18</v>
      </c>
      <c r="L209" s="2"/>
      <c r="M209" s="2"/>
      <c r="N209" s="2"/>
      <c r="O209" s="2">
        <v>3</v>
      </c>
      <c r="P209" s="2">
        <v>3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</row>
    <row r="210" spans="1:121">
      <c r="A210" s="60" t="s">
        <v>462</v>
      </c>
      <c r="B210">
        <f t="shared" si="13"/>
        <v>161</v>
      </c>
      <c r="C210" s="68" t="s">
        <v>399</v>
      </c>
      <c r="D210" s="30">
        <v>43864</v>
      </c>
      <c r="E210" s="18"/>
      <c r="F210" s="71">
        <v>8.5</v>
      </c>
      <c r="G210" s="32">
        <f t="shared" si="11"/>
        <v>24</v>
      </c>
      <c r="H210" s="6">
        <f t="shared" si="12"/>
        <v>3859</v>
      </c>
      <c r="I210" s="4">
        <v>2613</v>
      </c>
      <c r="J210" s="2"/>
      <c r="K210" s="2">
        <v>24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</row>
    <row r="211" spans="1:121">
      <c r="A211" s="60" t="s">
        <v>462</v>
      </c>
      <c r="B211">
        <f t="shared" si="13"/>
        <v>162</v>
      </c>
      <c r="C211" s="68" t="s">
        <v>400</v>
      </c>
      <c r="D211" s="30">
        <v>43865</v>
      </c>
      <c r="E211" s="18"/>
      <c r="F211" s="71">
        <v>8.5</v>
      </c>
      <c r="G211" s="32">
        <f t="shared" si="11"/>
        <v>24</v>
      </c>
      <c r="H211" s="6">
        <f t="shared" si="12"/>
        <v>3883</v>
      </c>
      <c r="I211" s="4">
        <v>2633</v>
      </c>
      <c r="J211" s="2"/>
      <c r="K211" s="2">
        <v>19</v>
      </c>
      <c r="L211" s="2"/>
      <c r="M211" s="2"/>
      <c r="N211" s="2"/>
      <c r="O211" s="2"/>
      <c r="P211" s="2">
        <v>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</row>
    <row r="212" spans="1:121">
      <c r="A212" s="60" t="s">
        <v>462</v>
      </c>
      <c r="B212">
        <f t="shared" si="13"/>
        <v>163</v>
      </c>
      <c r="C212" s="68" t="s">
        <v>401</v>
      </c>
      <c r="D212" s="30">
        <v>43866</v>
      </c>
      <c r="E212" s="18"/>
      <c r="F212" s="71">
        <v>8.5</v>
      </c>
      <c r="G212" s="32">
        <f t="shared" si="11"/>
        <v>24</v>
      </c>
      <c r="H212" s="6">
        <f t="shared" si="12"/>
        <v>3907</v>
      </c>
      <c r="I212" s="4">
        <v>2640</v>
      </c>
      <c r="J212" s="2"/>
      <c r="K212" s="2">
        <v>15</v>
      </c>
      <c r="L212" s="2"/>
      <c r="M212" s="2"/>
      <c r="N212" s="2"/>
      <c r="O212" s="2">
        <v>7</v>
      </c>
      <c r="P212" s="2"/>
      <c r="Q212" s="2">
        <v>2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</row>
    <row r="213" spans="1:121">
      <c r="A213" s="60" t="s">
        <v>462</v>
      </c>
      <c r="B213">
        <f t="shared" si="13"/>
        <v>164</v>
      </c>
      <c r="C213" s="68" t="s">
        <v>402</v>
      </c>
      <c r="D213" s="30">
        <v>43867</v>
      </c>
      <c r="E213" s="18"/>
      <c r="F213" s="71">
        <v>8.5</v>
      </c>
      <c r="G213" s="32">
        <f t="shared" si="11"/>
        <v>24</v>
      </c>
      <c r="H213" s="6">
        <f t="shared" si="12"/>
        <v>3931</v>
      </c>
      <c r="I213" s="4">
        <v>2657</v>
      </c>
      <c r="J213" s="2"/>
      <c r="K213" s="2">
        <v>22</v>
      </c>
      <c r="L213" s="2"/>
      <c r="M213" s="2"/>
      <c r="N213" s="2"/>
      <c r="O213" s="2">
        <v>2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</row>
    <row r="214" spans="1:121">
      <c r="A214" s="60" t="s">
        <v>462</v>
      </c>
      <c r="B214">
        <f t="shared" si="13"/>
        <v>165</v>
      </c>
      <c r="C214" s="68" t="s">
        <v>403</v>
      </c>
      <c r="D214" s="30">
        <v>43868</v>
      </c>
      <c r="E214" s="18"/>
      <c r="F214" s="71">
        <v>8.5</v>
      </c>
      <c r="G214" s="32">
        <f t="shared" si="11"/>
        <v>24</v>
      </c>
      <c r="H214" s="6">
        <f t="shared" si="12"/>
        <v>3955</v>
      </c>
      <c r="I214" s="4">
        <v>2657</v>
      </c>
      <c r="J214" s="2"/>
      <c r="K214" s="2"/>
      <c r="L214" s="2"/>
      <c r="M214" s="2">
        <v>13</v>
      </c>
      <c r="N214" s="2">
        <v>5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>
        <v>6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</row>
    <row r="215" spans="1:121">
      <c r="A215" s="60" t="s">
        <v>462</v>
      </c>
      <c r="B215">
        <f t="shared" si="13"/>
        <v>166</v>
      </c>
      <c r="C215" s="68" t="s">
        <v>404</v>
      </c>
      <c r="D215" s="30">
        <v>43869</v>
      </c>
      <c r="E215" s="18"/>
      <c r="F215" s="71">
        <v>8.5</v>
      </c>
      <c r="G215" s="32">
        <f t="shared" si="11"/>
        <v>24</v>
      </c>
      <c r="H215" s="6">
        <f t="shared" si="12"/>
        <v>3979</v>
      </c>
      <c r="I215" s="4">
        <v>2657</v>
      </c>
      <c r="J215" s="2"/>
      <c r="K215" s="2"/>
      <c r="L215" s="2"/>
      <c r="M215" s="2">
        <v>2</v>
      </c>
      <c r="N215" s="2">
        <v>7.5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>
        <v>14.5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</row>
    <row r="216" spans="1:121">
      <c r="A216" s="60" t="s">
        <v>462</v>
      </c>
      <c r="B216">
        <f t="shared" si="13"/>
        <v>167</v>
      </c>
      <c r="C216" s="68" t="s">
        <v>405</v>
      </c>
      <c r="D216" s="30">
        <v>43870</v>
      </c>
      <c r="E216" s="18"/>
      <c r="F216" s="71">
        <v>8.5</v>
      </c>
      <c r="G216" s="32">
        <f t="shared" si="11"/>
        <v>24</v>
      </c>
      <c r="H216" s="6">
        <f t="shared" si="12"/>
        <v>4003</v>
      </c>
      <c r="I216" s="4">
        <v>2657</v>
      </c>
      <c r="J216" s="2"/>
      <c r="K216" s="2"/>
      <c r="L216" s="2"/>
      <c r="M216" s="2">
        <v>14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>
        <v>10</v>
      </c>
      <c r="DK216" s="2"/>
      <c r="DL216" s="2"/>
      <c r="DM216" s="2"/>
      <c r="DN216" s="2"/>
      <c r="DO216" s="2"/>
      <c r="DP216" s="2"/>
      <c r="DQ216" s="2"/>
    </row>
    <row r="217" spans="1:121">
      <c r="A217" s="60" t="s">
        <v>462</v>
      </c>
      <c r="B217">
        <f t="shared" si="13"/>
        <v>168</v>
      </c>
      <c r="C217" s="68" t="s">
        <v>406</v>
      </c>
      <c r="D217" s="30">
        <v>43871</v>
      </c>
      <c r="E217" s="18"/>
      <c r="F217" s="71">
        <v>8.5</v>
      </c>
      <c r="G217" s="32">
        <f t="shared" si="11"/>
        <v>24</v>
      </c>
      <c r="H217" s="6">
        <f t="shared" si="12"/>
        <v>4027</v>
      </c>
      <c r="I217" s="4">
        <v>2700</v>
      </c>
      <c r="J217" s="2"/>
      <c r="K217" s="2">
        <v>22</v>
      </c>
      <c r="L217" s="2"/>
      <c r="M217" s="2"/>
      <c r="N217" s="2"/>
      <c r="O217" s="2"/>
      <c r="P217" s="2">
        <v>2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</row>
    <row r="218" spans="1:121">
      <c r="A218" s="60" t="s">
        <v>462</v>
      </c>
      <c r="B218">
        <f t="shared" si="13"/>
        <v>169</v>
      </c>
      <c r="C218" s="68" t="s">
        <v>407</v>
      </c>
      <c r="D218" s="30">
        <v>43872</v>
      </c>
      <c r="E218" s="18"/>
      <c r="F218" s="71">
        <v>8.5</v>
      </c>
      <c r="G218" s="32">
        <f t="shared" si="11"/>
        <v>24</v>
      </c>
      <c r="H218" s="6">
        <f t="shared" si="12"/>
        <v>4051</v>
      </c>
      <c r="I218" s="4">
        <v>2750</v>
      </c>
      <c r="J218" s="2"/>
      <c r="K218" s="2">
        <v>20</v>
      </c>
      <c r="L218" s="2"/>
      <c r="M218" s="2"/>
      <c r="N218" s="2"/>
      <c r="O218" s="2"/>
      <c r="P218" s="2">
        <v>3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>
        <v>1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</row>
    <row r="219" spans="1:121">
      <c r="A219" s="60" t="s">
        <v>462</v>
      </c>
      <c r="B219">
        <f t="shared" si="13"/>
        <v>170</v>
      </c>
      <c r="C219" s="68" t="s">
        <v>408</v>
      </c>
      <c r="D219" s="30">
        <v>43873</v>
      </c>
      <c r="E219" s="18"/>
      <c r="F219" s="71">
        <v>8.5</v>
      </c>
      <c r="G219" s="32">
        <f t="shared" si="11"/>
        <v>24</v>
      </c>
      <c r="H219" s="6">
        <f t="shared" si="12"/>
        <v>4075</v>
      </c>
      <c r="I219" s="4">
        <v>2784</v>
      </c>
      <c r="J219" s="2"/>
      <c r="K219" s="2">
        <v>17</v>
      </c>
      <c r="L219" s="2"/>
      <c r="M219" s="2"/>
      <c r="N219" s="2"/>
      <c r="O219" s="2">
        <v>0.5</v>
      </c>
      <c r="P219" s="2">
        <v>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>
        <v>5.5</v>
      </c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</row>
    <row r="220" spans="1:121">
      <c r="A220" s="60" t="s">
        <v>462</v>
      </c>
      <c r="B220">
        <f t="shared" si="13"/>
        <v>171</v>
      </c>
      <c r="C220" s="68" t="s">
        <v>409</v>
      </c>
      <c r="D220" s="30">
        <v>43874</v>
      </c>
      <c r="E220" s="18"/>
      <c r="F220" s="71">
        <v>8.5</v>
      </c>
      <c r="G220" s="32">
        <f t="shared" si="11"/>
        <v>24</v>
      </c>
      <c r="H220" s="6">
        <f t="shared" si="12"/>
        <v>4099</v>
      </c>
      <c r="I220" s="4">
        <v>2823</v>
      </c>
      <c r="J220" s="2"/>
      <c r="K220" s="2">
        <v>20</v>
      </c>
      <c r="L220" s="2"/>
      <c r="M220" s="2"/>
      <c r="N220" s="2"/>
      <c r="O220" s="2">
        <v>0.5</v>
      </c>
      <c r="P220" s="2">
        <v>3.5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</row>
    <row r="221" spans="1:121">
      <c r="A221" s="60" t="s">
        <v>462</v>
      </c>
      <c r="B221">
        <f t="shared" si="13"/>
        <v>172</v>
      </c>
      <c r="C221" s="68" t="s">
        <v>410</v>
      </c>
      <c r="D221" s="30">
        <v>43875</v>
      </c>
      <c r="E221" s="18"/>
      <c r="F221" s="71">
        <v>8.5</v>
      </c>
      <c r="G221" s="32">
        <f t="shared" si="11"/>
        <v>24</v>
      </c>
      <c r="H221" s="6">
        <f t="shared" si="12"/>
        <v>4123</v>
      </c>
      <c r="I221" s="4">
        <v>2848</v>
      </c>
      <c r="J221" s="2"/>
      <c r="K221" s="2">
        <v>20</v>
      </c>
      <c r="L221" s="2"/>
      <c r="M221" s="2"/>
      <c r="N221" s="2"/>
      <c r="O221" s="2">
        <v>4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</row>
    <row r="222" spans="1:121">
      <c r="A222" s="60" t="s">
        <v>462</v>
      </c>
      <c r="B222">
        <f t="shared" si="13"/>
        <v>173</v>
      </c>
      <c r="C222" s="68" t="s">
        <v>411</v>
      </c>
      <c r="D222" s="30">
        <v>43876</v>
      </c>
      <c r="E222" s="18"/>
      <c r="F222" s="71">
        <v>8.5</v>
      </c>
      <c r="G222" s="32">
        <f t="shared" si="11"/>
        <v>24</v>
      </c>
      <c r="H222" s="6">
        <f t="shared" si="12"/>
        <v>4147</v>
      </c>
      <c r="I222" s="4">
        <v>2869</v>
      </c>
      <c r="J222" s="2"/>
      <c r="K222" s="2">
        <v>18</v>
      </c>
      <c r="L222" s="2"/>
      <c r="M222" s="2"/>
      <c r="N222" s="2"/>
      <c r="O222" s="2">
        <v>6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</row>
    <row r="223" spans="1:121">
      <c r="A223" s="60" t="s">
        <v>462</v>
      </c>
      <c r="B223">
        <f t="shared" si="13"/>
        <v>174</v>
      </c>
      <c r="C223" s="68" t="s">
        <v>412</v>
      </c>
      <c r="D223" s="30">
        <v>43877</v>
      </c>
      <c r="E223" s="18"/>
      <c r="F223" s="71">
        <v>8.5</v>
      </c>
      <c r="G223" s="32">
        <f t="shared" si="11"/>
        <v>24</v>
      </c>
      <c r="H223" s="6">
        <f t="shared" si="12"/>
        <v>4171</v>
      </c>
      <c r="I223" s="4">
        <v>2901</v>
      </c>
      <c r="J223" s="2"/>
      <c r="K223" s="2">
        <v>23.5</v>
      </c>
      <c r="L223" s="2"/>
      <c r="M223" s="2"/>
      <c r="N223" s="2"/>
      <c r="O223" s="2">
        <v>0.5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</row>
    <row r="224" spans="1:121">
      <c r="A224" s="60" t="s">
        <v>462</v>
      </c>
      <c r="B224">
        <f t="shared" si="13"/>
        <v>175</v>
      </c>
      <c r="C224" s="68" t="s">
        <v>413</v>
      </c>
      <c r="D224" s="30">
        <v>43878</v>
      </c>
      <c r="E224" s="18"/>
      <c r="F224" s="71">
        <v>8.5</v>
      </c>
      <c r="G224" s="32">
        <f t="shared" si="11"/>
        <v>24</v>
      </c>
      <c r="H224" s="6">
        <f t="shared" si="12"/>
        <v>4195</v>
      </c>
      <c r="I224" s="4">
        <v>2911</v>
      </c>
      <c r="J224" s="2"/>
      <c r="K224" s="2">
        <v>7</v>
      </c>
      <c r="L224" s="2"/>
      <c r="M224" s="2">
        <v>3</v>
      </c>
      <c r="N224" s="2"/>
      <c r="O224" s="2">
        <v>13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>
        <v>1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</row>
    <row r="225" spans="1:121">
      <c r="A225" s="60" t="s">
        <v>462</v>
      </c>
      <c r="B225">
        <f t="shared" si="13"/>
        <v>176</v>
      </c>
      <c r="C225" s="68" t="s">
        <v>414</v>
      </c>
      <c r="D225" s="30">
        <v>43879</v>
      </c>
      <c r="E225" s="18"/>
      <c r="F225" s="71">
        <v>8.5</v>
      </c>
      <c r="G225" s="32">
        <f t="shared" si="11"/>
        <v>24</v>
      </c>
      <c r="H225" s="6">
        <f t="shared" si="12"/>
        <v>4219</v>
      </c>
      <c r="I225" s="4">
        <v>2911</v>
      </c>
      <c r="J225" s="2"/>
      <c r="K225" s="2"/>
      <c r="L225" s="2"/>
      <c r="M225" s="2">
        <v>5</v>
      </c>
      <c r="N225" s="2"/>
      <c r="O225" s="2">
        <v>12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>
        <v>7</v>
      </c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</row>
    <row r="226" spans="1:121">
      <c r="A226" s="60" t="s">
        <v>462</v>
      </c>
      <c r="B226">
        <f t="shared" si="13"/>
        <v>177</v>
      </c>
      <c r="C226" s="68" t="s">
        <v>415</v>
      </c>
      <c r="D226" s="30">
        <v>43880</v>
      </c>
      <c r="E226" s="18"/>
      <c r="F226" s="71">
        <v>8.5</v>
      </c>
      <c r="G226" s="32">
        <f t="shared" si="11"/>
        <v>24</v>
      </c>
      <c r="H226" s="6">
        <f t="shared" si="12"/>
        <v>4243</v>
      </c>
      <c r="I226" s="4">
        <v>2911</v>
      </c>
      <c r="J226" s="2"/>
      <c r="K226" s="2"/>
      <c r="L226" s="2"/>
      <c r="M226" s="2">
        <v>7</v>
      </c>
      <c r="N226" s="2"/>
      <c r="O226" s="2">
        <v>10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>
        <v>1</v>
      </c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>
        <v>6</v>
      </c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</row>
    <row r="227" spans="1:121">
      <c r="A227" s="60" t="s">
        <v>462</v>
      </c>
      <c r="B227">
        <f t="shared" si="13"/>
        <v>178</v>
      </c>
      <c r="C227" s="69" t="s">
        <v>416</v>
      </c>
      <c r="D227" s="30">
        <v>43881</v>
      </c>
      <c r="E227" s="18"/>
      <c r="F227" s="71">
        <v>8.5</v>
      </c>
      <c r="G227" s="32">
        <f t="shared" si="11"/>
        <v>24</v>
      </c>
      <c r="H227" s="6">
        <f t="shared" si="12"/>
        <v>4267</v>
      </c>
      <c r="I227" s="4">
        <v>2911</v>
      </c>
      <c r="J227" s="2"/>
      <c r="K227" s="2"/>
      <c r="L227" s="2"/>
      <c r="M227" s="2">
        <v>12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>
        <v>12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</row>
    <row r="228" spans="1:121">
      <c r="A228" s="60" t="s">
        <v>462</v>
      </c>
      <c r="B228">
        <f t="shared" si="13"/>
        <v>179</v>
      </c>
      <c r="C228" s="69" t="s">
        <v>417</v>
      </c>
      <c r="D228" s="30">
        <v>43882</v>
      </c>
      <c r="E228" s="18"/>
      <c r="F228" s="71">
        <v>8.5</v>
      </c>
      <c r="G228" s="32">
        <f t="shared" si="11"/>
        <v>24</v>
      </c>
      <c r="H228" s="6">
        <f t="shared" si="12"/>
        <v>4291</v>
      </c>
      <c r="I228" s="4">
        <v>2911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>
        <v>24</v>
      </c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</row>
    <row r="229" spans="1:121">
      <c r="A229" s="60" t="s">
        <v>462</v>
      </c>
      <c r="B229">
        <f t="shared" si="13"/>
        <v>180</v>
      </c>
      <c r="C229" s="69" t="s">
        <v>418</v>
      </c>
      <c r="D229" s="30">
        <v>43883</v>
      </c>
      <c r="E229" s="18"/>
      <c r="F229" s="71">
        <v>8.5</v>
      </c>
      <c r="G229" s="32">
        <f t="shared" si="11"/>
        <v>24</v>
      </c>
      <c r="H229" s="6">
        <f t="shared" si="12"/>
        <v>4315</v>
      </c>
      <c r="I229" s="4">
        <v>2911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>
        <v>24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</row>
    <row r="230" spans="1:121">
      <c r="A230" s="60" t="s">
        <v>462</v>
      </c>
      <c r="B230">
        <f t="shared" si="13"/>
        <v>181</v>
      </c>
      <c r="C230" s="69" t="s">
        <v>419</v>
      </c>
      <c r="D230" s="30">
        <v>43884</v>
      </c>
      <c r="E230" s="18"/>
      <c r="F230" s="71">
        <v>8.5</v>
      </c>
      <c r="G230" s="32">
        <f t="shared" si="11"/>
        <v>24</v>
      </c>
      <c r="H230" s="6">
        <f t="shared" si="12"/>
        <v>4339</v>
      </c>
      <c r="I230" s="4">
        <v>2911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>
        <v>9</v>
      </c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>
        <v>15</v>
      </c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</row>
    <row r="231" spans="1:121">
      <c r="A231" s="60" t="s">
        <v>462</v>
      </c>
      <c r="B231">
        <f t="shared" si="13"/>
        <v>182</v>
      </c>
      <c r="C231" s="69" t="s">
        <v>420</v>
      </c>
      <c r="D231" s="30">
        <v>43885</v>
      </c>
      <c r="E231" s="18"/>
      <c r="F231" s="71">
        <v>8.5</v>
      </c>
      <c r="G231" s="32">
        <f t="shared" si="11"/>
        <v>24</v>
      </c>
      <c r="H231" s="6">
        <f t="shared" si="12"/>
        <v>4363</v>
      </c>
      <c r="I231" s="4">
        <v>2911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>
        <v>24</v>
      </c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</row>
    <row r="232" spans="1:121">
      <c r="A232" s="60" t="s">
        <v>462</v>
      </c>
      <c r="B232">
        <f t="shared" si="13"/>
        <v>183</v>
      </c>
      <c r="C232" s="69" t="s">
        <v>421</v>
      </c>
      <c r="D232" s="30">
        <v>43886</v>
      </c>
      <c r="E232" s="18"/>
      <c r="F232" s="71">
        <v>8.5</v>
      </c>
      <c r="G232" s="32">
        <f t="shared" si="11"/>
        <v>24</v>
      </c>
      <c r="H232" s="6">
        <f t="shared" si="12"/>
        <v>4387</v>
      </c>
      <c r="I232" s="4">
        <v>2911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>
        <v>24</v>
      </c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</row>
    <row r="233" spans="1:121">
      <c r="A233" s="60" t="s">
        <v>462</v>
      </c>
      <c r="B233">
        <f t="shared" si="13"/>
        <v>184</v>
      </c>
      <c r="C233" s="69" t="s">
        <v>422</v>
      </c>
      <c r="D233" s="30">
        <v>43887</v>
      </c>
      <c r="E233" s="18"/>
      <c r="F233" s="71">
        <v>8.5</v>
      </c>
      <c r="G233" s="32">
        <f t="shared" si="11"/>
        <v>24</v>
      </c>
      <c r="H233" s="6">
        <f t="shared" si="12"/>
        <v>4411</v>
      </c>
      <c r="I233" s="4">
        <v>2911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>
        <v>24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</row>
    <row r="234" spans="1:121">
      <c r="A234" s="60" t="s">
        <v>462</v>
      </c>
      <c r="B234">
        <f t="shared" si="13"/>
        <v>185</v>
      </c>
      <c r="C234" s="69" t="s">
        <v>423</v>
      </c>
      <c r="D234" s="30">
        <v>43888</v>
      </c>
      <c r="E234" s="18"/>
      <c r="F234" s="71">
        <v>8.5</v>
      </c>
      <c r="G234" s="32">
        <f t="shared" ref="G234:G271" si="14">SUM(J234:DQ234)</f>
        <v>24</v>
      </c>
      <c r="H234" s="6">
        <f t="shared" ref="H234:H271" si="15">H233+G234</f>
        <v>4435</v>
      </c>
      <c r="I234" s="4">
        <v>2911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>
        <v>24</v>
      </c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</row>
    <row r="235" spans="1:121">
      <c r="A235" s="60" t="s">
        <v>462</v>
      </c>
      <c r="B235">
        <f t="shared" si="13"/>
        <v>186</v>
      </c>
      <c r="C235" s="69" t="s">
        <v>424</v>
      </c>
      <c r="D235" s="30">
        <v>43889</v>
      </c>
      <c r="E235" s="18"/>
      <c r="F235" s="71">
        <v>8.5</v>
      </c>
      <c r="G235" s="32">
        <f t="shared" si="14"/>
        <v>24</v>
      </c>
      <c r="H235" s="6">
        <f t="shared" si="15"/>
        <v>4459</v>
      </c>
      <c r="I235" s="4">
        <v>2911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>
        <v>24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</row>
    <row r="236" spans="1:121">
      <c r="A236" s="60" t="s">
        <v>462</v>
      </c>
      <c r="B236">
        <f t="shared" si="13"/>
        <v>187</v>
      </c>
      <c r="C236" s="69" t="s">
        <v>425</v>
      </c>
      <c r="D236" s="30">
        <v>43890</v>
      </c>
      <c r="E236" s="18"/>
      <c r="F236" s="71">
        <v>8.5</v>
      </c>
      <c r="G236" s="32">
        <f t="shared" si="14"/>
        <v>24</v>
      </c>
      <c r="H236" s="6">
        <f t="shared" si="15"/>
        <v>4483</v>
      </c>
      <c r="I236" s="4">
        <v>2911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>
        <v>24</v>
      </c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</row>
    <row r="237" spans="1:121">
      <c r="A237" s="60" t="s">
        <v>462</v>
      </c>
      <c r="B237">
        <f t="shared" si="13"/>
        <v>188</v>
      </c>
      <c r="C237" s="69" t="s">
        <v>426</v>
      </c>
      <c r="D237" s="30">
        <v>43891</v>
      </c>
      <c r="E237" s="18"/>
      <c r="F237" s="71">
        <v>8.5</v>
      </c>
      <c r="G237" s="32">
        <f t="shared" si="14"/>
        <v>24</v>
      </c>
      <c r="H237" s="6">
        <f t="shared" si="15"/>
        <v>4507</v>
      </c>
      <c r="I237" s="4">
        <v>2911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>
        <v>24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</row>
    <row r="238" spans="1:121">
      <c r="A238" s="60" t="s">
        <v>462</v>
      </c>
      <c r="B238">
        <f t="shared" ref="B238:B270" si="16">B237+1</f>
        <v>189</v>
      </c>
      <c r="C238" s="69" t="s">
        <v>427</v>
      </c>
      <c r="D238" s="30">
        <v>43892</v>
      </c>
      <c r="E238" s="18"/>
      <c r="F238" s="71">
        <v>8.5</v>
      </c>
      <c r="G238" s="32">
        <f t="shared" si="14"/>
        <v>24</v>
      </c>
      <c r="H238" s="6">
        <f t="shared" si="15"/>
        <v>4531</v>
      </c>
      <c r="I238" s="4">
        <v>2911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>
        <v>24</v>
      </c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</row>
    <row r="239" spans="1:121">
      <c r="A239" s="60" t="s">
        <v>462</v>
      </c>
      <c r="B239">
        <f t="shared" si="16"/>
        <v>190</v>
      </c>
      <c r="C239" s="69" t="s">
        <v>428</v>
      </c>
      <c r="D239" s="30">
        <v>43893</v>
      </c>
      <c r="E239" s="18"/>
      <c r="F239" s="71">
        <v>8.5</v>
      </c>
      <c r="G239" s="32">
        <f t="shared" si="14"/>
        <v>24</v>
      </c>
      <c r="H239" s="6">
        <f t="shared" si="15"/>
        <v>4555</v>
      </c>
      <c r="I239" s="4">
        <v>2911</v>
      </c>
      <c r="J239" s="2"/>
      <c r="K239" s="2"/>
      <c r="L239" s="2"/>
      <c r="M239" s="2">
        <v>4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>
        <v>18</v>
      </c>
      <c r="AM239" s="2"/>
      <c r="AN239" s="2"/>
      <c r="AO239" s="2"/>
      <c r="AP239" s="2"/>
      <c r="AQ239" s="2">
        <v>2</v>
      </c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</row>
    <row r="240" spans="1:121">
      <c r="A240" s="60" t="s">
        <v>462</v>
      </c>
      <c r="B240">
        <f t="shared" si="16"/>
        <v>191</v>
      </c>
      <c r="C240" s="69" t="s">
        <v>429</v>
      </c>
      <c r="D240" s="30">
        <v>43894</v>
      </c>
      <c r="E240" s="18"/>
      <c r="F240" s="71">
        <v>8.5</v>
      </c>
      <c r="G240" s="32">
        <f t="shared" si="14"/>
        <v>24</v>
      </c>
      <c r="H240" s="6">
        <f t="shared" si="15"/>
        <v>4579</v>
      </c>
      <c r="I240" s="4">
        <v>2911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>
        <v>24</v>
      </c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</row>
    <row r="241" spans="1:121">
      <c r="A241" s="60" t="s">
        <v>462</v>
      </c>
      <c r="B241">
        <f t="shared" si="16"/>
        <v>192</v>
      </c>
      <c r="C241" s="69" t="s">
        <v>430</v>
      </c>
      <c r="D241" s="30">
        <v>43895</v>
      </c>
      <c r="E241" s="18"/>
      <c r="F241" s="71">
        <v>8.5</v>
      </c>
      <c r="G241" s="32">
        <f t="shared" si="14"/>
        <v>24</v>
      </c>
      <c r="H241" s="6">
        <f t="shared" si="15"/>
        <v>4603</v>
      </c>
      <c r="I241" s="4">
        <v>2911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>
        <v>9</v>
      </c>
      <c r="AE241" s="2"/>
      <c r="AF241" s="2"/>
      <c r="AG241" s="2"/>
      <c r="AH241" s="2"/>
      <c r="AI241" s="2"/>
      <c r="AJ241" s="2"/>
      <c r="AK241" s="2"/>
      <c r="AL241" s="2">
        <v>15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</row>
    <row r="242" spans="1:121">
      <c r="A242" s="60" t="s">
        <v>462</v>
      </c>
      <c r="B242">
        <f t="shared" si="16"/>
        <v>193</v>
      </c>
      <c r="C242" s="69" t="s">
        <v>431</v>
      </c>
      <c r="D242" s="30">
        <v>43896</v>
      </c>
      <c r="E242" s="18"/>
      <c r="F242" s="71">
        <v>8.5</v>
      </c>
      <c r="G242" s="32">
        <f t="shared" si="14"/>
        <v>24</v>
      </c>
      <c r="H242" s="6">
        <f t="shared" si="15"/>
        <v>4627</v>
      </c>
      <c r="I242" s="4">
        <v>2911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>
        <v>24</v>
      </c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</row>
    <row r="243" spans="1:121">
      <c r="A243" s="60" t="s">
        <v>462</v>
      </c>
      <c r="B243">
        <f t="shared" si="16"/>
        <v>194</v>
      </c>
      <c r="C243" s="69" t="s">
        <v>432</v>
      </c>
      <c r="D243" s="30">
        <v>43897</v>
      </c>
      <c r="E243" s="18"/>
      <c r="F243" s="71">
        <v>8.5</v>
      </c>
      <c r="G243" s="32">
        <f t="shared" si="14"/>
        <v>24</v>
      </c>
      <c r="H243" s="6">
        <f t="shared" si="15"/>
        <v>4651</v>
      </c>
      <c r="I243" s="4">
        <v>2919</v>
      </c>
      <c r="J243" s="2"/>
      <c r="K243" s="2">
        <v>13</v>
      </c>
      <c r="L243" s="2"/>
      <c r="M243" s="2"/>
      <c r="N243" s="2"/>
      <c r="O243" s="2">
        <v>11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</row>
    <row r="244" spans="1:121">
      <c r="A244" s="60" t="s">
        <v>462</v>
      </c>
      <c r="B244">
        <f t="shared" si="16"/>
        <v>195</v>
      </c>
      <c r="C244" s="69" t="s">
        <v>433</v>
      </c>
      <c r="D244" s="30">
        <v>43898</v>
      </c>
      <c r="E244" s="18"/>
      <c r="F244" s="71">
        <v>8.5</v>
      </c>
      <c r="G244" s="32">
        <f t="shared" si="14"/>
        <v>24</v>
      </c>
      <c r="H244" s="6">
        <f t="shared" si="15"/>
        <v>4675</v>
      </c>
      <c r="I244" s="4">
        <v>2919.5</v>
      </c>
      <c r="J244" s="2"/>
      <c r="K244" s="2">
        <v>2</v>
      </c>
      <c r="L244" s="2"/>
      <c r="M244" s="2">
        <v>14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>
        <v>8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</row>
    <row r="245" spans="1:121">
      <c r="A245" s="60" t="s">
        <v>462</v>
      </c>
      <c r="B245">
        <f t="shared" si="16"/>
        <v>196</v>
      </c>
      <c r="C245" s="69" t="s">
        <v>434</v>
      </c>
      <c r="D245" s="30">
        <v>43899</v>
      </c>
      <c r="E245" s="18"/>
      <c r="F245" s="71">
        <v>8.5</v>
      </c>
      <c r="G245" s="32">
        <f t="shared" si="14"/>
        <v>24</v>
      </c>
      <c r="H245" s="6">
        <f t="shared" si="15"/>
        <v>4699</v>
      </c>
      <c r="I245" s="4">
        <v>2919.5</v>
      </c>
      <c r="J245" s="2"/>
      <c r="K245" s="2"/>
      <c r="L245" s="2"/>
      <c r="M245" s="2"/>
      <c r="N245" s="2"/>
      <c r="O245" s="2">
        <v>24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</row>
    <row r="246" spans="1:121">
      <c r="A246" s="60" t="s">
        <v>462</v>
      </c>
      <c r="B246">
        <f t="shared" si="16"/>
        <v>197</v>
      </c>
      <c r="C246" s="69" t="s">
        <v>435</v>
      </c>
      <c r="D246" s="30">
        <v>43900</v>
      </c>
      <c r="E246" s="18"/>
      <c r="F246" s="71">
        <v>8.5</v>
      </c>
      <c r="G246" s="32">
        <f t="shared" si="14"/>
        <v>24</v>
      </c>
      <c r="H246" s="6">
        <f t="shared" si="15"/>
        <v>4723</v>
      </c>
      <c r="I246" s="4">
        <v>2919.5</v>
      </c>
      <c r="J246" s="2"/>
      <c r="K246" s="2"/>
      <c r="L246" s="2"/>
      <c r="M246" s="2"/>
      <c r="N246" s="2"/>
      <c r="O246" s="2">
        <v>24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</row>
    <row r="247" spans="1:121">
      <c r="A247" s="60" t="s">
        <v>462</v>
      </c>
      <c r="B247">
        <f t="shared" si="16"/>
        <v>198</v>
      </c>
      <c r="C247" s="69" t="s">
        <v>436</v>
      </c>
      <c r="D247" s="30">
        <v>43901</v>
      </c>
      <c r="E247" s="18"/>
      <c r="F247" s="71">
        <v>8.5</v>
      </c>
      <c r="G247" s="32">
        <f t="shared" si="14"/>
        <v>24</v>
      </c>
      <c r="H247" s="6">
        <f t="shared" si="15"/>
        <v>4747</v>
      </c>
      <c r="I247" s="4">
        <v>2919.5</v>
      </c>
      <c r="J247" s="2"/>
      <c r="K247" s="2"/>
      <c r="L247" s="2"/>
      <c r="M247" s="2"/>
      <c r="N247" s="2"/>
      <c r="O247" s="2">
        <v>24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</row>
    <row r="248" spans="1:121">
      <c r="A248" s="60" t="s">
        <v>462</v>
      </c>
      <c r="B248">
        <f t="shared" si="16"/>
        <v>199</v>
      </c>
      <c r="C248" s="69" t="s">
        <v>437</v>
      </c>
      <c r="D248" s="30">
        <v>43902</v>
      </c>
      <c r="E248" s="18"/>
      <c r="F248" s="71">
        <v>8.5</v>
      </c>
      <c r="G248" s="32">
        <f t="shared" si="14"/>
        <v>24</v>
      </c>
      <c r="H248" s="6">
        <f t="shared" si="15"/>
        <v>4771</v>
      </c>
      <c r="I248" s="4">
        <v>2919.5</v>
      </c>
      <c r="J248" s="2"/>
      <c r="K248" s="2"/>
      <c r="L248" s="2"/>
      <c r="M248" s="2"/>
      <c r="N248" s="2"/>
      <c r="O248" s="2">
        <v>4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>
        <v>20</v>
      </c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</row>
    <row r="249" spans="1:121">
      <c r="A249" s="60" t="s">
        <v>462</v>
      </c>
      <c r="B249">
        <f t="shared" si="16"/>
        <v>200</v>
      </c>
      <c r="C249" s="69" t="s">
        <v>438</v>
      </c>
      <c r="D249" s="30">
        <v>43903</v>
      </c>
      <c r="E249" s="18"/>
      <c r="F249" s="71">
        <v>8.5</v>
      </c>
      <c r="G249" s="32">
        <f t="shared" si="14"/>
        <v>24</v>
      </c>
      <c r="H249" s="6">
        <f t="shared" si="15"/>
        <v>4795</v>
      </c>
      <c r="I249" s="4">
        <v>2919.5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>
        <v>24</v>
      </c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</row>
    <row r="250" spans="1:121">
      <c r="A250" s="60" t="s">
        <v>462</v>
      </c>
      <c r="B250">
        <f t="shared" si="16"/>
        <v>201</v>
      </c>
      <c r="C250" s="69" t="s">
        <v>439</v>
      </c>
      <c r="D250" s="30">
        <v>43904</v>
      </c>
      <c r="E250" s="18"/>
      <c r="F250" s="71">
        <v>8.5</v>
      </c>
      <c r="G250" s="32">
        <f t="shared" si="14"/>
        <v>24</v>
      </c>
      <c r="H250" s="6">
        <f t="shared" si="15"/>
        <v>4819</v>
      </c>
      <c r="I250" s="4">
        <v>2919.5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>
        <v>24</v>
      </c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</row>
    <row r="251" spans="1:121">
      <c r="A251" s="60" t="s">
        <v>462</v>
      </c>
      <c r="B251">
        <f t="shared" si="16"/>
        <v>202</v>
      </c>
      <c r="C251" s="69" t="s">
        <v>440</v>
      </c>
      <c r="D251" s="30">
        <v>43905</v>
      </c>
      <c r="E251" s="18"/>
      <c r="F251" s="71">
        <v>8.5</v>
      </c>
      <c r="G251" s="32">
        <f t="shared" si="14"/>
        <v>24</v>
      </c>
      <c r="H251" s="6">
        <f t="shared" si="15"/>
        <v>4843</v>
      </c>
      <c r="I251" s="4">
        <v>2919.5</v>
      </c>
      <c r="J251" s="2"/>
      <c r="K251" s="2"/>
      <c r="L251" s="2"/>
      <c r="M251" s="2">
        <v>20</v>
      </c>
      <c r="N251" s="2">
        <v>4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</row>
    <row r="252" spans="1:121">
      <c r="A252" s="60" t="s">
        <v>462</v>
      </c>
      <c r="B252">
        <f t="shared" si="16"/>
        <v>203</v>
      </c>
      <c r="C252" s="69" t="s">
        <v>441</v>
      </c>
      <c r="D252" s="30">
        <v>43906</v>
      </c>
      <c r="E252" s="18"/>
      <c r="F252" s="71">
        <v>8.5</v>
      </c>
      <c r="G252" s="32">
        <f t="shared" si="14"/>
        <v>24</v>
      </c>
      <c r="H252" s="6">
        <f t="shared" si="15"/>
        <v>4867</v>
      </c>
      <c r="I252" s="4">
        <v>2919.5</v>
      </c>
      <c r="J252" s="2"/>
      <c r="K252" s="2"/>
      <c r="L252" s="2"/>
      <c r="M252" s="2">
        <v>9</v>
      </c>
      <c r="N252" s="2">
        <v>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>
        <v>8</v>
      </c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</row>
    <row r="253" spans="1:121">
      <c r="A253" s="60" t="s">
        <v>462</v>
      </c>
      <c r="B253">
        <f t="shared" si="16"/>
        <v>204</v>
      </c>
      <c r="C253" s="69" t="s">
        <v>442</v>
      </c>
      <c r="D253" s="30">
        <v>43907</v>
      </c>
      <c r="E253" s="18"/>
      <c r="F253" s="71">
        <v>8.5</v>
      </c>
      <c r="G253" s="32">
        <f t="shared" si="14"/>
        <v>24</v>
      </c>
      <c r="H253" s="6">
        <f t="shared" si="15"/>
        <v>4891</v>
      </c>
      <c r="I253" s="4">
        <v>2919.5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>
        <v>24</v>
      </c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</row>
    <row r="254" spans="1:121">
      <c r="A254" s="60" t="s">
        <v>462</v>
      </c>
      <c r="B254">
        <f t="shared" si="16"/>
        <v>205</v>
      </c>
      <c r="C254" s="69" t="s">
        <v>443</v>
      </c>
      <c r="D254" s="30">
        <v>43908</v>
      </c>
      <c r="E254" s="18"/>
      <c r="F254" s="71">
        <v>8.5</v>
      </c>
      <c r="G254" s="32">
        <f t="shared" si="14"/>
        <v>24</v>
      </c>
      <c r="H254" s="6">
        <f t="shared" si="15"/>
        <v>4915</v>
      </c>
      <c r="I254" s="4">
        <v>2919.5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>
        <v>24</v>
      </c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</row>
    <row r="255" spans="1:121">
      <c r="A255" s="60" t="s">
        <v>462</v>
      </c>
      <c r="B255">
        <f t="shared" si="16"/>
        <v>206</v>
      </c>
      <c r="C255" s="69" t="s">
        <v>444</v>
      </c>
      <c r="D255" s="30">
        <v>43909</v>
      </c>
      <c r="E255" s="18"/>
      <c r="F255" s="71">
        <v>8.5</v>
      </c>
      <c r="G255" s="32">
        <f t="shared" si="14"/>
        <v>24</v>
      </c>
      <c r="H255" s="6">
        <f t="shared" si="15"/>
        <v>4939</v>
      </c>
      <c r="I255" s="4">
        <v>2919.5</v>
      </c>
      <c r="J255" s="2"/>
      <c r="K255" s="2"/>
      <c r="L255" s="2"/>
      <c r="M255" s="2"/>
      <c r="N255" s="2"/>
      <c r="O255" s="2">
        <v>24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</row>
    <row r="256" spans="1:121">
      <c r="A256" s="60" t="s">
        <v>462</v>
      </c>
      <c r="B256">
        <f t="shared" si="16"/>
        <v>207</v>
      </c>
      <c r="C256" s="69" t="s">
        <v>445</v>
      </c>
      <c r="D256" s="30">
        <v>43910</v>
      </c>
      <c r="E256" s="18"/>
      <c r="F256" s="71">
        <v>8.5</v>
      </c>
      <c r="G256" s="32">
        <f t="shared" si="14"/>
        <v>24</v>
      </c>
      <c r="H256" s="6">
        <f t="shared" si="15"/>
        <v>4963</v>
      </c>
      <c r="I256" s="4">
        <v>2919.5</v>
      </c>
      <c r="J256" s="2"/>
      <c r="K256" s="2"/>
      <c r="L256" s="2"/>
      <c r="M256" s="2"/>
      <c r="N256" s="2"/>
      <c r="O256" s="2">
        <v>24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</row>
    <row r="257" spans="1:121">
      <c r="A257" s="60" t="s">
        <v>462</v>
      </c>
      <c r="B257">
        <f t="shared" si="16"/>
        <v>208</v>
      </c>
      <c r="C257" s="69" t="s">
        <v>446</v>
      </c>
      <c r="D257" s="30">
        <v>43911</v>
      </c>
      <c r="E257" s="18"/>
      <c r="F257" s="71">
        <v>8.5</v>
      </c>
      <c r="G257" s="32">
        <f t="shared" si="14"/>
        <v>24</v>
      </c>
      <c r="H257" s="6">
        <f t="shared" si="15"/>
        <v>4987</v>
      </c>
      <c r="I257" s="4">
        <v>2919.5</v>
      </c>
      <c r="J257" s="2"/>
      <c r="K257" s="2"/>
      <c r="L257" s="2"/>
      <c r="M257" s="2"/>
      <c r="N257" s="2"/>
      <c r="O257" s="2">
        <v>14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>
        <v>10</v>
      </c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</row>
    <row r="258" spans="1:121">
      <c r="A258" s="60" t="s">
        <v>462</v>
      </c>
      <c r="B258">
        <f t="shared" si="16"/>
        <v>209</v>
      </c>
      <c r="C258" s="69" t="s">
        <v>447</v>
      </c>
      <c r="D258" s="30">
        <v>43912</v>
      </c>
      <c r="E258" s="18"/>
      <c r="F258" s="71">
        <v>8.5</v>
      </c>
      <c r="G258" s="32">
        <f t="shared" si="14"/>
        <v>24</v>
      </c>
      <c r="H258" s="6">
        <f t="shared" si="15"/>
        <v>5011</v>
      </c>
      <c r="I258" s="4">
        <v>2919.5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>
        <v>22</v>
      </c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>
        <v>1</v>
      </c>
      <c r="DK258" s="2">
        <v>1</v>
      </c>
      <c r="DL258" s="2"/>
      <c r="DM258" s="2"/>
      <c r="DN258" s="2"/>
      <c r="DO258" s="2"/>
      <c r="DP258" s="2"/>
      <c r="DQ258" s="2"/>
    </row>
    <row r="259" spans="1:121">
      <c r="A259" s="60" t="s">
        <v>462</v>
      </c>
      <c r="B259">
        <f t="shared" si="16"/>
        <v>210</v>
      </c>
      <c r="C259" s="69" t="s">
        <v>448</v>
      </c>
      <c r="D259" s="30">
        <v>43913</v>
      </c>
      <c r="E259" s="18"/>
      <c r="F259" s="71">
        <v>8.5</v>
      </c>
      <c r="G259" s="32">
        <f t="shared" si="14"/>
        <v>24</v>
      </c>
      <c r="H259" s="6">
        <f t="shared" si="15"/>
        <v>5035</v>
      </c>
      <c r="I259" s="4">
        <v>2919.5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>
        <v>24</v>
      </c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</row>
    <row r="260" spans="1:121">
      <c r="A260" s="60" t="s">
        <v>462</v>
      </c>
      <c r="B260">
        <f t="shared" si="16"/>
        <v>211</v>
      </c>
      <c r="C260" s="69" t="s">
        <v>449</v>
      </c>
      <c r="D260" s="30">
        <v>43914</v>
      </c>
      <c r="E260" s="18"/>
      <c r="F260" s="71">
        <v>8.5</v>
      </c>
      <c r="G260" s="32">
        <f t="shared" si="14"/>
        <v>24</v>
      </c>
      <c r="H260" s="6">
        <f t="shared" si="15"/>
        <v>5059</v>
      </c>
      <c r="I260" s="4">
        <v>2919.5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>
        <v>24</v>
      </c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</row>
    <row r="261" spans="1:121">
      <c r="A261" s="60" t="s">
        <v>462</v>
      </c>
      <c r="B261">
        <f t="shared" si="16"/>
        <v>212</v>
      </c>
      <c r="C261" s="69" t="s">
        <v>450</v>
      </c>
      <c r="D261" s="30">
        <v>43915</v>
      </c>
      <c r="E261" s="18"/>
      <c r="F261" s="71">
        <v>8.5</v>
      </c>
      <c r="G261" s="32">
        <f t="shared" si="14"/>
        <v>24</v>
      </c>
      <c r="H261" s="6">
        <f t="shared" si="15"/>
        <v>5083</v>
      </c>
      <c r="I261" s="4">
        <v>2919.5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>
        <v>24</v>
      </c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</row>
    <row r="262" spans="1:121">
      <c r="A262" s="60" t="s">
        <v>462</v>
      </c>
      <c r="B262">
        <f t="shared" si="16"/>
        <v>213</v>
      </c>
      <c r="C262" s="69" t="s">
        <v>451</v>
      </c>
      <c r="D262" s="30">
        <v>43916</v>
      </c>
      <c r="E262" s="18"/>
      <c r="F262" s="71">
        <v>8.5</v>
      </c>
      <c r="G262" s="32">
        <f t="shared" si="14"/>
        <v>24</v>
      </c>
      <c r="H262" s="6">
        <f t="shared" si="15"/>
        <v>5107</v>
      </c>
      <c r="I262" s="4">
        <v>2919.5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>
        <v>24</v>
      </c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</row>
    <row r="263" spans="1:121">
      <c r="A263" s="60" t="s">
        <v>462</v>
      </c>
      <c r="B263">
        <f t="shared" si="16"/>
        <v>214</v>
      </c>
      <c r="C263" s="69" t="s">
        <v>452</v>
      </c>
      <c r="D263" s="30">
        <v>43917</v>
      </c>
      <c r="E263" s="18"/>
      <c r="F263" s="71">
        <v>8.5</v>
      </c>
      <c r="G263" s="32">
        <f t="shared" si="14"/>
        <v>24</v>
      </c>
      <c r="H263" s="6">
        <f t="shared" si="15"/>
        <v>5131</v>
      </c>
      <c r="I263" s="4">
        <v>2919.5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>
        <v>24</v>
      </c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</row>
    <row r="264" spans="1:121">
      <c r="A264" s="60" t="s">
        <v>462</v>
      </c>
      <c r="B264">
        <f t="shared" si="16"/>
        <v>215</v>
      </c>
      <c r="C264" s="69" t="s">
        <v>453</v>
      </c>
      <c r="D264" s="30">
        <v>43918</v>
      </c>
      <c r="E264" s="18"/>
      <c r="F264" s="71">
        <v>8.5</v>
      </c>
      <c r="G264" s="32">
        <f t="shared" si="14"/>
        <v>24</v>
      </c>
      <c r="H264" s="6">
        <f t="shared" si="15"/>
        <v>5155</v>
      </c>
      <c r="I264" s="4">
        <v>2919.5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>
        <v>24</v>
      </c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</row>
    <row r="265" spans="1:121">
      <c r="A265" s="60" t="s">
        <v>462</v>
      </c>
      <c r="B265">
        <f t="shared" si="16"/>
        <v>216</v>
      </c>
      <c r="C265" s="69" t="s">
        <v>454</v>
      </c>
      <c r="D265" s="30">
        <v>43919</v>
      </c>
      <c r="E265" s="18"/>
      <c r="F265" s="71">
        <v>8.5</v>
      </c>
      <c r="G265" s="32">
        <f t="shared" si="14"/>
        <v>24</v>
      </c>
      <c r="H265" s="6">
        <f t="shared" si="15"/>
        <v>5179</v>
      </c>
      <c r="I265" s="4">
        <v>2919.5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>
        <v>24</v>
      </c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</row>
    <row r="266" spans="1:121">
      <c r="A266" s="60" t="s">
        <v>462</v>
      </c>
      <c r="B266">
        <f t="shared" si="16"/>
        <v>217</v>
      </c>
      <c r="C266" s="69" t="s">
        <v>455</v>
      </c>
      <c r="D266" s="30">
        <v>43920</v>
      </c>
      <c r="E266" s="18"/>
      <c r="F266" s="71">
        <v>8.5</v>
      </c>
      <c r="G266" s="32">
        <f t="shared" si="14"/>
        <v>24</v>
      </c>
      <c r="H266" s="6">
        <f t="shared" si="15"/>
        <v>5203</v>
      </c>
      <c r="I266" s="4">
        <v>2919.5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>
        <v>24</v>
      </c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</row>
    <row r="267" spans="1:121">
      <c r="A267" s="60" t="s">
        <v>462</v>
      </c>
      <c r="B267">
        <f t="shared" si="16"/>
        <v>218</v>
      </c>
      <c r="C267" s="69" t="s">
        <v>456</v>
      </c>
      <c r="D267" s="30">
        <v>43921</v>
      </c>
      <c r="E267" s="18"/>
      <c r="F267" s="71">
        <v>8.5</v>
      </c>
      <c r="G267" s="32">
        <f t="shared" si="14"/>
        <v>24</v>
      </c>
      <c r="H267" s="6">
        <f t="shared" si="15"/>
        <v>5227</v>
      </c>
      <c r="I267" s="4">
        <v>2919.5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>
        <v>24</v>
      </c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</row>
    <row r="268" spans="1:121">
      <c r="A268" s="60" t="s">
        <v>462</v>
      </c>
      <c r="B268">
        <f t="shared" si="16"/>
        <v>219</v>
      </c>
      <c r="C268" s="69" t="s">
        <v>457</v>
      </c>
      <c r="D268" s="30">
        <v>43922</v>
      </c>
      <c r="E268" s="18"/>
      <c r="F268" s="71">
        <v>8.5</v>
      </c>
      <c r="G268" s="32">
        <f t="shared" si="14"/>
        <v>24</v>
      </c>
      <c r="H268" s="6">
        <f t="shared" si="15"/>
        <v>5251</v>
      </c>
      <c r="I268" s="4">
        <v>2919.5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>
        <v>24</v>
      </c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</row>
    <row r="269" spans="1:121">
      <c r="A269" s="60" t="s">
        <v>462</v>
      </c>
      <c r="B269">
        <f t="shared" si="16"/>
        <v>220</v>
      </c>
      <c r="C269" s="69" t="s">
        <v>458</v>
      </c>
      <c r="D269" s="30">
        <v>43923</v>
      </c>
      <c r="E269" s="18"/>
      <c r="F269" s="71">
        <v>8.5</v>
      </c>
      <c r="G269" s="32">
        <f t="shared" si="14"/>
        <v>24</v>
      </c>
      <c r="H269" s="6">
        <f t="shared" si="15"/>
        <v>5275</v>
      </c>
      <c r="I269" s="4">
        <v>2919.5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>
        <v>24</v>
      </c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</row>
    <row r="270" spans="1:121">
      <c r="A270" s="60" t="s">
        <v>462</v>
      </c>
      <c r="B270">
        <f t="shared" si="16"/>
        <v>221</v>
      </c>
      <c r="C270" s="69" t="s">
        <v>459</v>
      </c>
      <c r="D270" s="30">
        <v>43924</v>
      </c>
      <c r="E270" s="18"/>
      <c r="F270" s="71">
        <v>8.5</v>
      </c>
      <c r="G270" s="32">
        <f t="shared" si="14"/>
        <v>24</v>
      </c>
      <c r="H270" s="6">
        <f t="shared" si="15"/>
        <v>5299</v>
      </c>
      <c r="I270" s="4">
        <v>2919.5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>
        <v>24</v>
      </c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</row>
    <row r="271" spans="1:121">
      <c r="A271" s="60" t="s">
        <v>462</v>
      </c>
      <c r="B271" t="s">
        <v>464</v>
      </c>
      <c r="C271" s="70" t="s">
        <v>460</v>
      </c>
      <c r="D271" s="30">
        <v>43925</v>
      </c>
      <c r="E271" s="29"/>
      <c r="F271" s="71">
        <v>8.5</v>
      </c>
      <c r="G271" s="32">
        <f t="shared" si="14"/>
        <v>19</v>
      </c>
      <c r="H271" s="33">
        <f t="shared" si="15"/>
        <v>5318</v>
      </c>
      <c r="I271" s="34">
        <v>2919.5</v>
      </c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  <c r="CC271" s="31"/>
      <c r="CD271" s="31"/>
      <c r="CE271" s="31"/>
      <c r="CF271" s="31"/>
      <c r="CG271" s="31"/>
      <c r="CH271" s="31"/>
      <c r="CI271" s="31"/>
      <c r="CJ271" s="31"/>
      <c r="CK271" s="31"/>
      <c r="CL271" s="31"/>
      <c r="CM271" s="31"/>
      <c r="CN271" s="31"/>
      <c r="CO271" s="31">
        <v>19</v>
      </c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</row>
  </sheetData>
  <conditionalFormatting sqref="G4:G15 G19:G41">
    <cfRule type="cellIs" dxfId="5" priority="12" operator="equal">
      <formula>24</formula>
    </cfRule>
  </conditionalFormatting>
  <conditionalFormatting sqref="G4:G15 G19:G41">
    <cfRule type="cellIs" dxfId="4" priority="11" operator="equal">
      <formula>24</formula>
    </cfRule>
  </conditionalFormatting>
  <conditionalFormatting sqref="G16:G18">
    <cfRule type="cellIs" dxfId="3" priority="10" operator="equal">
      <formula>24</formula>
    </cfRule>
  </conditionalFormatting>
  <conditionalFormatting sqref="G16:G18">
    <cfRule type="cellIs" dxfId="2" priority="9" operator="equal">
      <formula>24</formula>
    </cfRule>
  </conditionalFormatting>
  <conditionalFormatting sqref="G42:G271">
    <cfRule type="cellIs" dxfId="1" priority="2" operator="equal">
      <formula>24</formula>
    </cfRule>
  </conditionalFormatting>
  <conditionalFormatting sqref="G42:G271">
    <cfRule type="cellIs" dxfId="0" priority="1" operator="equal">
      <formula>24</formula>
    </cfRule>
  </conditionalFormatting>
  <pageMargins left="0" right="0" top="0" bottom="0" header="0.31496062992125984" footer="0.31496062992125984"/>
  <pageSetup paperSize="9" scale="18" orientation="landscape" r:id="rId1"/>
  <headerFooter>
    <oddFooter xml:space="preserve">&amp;C&amp;14Drilling Engineering Programming Division&amp;11
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45"/>
  <sheetViews>
    <sheetView workbookViewId="0">
      <selection activeCell="D19" sqref="D19"/>
    </sheetView>
  </sheetViews>
  <sheetFormatPr defaultRowHeight="14.4"/>
  <cols>
    <col min="1" max="1" width="11.5546875" customWidth="1"/>
    <col min="2" max="2" width="18.44140625" bestFit="1" customWidth="1"/>
    <col min="3" max="3" width="27.77734375" customWidth="1"/>
    <col min="4" max="4" width="37.33203125" bestFit="1" customWidth="1"/>
    <col min="5" max="5" width="12.88671875" bestFit="1" customWidth="1"/>
    <col min="6" max="6" width="13.88671875" customWidth="1"/>
  </cols>
  <sheetData>
    <row r="1" spans="1:6" s="61" customFormat="1">
      <c r="A1" s="107" t="s">
        <v>178</v>
      </c>
      <c r="B1" s="108" t="s">
        <v>225</v>
      </c>
      <c r="C1" s="109" t="s">
        <v>226</v>
      </c>
      <c r="D1" s="109" t="s">
        <v>227</v>
      </c>
      <c r="E1" s="109" t="s">
        <v>465</v>
      </c>
      <c r="F1" s="109" t="s">
        <v>466</v>
      </c>
    </row>
    <row r="2" spans="1:6">
      <c r="A2" s="92" t="s">
        <v>462</v>
      </c>
      <c r="B2" s="105" t="s">
        <v>179</v>
      </c>
      <c r="C2" s="105" t="s">
        <v>105</v>
      </c>
      <c r="D2" s="105" t="s">
        <v>1</v>
      </c>
      <c r="E2" s="96">
        <v>0</v>
      </c>
      <c r="F2" s="106">
        <v>36</v>
      </c>
    </row>
    <row r="3" spans="1:6">
      <c r="A3" s="95" t="s">
        <v>462</v>
      </c>
      <c r="B3" s="105" t="s">
        <v>179</v>
      </c>
      <c r="C3" s="105" t="s">
        <v>103</v>
      </c>
      <c r="D3" s="105" t="s">
        <v>2</v>
      </c>
      <c r="E3" s="97">
        <f>56.88</f>
        <v>56.88</v>
      </c>
      <c r="F3" s="106">
        <v>36</v>
      </c>
    </row>
    <row r="4" spans="1:6">
      <c r="A4" s="92" t="s">
        <v>462</v>
      </c>
      <c r="B4" s="105" t="s">
        <v>179</v>
      </c>
      <c r="C4" s="105" t="s">
        <v>103</v>
      </c>
      <c r="D4" s="105" t="s">
        <v>3</v>
      </c>
      <c r="E4" s="96">
        <v>0</v>
      </c>
      <c r="F4" s="106">
        <v>36</v>
      </c>
    </row>
    <row r="5" spans="1:6">
      <c r="A5" s="95" t="s">
        <v>462</v>
      </c>
      <c r="B5" s="105" t="s">
        <v>179</v>
      </c>
      <c r="C5" s="105" t="s">
        <v>103</v>
      </c>
      <c r="D5" s="105" t="s">
        <v>4</v>
      </c>
      <c r="E5" s="97">
        <f>12</f>
        <v>12</v>
      </c>
      <c r="F5" s="106">
        <v>36</v>
      </c>
    </row>
    <row r="6" spans="1:6">
      <c r="A6" s="92" t="s">
        <v>462</v>
      </c>
      <c r="B6" s="105" t="s">
        <v>179</v>
      </c>
      <c r="C6" s="105" t="s">
        <v>103</v>
      </c>
      <c r="D6" s="105" t="s">
        <v>17</v>
      </c>
      <c r="E6" s="96">
        <v>0</v>
      </c>
      <c r="F6" s="106">
        <v>36</v>
      </c>
    </row>
    <row r="7" spans="1:6">
      <c r="A7" s="95" t="s">
        <v>462</v>
      </c>
      <c r="B7" s="105" t="s">
        <v>179</v>
      </c>
      <c r="C7" s="105" t="s">
        <v>103</v>
      </c>
      <c r="D7" s="105" t="s">
        <v>5</v>
      </c>
      <c r="E7" s="97">
        <v>0</v>
      </c>
      <c r="F7" s="106">
        <v>36</v>
      </c>
    </row>
    <row r="8" spans="1:6">
      <c r="A8" s="92" t="s">
        <v>462</v>
      </c>
      <c r="B8" s="105" t="s">
        <v>179</v>
      </c>
      <c r="C8" s="105" t="s">
        <v>103</v>
      </c>
      <c r="D8" s="105" t="s">
        <v>102</v>
      </c>
      <c r="E8" s="96">
        <v>2</v>
      </c>
      <c r="F8" s="106">
        <v>36</v>
      </c>
    </row>
    <row r="9" spans="1:6">
      <c r="A9" s="95" t="s">
        <v>462</v>
      </c>
      <c r="B9" s="105" t="s">
        <v>179</v>
      </c>
      <c r="C9" s="105" t="s">
        <v>103</v>
      </c>
      <c r="D9" s="105" t="s">
        <v>12</v>
      </c>
      <c r="E9" s="97">
        <v>0</v>
      </c>
      <c r="F9" s="106">
        <v>36</v>
      </c>
    </row>
    <row r="10" spans="1:6">
      <c r="A10" s="92" t="s">
        <v>462</v>
      </c>
      <c r="B10" s="105" t="s">
        <v>179</v>
      </c>
      <c r="C10" s="105" t="s">
        <v>26</v>
      </c>
      <c r="D10" s="105" t="s">
        <v>26</v>
      </c>
      <c r="E10" s="96">
        <f>19</f>
        <v>19</v>
      </c>
      <c r="F10" s="106">
        <v>36</v>
      </c>
    </row>
    <row r="11" spans="1:6">
      <c r="A11" s="95" t="s">
        <v>462</v>
      </c>
      <c r="B11" s="105" t="s">
        <v>179</v>
      </c>
      <c r="C11" s="105" t="s">
        <v>26</v>
      </c>
      <c r="D11" s="105" t="s">
        <v>8</v>
      </c>
      <c r="E11" s="97">
        <v>4</v>
      </c>
      <c r="F11" s="106">
        <v>36</v>
      </c>
    </row>
    <row r="12" spans="1:6">
      <c r="A12" s="92" t="s">
        <v>462</v>
      </c>
      <c r="B12" s="105" t="s">
        <v>179</v>
      </c>
      <c r="C12" s="105" t="s">
        <v>26</v>
      </c>
      <c r="D12" s="105" t="s">
        <v>9</v>
      </c>
      <c r="E12" s="96">
        <v>5</v>
      </c>
      <c r="F12" s="106">
        <v>36</v>
      </c>
    </row>
    <row r="13" spans="1:6">
      <c r="A13" s="95" t="s">
        <v>462</v>
      </c>
      <c r="B13" s="105" t="s">
        <v>179</v>
      </c>
      <c r="C13" s="105" t="s">
        <v>26</v>
      </c>
      <c r="D13" s="105" t="s">
        <v>10</v>
      </c>
      <c r="E13" s="97">
        <v>12</v>
      </c>
      <c r="F13" s="106">
        <v>36</v>
      </c>
    </row>
    <row r="14" spans="1:6">
      <c r="A14" s="92" t="s">
        <v>462</v>
      </c>
      <c r="B14" s="105" t="s">
        <v>179</v>
      </c>
      <c r="C14" s="105" t="s">
        <v>26</v>
      </c>
      <c r="D14" s="105" t="s">
        <v>11</v>
      </c>
      <c r="E14" s="96">
        <v>6</v>
      </c>
      <c r="F14" s="106">
        <v>36</v>
      </c>
    </row>
    <row r="15" spans="1:6">
      <c r="A15" s="95" t="s">
        <v>462</v>
      </c>
      <c r="B15" s="105" t="s">
        <v>179</v>
      </c>
      <c r="C15" s="105" t="s">
        <v>26</v>
      </c>
      <c r="D15" s="105" t="s">
        <v>6</v>
      </c>
      <c r="E15" s="97">
        <v>0</v>
      </c>
      <c r="F15" s="106">
        <v>36</v>
      </c>
    </row>
    <row r="16" spans="1:6">
      <c r="A16" s="92" t="s">
        <v>462</v>
      </c>
      <c r="B16" s="105" t="s">
        <v>179</v>
      </c>
      <c r="C16" s="105" t="s">
        <v>26</v>
      </c>
      <c r="D16" s="105" t="s">
        <v>7</v>
      </c>
      <c r="E16" s="96">
        <v>0</v>
      </c>
      <c r="F16" s="106">
        <v>36</v>
      </c>
    </row>
    <row r="17" spans="1:6">
      <c r="A17" s="95" t="s">
        <v>462</v>
      </c>
      <c r="B17" s="105" t="s">
        <v>179</v>
      </c>
      <c r="C17" s="105" t="s">
        <v>132</v>
      </c>
      <c r="D17" s="105" t="s">
        <v>19</v>
      </c>
      <c r="E17" s="97">
        <v>0</v>
      </c>
      <c r="F17" s="106">
        <v>36</v>
      </c>
    </row>
    <row r="18" spans="1:6">
      <c r="A18" s="92" t="s">
        <v>462</v>
      </c>
      <c r="B18" s="105" t="s">
        <v>179</v>
      </c>
      <c r="C18" s="105" t="s">
        <v>132</v>
      </c>
      <c r="D18" s="105" t="s">
        <v>18</v>
      </c>
      <c r="E18" s="96">
        <v>0</v>
      </c>
      <c r="F18" s="106">
        <v>36</v>
      </c>
    </row>
    <row r="19" spans="1:6">
      <c r="A19" s="95" t="s">
        <v>462</v>
      </c>
      <c r="B19" s="105" t="s">
        <v>179</v>
      </c>
      <c r="C19" s="105" t="s">
        <v>132</v>
      </c>
      <c r="D19" s="105" t="s">
        <v>22</v>
      </c>
      <c r="E19" s="97">
        <v>0</v>
      </c>
      <c r="F19" s="106">
        <v>36</v>
      </c>
    </row>
    <row r="20" spans="1:6">
      <c r="A20" s="92" t="s">
        <v>462</v>
      </c>
      <c r="B20" s="105" t="s">
        <v>179</v>
      </c>
      <c r="C20" s="105" t="s">
        <v>132</v>
      </c>
      <c r="D20" s="105" t="s">
        <v>21</v>
      </c>
      <c r="E20" s="96">
        <v>0</v>
      </c>
      <c r="F20" s="106">
        <v>36</v>
      </c>
    </row>
    <row r="21" spans="1:6">
      <c r="A21" s="95" t="s">
        <v>462</v>
      </c>
      <c r="B21" s="105" t="s">
        <v>179</v>
      </c>
      <c r="C21" s="105" t="s">
        <v>132</v>
      </c>
      <c r="D21" s="105" t="s">
        <v>20</v>
      </c>
      <c r="E21" s="97">
        <v>0</v>
      </c>
      <c r="F21" s="106">
        <v>36</v>
      </c>
    </row>
    <row r="22" spans="1:6">
      <c r="A22" s="92" t="s">
        <v>462</v>
      </c>
      <c r="B22" s="105" t="s">
        <v>194</v>
      </c>
      <c r="C22" s="105" t="s">
        <v>16</v>
      </c>
      <c r="D22" s="105" t="s">
        <v>27</v>
      </c>
      <c r="E22" s="96">
        <v>0.21173913043478201</v>
      </c>
      <c r="F22" s="106">
        <v>36</v>
      </c>
    </row>
    <row r="23" spans="1:6">
      <c r="A23" s="95" t="s">
        <v>462</v>
      </c>
      <c r="B23" s="105" t="s">
        <v>194</v>
      </c>
      <c r="C23" s="105" t="s">
        <v>16</v>
      </c>
      <c r="D23" s="105" t="s">
        <v>28</v>
      </c>
      <c r="E23" s="97">
        <v>0.21173913043478201</v>
      </c>
      <c r="F23" s="106">
        <v>36</v>
      </c>
    </row>
    <row r="24" spans="1:6">
      <c r="A24" s="92" t="s">
        <v>462</v>
      </c>
      <c r="B24" s="105" t="s">
        <v>194</v>
      </c>
      <c r="C24" s="105" t="s">
        <v>16</v>
      </c>
      <c r="D24" s="105" t="s">
        <v>30</v>
      </c>
      <c r="E24" s="96">
        <v>0.21173913043478201</v>
      </c>
      <c r="F24" s="106">
        <v>36</v>
      </c>
    </row>
    <row r="25" spans="1:6">
      <c r="A25" s="95" t="s">
        <v>462</v>
      </c>
      <c r="B25" s="105" t="s">
        <v>194</v>
      </c>
      <c r="C25" s="105" t="s">
        <v>16</v>
      </c>
      <c r="D25" s="105" t="s">
        <v>64</v>
      </c>
      <c r="E25" s="97">
        <v>0.21173913043478201</v>
      </c>
      <c r="F25" s="106">
        <v>36</v>
      </c>
    </row>
    <row r="26" spans="1:6">
      <c r="A26" s="92" t="s">
        <v>462</v>
      </c>
      <c r="B26" s="105" t="s">
        <v>194</v>
      </c>
      <c r="C26" s="105" t="s">
        <v>16</v>
      </c>
      <c r="D26" s="105" t="s">
        <v>29</v>
      </c>
      <c r="E26" s="96">
        <v>0.21173913043478201</v>
      </c>
      <c r="F26" s="106">
        <v>36</v>
      </c>
    </row>
    <row r="27" spans="1:6">
      <c r="A27" s="95" t="s">
        <v>462</v>
      </c>
      <c r="B27" s="105" t="s">
        <v>194</v>
      </c>
      <c r="C27" s="105" t="s">
        <v>16</v>
      </c>
      <c r="D27" s="105" t="s">
        <v>31</v>
      </c>
      <c r="E27" s="97">
        <v>0.21173913043478201</v>
      </c>
      <c r="F27" s="106">
        <v>36</v>
      </c>
    </row>
    <row r="28" spans="1:6">
      <c r="A28" s="92" t="s">
        <v>462</v>
      </c>
      <c r="B28" s="105" t="s">
        <v>194</v>
      </c>
      <c r="C28" s="105" t="s">
        <v>16</v>
      </c>
      <c r="D28" s="105" t="s">
        <v>32</v>
      </c>
      <c r="E28" s="96">
        <v>0.21173913043478201</v>
      </c>
      <c r="F28" s="106">
        <v>36</v>
      </c>
    </row>
    <row r="29" spans="1:6">
      <c r="A29" s="95" t="s">
        <v>462</v>
      </c>
      <c r="B29" s="105" t="s">
        <v>194</v>
      </c>
      <c r="C29" s="105" t="s">
        <v>16</v>
      </c>
      <c r="D29" s="105" t="s">
        <v>33</v>
      </c>
      <c r="E29" s="97">
        <v>0.21173913043478201</v>
      </c>
      <c r="F29" s="106">
        <v>36</v>
      </c>
    </row>
    <row r="30" spans="1:6">
      <c r="A30" s="92" t="s">
        <v>462</v>
      </c>
      <c r="B30" s="105" t="s">
        <v>194</v>
      </c>
      <c r="C30" s="105" t="s">
        <v>16</v>
      </c>
      <c r="D30" s="105" t="s">
        <v>34</v>
      </c>
      <c r="E30" s="96">
        <v>0.21173913043478201</v>
      </c>
      <c r="F30" s="106">
        <v>36</v>
      </c>
    </row>
    <row r="31" spans="1:6">
      <c r="A31" s="95" t="s">
        <v>462</v>
      </c>
      <c r="B31" s="105" t="s">
        <v>194</v>
      </c>
      <c r="C31" s="105" t="s">
        <v>16</v>
      </c>
      <c r="D31" s="105" t="s">
        <v>35</v>
      </c>
      <c r="E31" s="97">
        <v>0.21173913043478201</v>
      </c>
      <c r="F31" s="106">
        <v>36</v>
      </c>
    </row>
    <row r="32" spans="1:6">
      <c r="A32" s="92" t="s">
        <v>462</v>
      </c>
      <c r="B32" s="105" t="s">
        <v>194</v>
      </c>
      <c r="C32" s="105" t="s">
        <v>16</v>
      </c>
      <c r="D32" s="105" t="s">
        <v>36</v>
      </c>
      <c r="E32" s="96">
        <v>0.21173913043478201</v>
      </c>
      <c r="F32" s="106">
        <v>36</v>
      </c>
    </row>
    <row r="33" spans="1:6">
      <c r="A33" s="95" t="s">
        <v>462</v>
      </c>
      <c r="B33" s="105" t="s">
        <v>194</v>
      </c>
      <c r="C33" s="105" t="s">
        <v>16</v>
      </c>
      <c r="D33" s="105" t="s">
        <v>37</v>
      </c>
      <c r="E33" s="97">
        <v>0.21173913043478201</v>
      </c>
      <c r="F33" s="106">
        <v>36</v>
      </c>
    </row>
    <row r="34" spans="1:6">
      <c r="A34" s="92" t="s">
        <v>462</v>
      </c>
      <c r="B34" s="105" t="s">
        <v>194</v>
      </c>
      <c r="C34" s="105" t="s">
        <v>16</v>
      </c>
      <c r="D34" s="105" t="s">
        <v>38</v>
      </c>
      <c r="E34" s="96">
        <v>0.21173913043478201</v>
      </c>
      <c r="F34" s="106">
        <v>36</v>
      </c>
    </row>
    <row r="35" spans="1:6">
      <c r="A35" s="95" t="s">
        <v>462</v>
      </c>
      <c r="B35" s="105" t="s">
        <v>194</v>
      </c>
      <c r="C35" s="105" t="s">
        <v>16</v>
      </c>
      <c r="D35" s="105" t="s">
        <v>44</v>
      </c>
      <c r="E35" s="97">
        <v>0.21173913043478201</v>
      </c>
      <c r="F35" s="106">
        <v>36</v>
      </c>
    </row>
    <row r="36" spans="1:6">
      <c r="A36" s="92" t="s">
        <v>462</v>
      </c>
      <c r="B36" s="105" t="s">
        <v>194</v>
      </c>
      <c r="C36" s="105" t="s">
        <v>16</v>
      </c>
      <c r="D36" s="105" t="s">
        <v>39</v>
      </c>
      <c r="E36" s="96">
        <v>0.21173913043478201</v>
      </c>
      <c r="F36" s="106">
        <v>36</v>
      </c>
    </row>
    <row r="37" spans="1:6">
      <c r="A37" s="95" t="s">
        <v>462</v>
      </c>
      <c r="B37" s="105" t="s">
        <v>194</v>
      </c>
      <c r="C37" s="105" t="s">
        <v>16</v>
      </c>
      <c r="D37" s="105" t="s">
        <v>62</v>
      </c>
      <c r="E37" s="97">
        <v>0.21173913043478201</v>
      </c>
      <c r="F37" s="106">
        <v>36</v>
      </c>
    </row>
    <row r="38" spans="1:6">
      <c r="A38" s="92" t="s">
        <v>462</v>
      </c>
      <c r="B38" s="105" t="s">
        <v>194</v>
      </c>
      <c r="C38" s="105" t="s">
        <v>16</v>
      </c>
      <c r="D38" s="105" t="s">
        <v>61</v>
      </c>
      <c r="E38" s="96">
        <v>0.21173913043478201</v>
      </c>
      <c r="F38" s="106">
        <v>36</v>
      </c>
    </row>
    <row r="39" spans="1:6">
      <c r="A39" s="95" t="s">
        <v>462</v>
      </c>
      <c r="B39" s="105" t="s">
        <v>194</v>
      </c>
      <c r="C39" s="105" t="s">
        <v>16</v>
      </c>
      <c r="D39" s="105" t="s">
        <v>63</v>
      </c>
      <c r="E39" s="97">
        <v>0.21173913043478201</v>
      </c>
      <c r="F39" s="106">
        <v>36</v>
      </c>
    </row>
    <row r="40" spans="1:6">
      <c r="A40" s="92" t="s">
        <v>462</v>
      </c>
      <c r="B40" s="105" t="s">
        <v>194</v>
      </c>
      <c r="C40" s="105" t="s">
        <v>16</v>
      </c>
      <c r="D40" s="105" t="s">
        <v>42</v>
      </c>
      <c r="E40" s="96">
        <v>0.21173913043478201</v>
      </c>
      <c r="F40" s="106">
        <v>36</v>
      </c>
    </row>
    <row r="41" spans="1:6">
      <c r="A41" s="95" t="s">
        <v>462</v>
      </c>
      <c r="B41" s="105" t="s">
        <v>194</v>
      </c>
      <c r="C41" s="105" t="s">
        <v>16</v>
      </c>
      <c r="D41" s="105" t="s">
        <v>133</v>
      </c>
      <c r="E41" s="97">
        <v>0.21173913043478201</v>
      </c>
      <c r="F41" s="106">
        <v>36</v>
      </c>
    </row>
    <row r="42" spans="1:6">
      <c r="A42" s="92" t="s">
        <v>462</v>
      </c>
      <c r="B42" s="105" t="s">
        <v>194</v>
      </c>
      <c r="C42" s="105" t="s">
        <v>53</v>
      </c>
      <c r="D42" s="105" t="s">
        <v>40</v>
      </c>
      <c r="E42" s="96">
        <v>0</v>
      </c>
      <c r="F42" s="106">
        <v>36</v>
      </c>
    </row>
    <row r="43" spans="1:6">
      <c r="A43" s="95" t="s">
        <v>462</v>
      </c>
      <c r="B43" s="105" t="s">
        <v>194</v>
      </c>
      <c r="C43" s="105" t="s">
        <v>53</v>
      </c>
      <c r="D43" s="105" t="s">
        <v>41</v>
      </c>
      <c r="E43" s="97">
        <v>0</v>
      </c>
      <c r="F43" s="106">
        <v>36</v>
      </c>
    </row>
    <row r="44" spans="1:6">
      <c r="A44" s="92" t="s">
        <v>462</v>
      </c>
      <c r="B44" s="105" t="s">
        <v>194</v>
      </c>
      <c r="C44" s="105" t="s">
        <v>53</v>
      </c>
      <c r="D44" s="105" t="s">
        <v>43</v>
      </c>
      <c r="E44" s="96">
        <v>0</v>
      </c>
      <c r="F44" s="106">
        <v>36</v>
      </c>
    </row>
    <row r="45" spans="1:6">
      <c r="A45" s="95" t="s">
        <v>462</v>
      </c>
      <c r="B45" s="105" t="s">
        <v>194</v>
      </c>
      <c r="C45" s="105" t="s">
        <v>53</v>
      </c>
      <c r="D45" s="105" t="s">
        <v>134</v>
      </c>
      <c r="E45" s="97">
        <v>0</v>
      </c>
      <c r="F45" s="106">
        <v>36</v>
      </c>
    </row>
    <row r="46" spans="1:6">
      <c r="A46" s="92" t="s">
        <v>462</v>
      </c>
      <c r="B46" s="105" t="s">
        <v>194</v>
      </c>
      <c r="C46" s="105" t="s">
        <v>106</v>
      </c>
      <c r="D46" s="105" t="s">
        <v>136</v>
      </c>
      <c r="E46" s="97">
        <v>0</v>
      </c>
      <c r="F46" s="106">
        <v>36</v>
      </c>
    </row>
    <row r="47" spans="1:6">
      <c r="A47" s="95" t="s">
        <v>462</v>
      </c>
      <c r="B47" s="105" t="s">
        <v>194</v>
      </c>
      <c r="C47" s="105" t="s">
        <v>106</v>
      </c>
      <c r="D47" s="105" t="s">
        <v>137</v>
      </c>
      <c r="E47" s="97">
        <v>0</v>
      </c>
      <c r="F47" s="106">
        <v>36</v>
      </c>
    </row>
    <row r="48" spans="1:6">
      <c r="A48" s="92" t="s">
        <v>462</v>
      </c>
      <c r="B48" s="105" t="s">
        <v>194</v>
      </c>
      <c r="C48" s="105" t="s">
        <v>106</v>
      </c>
      <c r="D48" s="105" t="s">
        <v>138</v>
      </c>
      <c r="E48" s="97">
        <v>0</v>
      </c>
      <c r="F48" s="106">
        <v>36</v>
      </c>
    </row>
    <row r="49" spans="1:6">
      <c r="A49" s="95" t="s">
        <v>462</v>
      </c>
      <c r="B49" s="105" t="s">
        <v>194</v>
      </c>
      <c r="C49" s="105" t="s">
        <v>106</v>
      </c>
      <c r="D49" s="105" t="s">
        <v>139</v>
      </c>
      <c r="E49" s="97">
        <v>0</v>
      </c>
      <c r="F49" s="106">
        <v>36</v>
      </c>
    </row>
    <row r="50" spans="1:6">
      <c r="A50" s="92" t="s">
        <v>462</v>
      </c>
      <c r="B50" s="105" t="s">
        <v>194</v>
      </c>
      <c r="C50" s="105" t="s">
        <v>106</v>
      </c>
      <c r="D50" s="105" t="s">
        <v>140</v>
      </c>
      <c r="E50" s="97">
        <v>0</v>
      </c>
      <c r="F50" s="106">
        <v>36</v>
      </c>
    </row>
    <row r="51" spans="1:6">
      <c r="A51" s="95" t="s">
        <v>462</v>
      </c>
      <c r="B51" s="105" t="s">
        <v>194</v>
      </c>
      <c r="C51" s="105" t="s">
        <v>106</v>
      </c>
      <c r="D51" s="105" t="s">
        <v>141</v>
      </c>
      <c r="E51" s="97">
        <v>0</v>
      </c>
      <c r="F51" s="106">
        <v>36</v>
      </c>
    </row>
    <row r="52" spans="1:6">
      <c r="A52" s="92" t="s">
        <v>462</v>
      </c>
      <c r="B52" s="105" t="s">
        <v>194</v>
      </c>
      <c r="C52" s="105" t="s">
        <v>107</v>
      </c>
      <c r="D52" s="105" t="s">
        <v>142</v>
      </c>
      <c r="E52" s="97">
        <v>0</v>
      </c>
      <c r="F52" s="106">
        <v>36</v>
      </c>
    </row>
    <row r="53" spans="1:6">
      <c r="A53" s="95" t="s">
        <v>462</v>
      </c>
      <c r="B53" s="105" t="s">
        <v>194</v>
      </c>
      <c r="C53" s="105" t="s">
        <v>107</v>
      </c>
      <c r="D53" s="105" t="s">
        <v>143</v>
      </c>
      <c r="E53" s="97">
        <v>0</v>
      </c>
      <c r="F53" s="106">
        <v>36</v>
      </c>
    </row>
    <row r="54" spans="1:6">
      <c r="A54" s="92" t="s">
        <v>462</v>
      </c>
      <c r="B54" s="105" t="s">
        <v>194</v>
      </c>
      <c r="C54" s="105" t="s">
        <v>107</v>
      </c>
      <c r="D54" s="105" t="s">
        <v>144</v>
      </c>
      <c r="E54" s="97">
        <v>0</v>
      </c>
      <c r="F54" s="106">
        <v>36</v>
      </c>
    </row>
    <row r="55" spans="1:6">
      <c r="A55" s="95" t="s">
        <v>462</v>
      </c>
      <c r="B55" s="105" t="s">
        <v>194</v>
      </c>
      <c r="C55" s="105" t="s">
        <v>108</v>
      </c>
      <c r="D55" s="105" t="s">
        <v>145</v>
      </c>
      <c r="E55" s="97">
        <v>0</v>
      </c>
      <c r="F55" s="106">
        <v>36</v>
      </c>
    </row>
    <row r="56" spans="1:6">
      <c r="A56" s="92" t="s">
        <v>462</v>
      </c>
      <c r="B56" s="105" t="s">
        <v>194</v>
      </c>
      <c r="C56" s="105" t="s">
        <v>108</v>
      </c>
      <c r="D56" s="105" t="s">
        <v>146</v>
      </c>
      <c r="E56" s="97">
        <v>0</v>
      </c>
      <c r="F56" s="106">
        <v>36</v>
      </c>
    </row>
    <row r="57" spans="1:6">
      <c r="A57" s="95" t="s">
        <v>462</v>
      </c>
      <c r="B57" s="105" t="s">
        <v>194</v>
      </c>
      <c r="C57" s="105" t="s">
        <v>108</v>
      </c>
      <c r="D57" s="105" t="s">
        <v>147</v>
      </c>
      <c r="E57" s="97">
        <v>0</v>
      </c>
      <c r="F57" s="106">
        <v>36</v>
      </c>
    </row>
    <row r="58" spans="1:6">
      <c r="A58" s="92" t="s">
        <v>462</v>
      </c>
      <c r="B58" s="105" t="s">
        <v>194</v>
      </c>
      <c r="C58" s="105" t="s">
        <v>109</v>
      </c>
      <c r="D58" s="105" t="s">
        <v>148</v>
      </c>
      <c r="E58" s="97">
        <v>0</v>
      </c>
      <c r="F58" s="106">
        <v>36</v>
      </c>
    </row>
    <row r="59" spans="1:6">
      <c r="A59" s="95" t="s">
        <v>462</v>
      </c>
      <c r="B59" s="105" t="s">
        <v>194</v>
      </c>
      <c r="C59" s="105" t="s">
        <v>109</v>
      </c>
      <c r="D59" s="105" t="s">
        <v>149</v>
      </c>
      <c r="E59" s="97">
        <v>0</v>
      </c>
      <c r="F59" s="106">
        <v>36</v>
      </c>
    </row>
    <row r="60" spans="1:6">
      <c r="A60" s="92" t="s">
        <v>462</v>
      </c>
      <c r="B60" s="105" t="s">
        <v>194</v>
      </c>
      <c r="C60" s="105" t="s">
        <v>128</v>
      </c>
      <c r="D60" s="105" t="s">
        <v>150</v>
      </c>
      <c r="E60" s="97">
        <v>0</v>
      </c>
      <c r="F60" s="106">
        <v>36</v>
      </c>
    </row>
    <row r="61" spans="1:6">
      <c r="A61" s="95" t="s">
        <v>462</v>
      </c>
      <c r="B61" s="105" t="s">
        <v>194</v>
      </c>
      <c r="C61" s="105" t="s">
        <v>128</v>
      </c>
      <c r="D61" s="105" t="s">
        <v>151</v>
      </c>
      <c r="E61" s="97">
        <v>0</v>
      </c>
      <c r="F61" s="106">
        <v>36</v>
      </c>
    </row>
    <row r="62" spans="1:6">
      <c r="A62" s="92" t="s">
        <v>462</v>
      </c>
      <c r="B62" s="105" t="s">
        <v>194</v>
      </c>
      <c r="C62" s="105" t="s">
        <v>128</v>
      </c>
      <c r="D62" s="105" t="s">
        <v>152</v>
      </c>
      <c r="E62" s="97">
        <v>0</v>
      </c>
      <c r="F62" s="106">
        <v>36</v>
      </c>
    </row>
    <row r="63" spans="1:6">
      <c r="A63" s="95" t="s">
        <v>462</v>
      </c>
      <c r="B63" s="105" t="s">
        <v>194</v>
      </c>
      <c r="C63" s="105" t="s">
        <v>128</v>
      </c>
      <c r="D63" s="105" t="s">
        <v>153</v>
      </c>
      <c r="E63" s="97">
        <v>0</v>
      </c>
      <c r="F63" s="106">
        <v>36</v>
      </c>
    </row>
    <row r="64" spans="1:6">
      <c r="A64" s="92" t="s">
        <v>462</v>
      </c>
      <c r="B64" s="105" t="s">
        <v>194</v>
      </c>
      <c r="C64" s="105" t="s">
        <v>110</v>
      </c>
      <c r="D64" s="105" t="s">
        <v>154</v>
      </c>
      <c r="E64" s="97">
        <v>0</v>
      </c>
      <c r="F64" s="106">
        <v>36</v>
      </c>
    </row>
    <row r="65" spans="1:6">
      <c r="A65" s="95" t="s">
        <v>462</v>
      </c>
      <c r="B65" s="105" t="s">
        <v>194</v>
      </c>
      <c r="C65" s="105" t="s">
        <v>110</v>
      </c>
      <c r="D65" s="105" t="s">
        <v>155</v>
      </c>
      <c r="E65" s="97">
        <v>0</v>
      </c>
      <c r="F65" s="106">
        <v>36</v>
      </c>
    </row>
    <row r="66" spans="1:6">
      <c r="A66" s="92" t="s">
        <v>462</v>
      </c>
      <c r="B66" s="105" t="s">
        <v>194</v>
      </c>
      <c r="C66" s="105" t="s">
        <v>110</v>
      </c>
      <c r="D66" s="105" t="s">
        <v>156</v>
      </c>
      <c r="E66" s="97">
        <v>0</v>
      </c>
      <c r="F66" s="106">
        <v>36</v>
      </c>
    </row>
    <row r="67" spans="1:6">
      <c r="A67" s="95" t="s">
        <v>462</v>
      </c>
      <c r="B67" s="105" t="s">
        <v>194</v>
      </c>
      <c r="C67" s="105" t="s">
        <v>111</v>
      </c>
      <c r="D67" s="105" t="s">
        <v>157</v>
      </c>
      <c r="E67" s="97">
        <v>0</v>
      </c>
      <c r="F67" s="106">
        <v>36</v>
      </c>
    </row>
    <row r="68" spans="1:6">
      <c r="A68" s="92" t="s">
        <v>462</v>
      </c>
      <c r="B68" s="105" t="s">
        <v>194</v>
      </c>
      <c r="C68" s="105" t="s">
        <v>111</v>
      </c>
      <c r="D68" s="105" t="s">
        <v>158</v>
      </c>
      <c r="E68" s="97">
        <v>0</v>
      </c>
      <c r="F68" s="106">
        <v>36</v>
      </c>
    </row>
    <row r="69" spans="1:6">
      <c r="A69" s="95" t="s">
        <v>462</v>
      </c>
      <c r="B69" s="105" t="s">
        <v>194</v>
      </c>
      <c r="C69" s="105" t="s">
        <v>112</v>
      </c>
      <c r="D69" s="105" t="s">
        <v>159</v>
      </c>
      <c r="E69" s="97">
        <v>0</v>
      </c>
      <c r="F69" s="106">
        <v>36</v>
      </c>
    </row>
    <row r="70" spans="1:6">
      <c r="A70" s="92" t="s">
        <v>462</v>
      </c>
      <c r="B70" s="105" t="s">
        <v>194</v>
      </c>
      <c r="C70" s="105" t="s">
        <v>112</v>
      </c>
      <c r="D70" s="105" t="s">
        <v>160</v>
      </c>
      <c r="E70" s="97">
        <v>0</v>
      </c>
      <c r="F70" s="106">
        <v>36</v>
      </c>
    </row>
    <row r="71" spans="1:6">
      <c r="A71" s="95" t="s">
        <v>462</v>
      </c>
      <c r="B71" s="105" t="s">
        <v>194</v>
      </c>
      <c r="C71" s="105" t="s">
        <v>113</v>
      </c>
      <c r="D71" s="105" t="s">
        <v>161</v>
      </c>
      <c r="E71" s="97">
        <v>0</v>
      </c>
      <c r="F71" s="106">
        <v>36</v>
      </c>
    </row>
    <row r="72" spans="1:6">
      <c r="A72" s="92" t="s">
        <v>462</v>
      </c>
      <c r="B72" s="105" t="s">
        <v>194</v>
      </c>
      <c r="C72" s="105" t="s">
        <v>113</v>
      </c>
      <c r="D72" s="105" t="s">
        <v>129</v>
      </c>
      <c r="E72" s="97">
        <v>0</v>
      </c>
      <c r="F72" s="106">
        <v>36</v>
      </c>
    </row>
    <row r="73" spans="1:6">
      <c r="A73" s="95" t="s">
        <v>462</v>
      </c>
      <c r="B73" s="105" t="s">
        <v>194</v>
      </c>
      <c r="C73" s="105" t="s">
        <v>114</v>
      </c>
      <c r="D73" s="105" t="s">
        <v>162</v>
      </c>
      <c r="E73" s="97">
        <v>0</v>
      </c>
      <c r="F73" s="106">
        <v>36</v>
      </c>
    </row>
    <row r="74" spans="1:6">
      <c r="A74" s="92" t="s">
        <v>462</v>
      </c>
      <c r="B74" s="105" t="s">
        <v>194</v>
      </c>
      <c r="C74" s="105" t="s">
        <v>114</v>
      </c>
      <c r="D74" s="105" t="s">
        <v>163</v>
      </c>
      <c r="E74" s="97">
        <v>0</v>
      </c>
      <c r="F74" s="106">
        <v>36</v>
      </c>
    </row>
    <row r="75" spans="1:6">
      <c r="A75" s="95" t="s">
        <v>462</v>
      </c>
      <c r="B75" s="105" t="s">
        <v>194</v>
      </c>
      <c r="C75" s="105" t="s">
        <v>114</v>
      </c>
      <c r="D75" s="105" t="s">
        <v>164</v>
      </c>
      <c r="E75" s="97">
        <v>0</v>
      </c>
      <c r="F75" s="106">
        <v>36</v>
      </c>
    </row>
    <row r="76" spans="1:6">
      <c r="A76" s="92" t="s">
        <v>462</v>
      </c>
      <c r="B76" s="105" t="s">
        <v>194</v>
      </c>
      <c r="C76" s="105" t="s">
        <v>114</v>
      </c>
      <c r="D76" s="105" t="s">
        <v>165</v>
      </c>
      <c r="E76" s="97">
        <v>0</v>
      </c>
      <c r="F76" s="106">
        <v>36</v>
      </c>
    </row>
    <row r="77" spans="1:6">
      <c r="A77" s="95" t="s">
        <v>462</v>
      </c>
      <c r="B77" s="105" t="s">
        <v>194</v>
      </c>
      <c r="C77" s="105" t="s">
        <v>115</v>
      </c>
      <c r="D77" s="105" t="s">
        <v>166</v>
      </c>
      <c r="E77" s="97">
        <v>0</v>
      </c>
      <c r="F77" s="106">
        <v>36</v>
      </c>
    </row>
    <row r="78" spans="1:6">
      <c r="A78" s="92" t="s">
        <v>462</v>
      </c>
      <c r="B78" s="105" t="s">
        <v>194</v>
      </c>
      <c r="C78" s="105" t="s">
        <v>115</v>
      </c>
      <c r="D78" s="105" t="s">
        <v>167</v>
      </c>
      <c r="E78" s="97">
        <v>0</v>
      </c>
      <c r="F78" s="106">
        <v>36</v>
      </c>
    </row>
    <row r="79" spans="1:6">
      <c r="A79" s="95" t="s">
        <v>462</v>
      </c>
      <c r="B79" s="105" t="s">
        <v>194</v>
      </c>
      <c r="C79" s="105" t="s">
        <v>115</v>
      </c>
      <c r="D79" s="105" t="s">
        <v>168</v>
      </c>
      <c r="E79" s="97">
        <v>0</v>
      </c>
      <c r="F79" s="106">
        <v>36</v>
      </c>
    </row>
    <row r="80" spans="1:6">
      <c r="A80" s="92" t="s">
        <v>462</v>
      </c>
      <c r="B80" s="105" t="s">
        <v>194</v>
      </c>
      <c r="C80" s="105" t="s">
        <v>116</v>
      </c>
      <c r="D80" s="105" t="s">
        <v>169</v>
      </c>
      <c r="E80" s="97">
        <v>0</v>
      </c>
      <c r="F80" s="106">
        <v>36</v>
      </c>
    </row>
    <row r="81" spans="1:6">
      <c r="A81" s="95" t="s">
        <v>462</v>
      </c>
      <c r="B81" s="105" t="s">
        <v>194</v>
      </c>
      <c r="C81" s="105" t="s">
        <v>116</v>
      </c>
      <c r="D81" s="105" t="s">
        <v>170</v>
      </c>
      <c r="E81" s="97">
        <v>0</v>
      </c>
      <c r="F81" s="106">
        <v>36</v>
      </c>
    </row>
    <row r="82" spans="1:6">
      <c r="A82" s="92" t="s">
        <v>462</v>
      </c>
      <c r="B82" s="105" t="s">
        <v>194</v>
      </c>
      <c r="C82" s="105" t="s">
        <v>117</v>
      </c>
      <c r="D82" s="105" t="s">
        <v>177</v>
      </c>
      <c r="E82" s="97">
        <v>0</v>
      </c>
      <c r="F82" s="106">
        <v>36</v>
      </c>
    </row>
    <row r="83" spans="1:6">
      <c r="A83" s="95" t="s">
        <v>462</v>
      </c>
      <c r="B83" s="105" t="s">
        <v>194</v>
      </c>
      <c r="C83" s="105" t="s">
        <v>117</v>
      </c>
      <c r="D83" s="105" t="s">
        <v>45</v>
      </c>
      <c r="E83" s="97">
        <v>0</v>
      </c>
      <c r="F83" s="106">
        <v>36</v>
      </c>
    </row>
    <row r="84" spans="1:6">
      <c r="A84" s="92" t="s">
        <v>462</v>
      </c>
      <c r="B84" s="105" t="s">
        <v>194</v>
      </c>
      <c r="C84" s="105" t="s">
        <v>117</v>
      </c>
      <c r="D84" s="105" t="s">
        <v>46</v>
      </c>
      <c r="E84" s="97">
        <v>0</v>
      </c>
      <c r="F84" s="106">
        <v>36</v>
      </c>
    </row>
    <row r="85" spans="1:6">
      <c r="A85" s="95" t="s">
        <v>462</v>
      </c>
      <c r="B85" s="105" t="s">
        <v>194</v>
      </c>
      <c r="C85" s="105" t="s">
        <v>117</v>
      </c>
      <c r="D85" s="105" t="s">
        <v>47</v>
      </c>
      <c r="E85" s="97">
        <v>0</v>
      </c>
      <c r="F85" s="106">
        <v>36</v>
      </c>
    </row>
    <row r="86" spans="1:6">
      <c r="A86" s="92" t="s">
        <v>462</v>
      </c>
      <c r="B86" s="105" t="s">
        <v>194</v>
      </c>
      <c r="C86" s="105" t="s">
        <v>117</v>
      </c>
      <c r="D86" s="105" t="s">
        <v>171</v>
      </c>
      <c r="E86" s="97">
        <v>0</v>
      </c>
      <c r="F86" s="106">
        <v>36</v>
      </c>
    </row>
    <row r="87" spans="1:6">
      <c r="A87" s="95" t="s">
        <v>462</v>
      </c>
      <c r="B87" s="105" t="s">
        <v>194</v>
      </c>
      <c r="C87" s="105" t="s">
        <v>118</v>
      </c>
      <c r="D87" s="105" t="s">
        <v>172</v>
      </c>
      <c r="E87" s="97">
        <v>0</v>
      </c>
      <c r="F87" s="106">
        <v>36</v>
      </c>
    </row>
    <row r="88" spans="1:6">
      <c r="A88" s="92" t="s">
        <v>462</v>
      </c>
      <c r="B88" s="105" t="s">
        <v>194</v>
      </c>
      <c r="C88" s="105" t="s">
        <v>118</v>
      </c>
      <c r="D88" s="105" t="s">
        <v>173</v>
      </c>
      <c r="E88" s="97">
        <v>0</v>
      </c>
      <c r="F88" s="106">
        <v>36</v>
      </c>
    </row>
    <row r="89" spans="1:6">
      <c r="A89" s="95" t="s">
        <v>462</v>
      </c>
      <c r="B89" s="105" t="s">
        <v>194</v>
      </c>
      <c r="C89" s="105" t="s">
        <v>119</v>
      </c>
      <c r="D89" s="105" t="s">
        <v>174</v>
      </c>
      <c r="E89" s="97">
        <v>0</v>
      </c>
      <c r="F89" s="106">
        <v>36</v>
      </c>
    </row>
    <row r="90" spans="1:6">
      <c r="A90" s="95" t="s">
        <v>462</v>
      </c>
      <c r="B90" s="105" t="s">
        <v>194</v>
      </c>
      <c r="C90" s="105" t="s">
        <v>119</v>
      </c>
      <c r="D90" s="105" t="s">
        <v>175</v>
      </c>
      <c r="E90" s="97">
        <v>0</v>
      </c>
      <c r="F90" s="106">
        <v>36</v>
      </c>
    </row>
    <row r="91" spans="1:6">
      <c r="A91" s="95" t="s">
        <v>462</v>
      </c>
      <c r="B91" s="105" t="s">
        <v>194</v>
      </c>
      <c r="C91" s="105" t="s">
        <v>25</v>
      </c>
      <c r="D91" s="105" t="s">
        <v>234</v>
      </c>
      <c r="E91" s="97">
        <v>0</v>
      </c>
      <c r="F91" s="106">
        <v>36</v>
      </c>
    </row>
    <row r="92" spans="1:6">
      <c r="A92" s="95" t="s">
        <v>462</v>
      </c>
      <c r="B92" s="105" t="s">
        <v>194</v>
      </c>
      <c r="C92" s="105" t="s">
        <v>25</v>
      </c>
      <c r="D92" s="105" t="s">
        <v>48</v>
      </c>
      <c r="E92" s="97">
        <v>0</v>
      </c>
      <c r="F92" s="106">
        <v>36</v>
      </c>
    </row>
    <row r="93" spans="1:6">
      <c r="A93" s="95" t="s">
        <v>462</v>
      </c>
      <c r="B93" s="105" t="s">
        <v>194</v>
      </c>
      <c r="C93" s="105" t="s">
        <v>25</v>
      </c>
      <c r="D93" s="105" t="s">
        <v>235</v>
      </c>
      <c r="E93" s="97">
        <v>0</v>
      </c>
      <c r="F93" s="106">
        <v>36</v>
      </c>
    </row>
    <row r="94" spans="1:6">
      <c r="A94" s="95" t="s">
        <v>462</v>
      </c>
      <c r="B94" s="105" t="s">
        <v>194</v>
      </c>
      <c r="C94" s="105" t="s">
        <v>25</v>
      </c>
      <c r="D94" s="105" t="s">
        <v>236</v>
      </c>
      <c r="E94" s="97">
        <v>0</v>
      </c>
      <c r="F94" s="106">
        <v>36</v>
      </c>
    </row>
    <row r="95" spans="1:6">
      <c r="A95" s="95" t="s">
        <v>462</v>
      </c>
      <c r="B95" s="105" t="s">
        <v>194</v>
      </c>
      <c r="C95" s="105" t="s">
        <v>25</v>
      </c>
      <c r="D95" s="105" t="s">
        <v>237</v>
      </c>
      <c r="E95" s="97">
        <v>0</v>
      </c>
      <c r="F95" s="106">
        <v>36</v>
      </c>
    </row>
    <row r="96" spans="1:6">
      <c r="A96" s="95" t="s">
        <v>462</v>
      </c>
      <c r="B96" s="105" t="s">
        <v>194</v>
      </c>
      <c r="C96" s="105" t="s">
        <v>25</v>
      </c>
      <c r="D96" s="105" t="s">
        <v>49</v>
      </c>
      <c r="E96" s="97">
        <v>0</v>
      </c>
      <c r="F96" s="106">
        <v>36</v>
      </c>
    </row>
    <row r="97" spans="1:6">
      <c r="A97" s="95" t="s">
        <v>462</v>
      </c>
      <c r="B97" s="105" t="s">
        <v>194</v>
      </c>
      <c r="C97" s="105" t="s">
        <v>25</v>
      </c>
      <c r="D97" s="105" t="s">
        <v>238</v>
      </c>
      <c r="E97" s="97">
        <v>0</v>
      </c>
      <c r="F97" s="106">
        <v>36</v>
      </c>
    </row>
    <row r="98" spans="1:6">
      <c r="A98" s="95" t="s">
        <v>462</v>
      </c>
      <c r="B98" s="105" t="s">
        <v>194</v>
      </c>
      <c r="C98" s="105" t="s">
        <v>25</v>
      </c>
      <c r="D98" s="105" t="s">
        <v>239</v>
      </c>
      <c r="E98" s="97">
        <v>0</v>
      </c>
      <c r="F98" s="106">
        <v>36</v>
      </c>
    </row>
    <row r="99" spans="1:6">
      <c r="A99" s="95" t="s">
        <v>462</v>
      </c>
      <c r="B99" s="105" t="s">
        <v>194</v>
      </c>
      <c r="C99" s="105" t="s">
        <v>25</v>
      </c>
      <c r="D99" s="105" t="s">
        <v>50</v>
      </c>
      <c r="E99" s="97">
        <v>0</v>
      </c>
      <c r="F99" s="106">
        <v>36</v>
      </c>
    </row>
    <row r="100" spans="1:6">
      <c r="A100" s="95" t="s">
        <v>462</v>
      </c>
      <c r="B100" s="105" t="s">
        <v>194</v>
      </c>
      <c r="C100" s="105" t="s">
        <v>120</v>
      </c>
      <c r="D100" s="105" t="s">
        <v>24</v>
      </c>
      <c r="E100" s="97">
        <v>0</v>
      </c>
      <c r="F100" s="106">
        <v>36</v>
      </c>
    </row>
    <row r="101" spans="1:6">
      <c r="A101" s="95" t="s">
        <v>462</v>
      </c>
      <c r="B101" s="105" t="s">
        <v>194</v>
      </c>
      <c r="C101" s="105" t="s">
        <v>54</v>
      </c>
      <c r="D101" s="105" t="s">
        <v>14</v>
      </c>
      <c r="E101" s="96">
        <v>1.67</v>
      </c>
      <c r="F101" s="106">
        <v>36</v>
      </c>
    </row>
    <row r="102" spans="1:6">
      <c r="A102" s="95" t="s">
        <v>462</v>
      </c>
      <c r="B102" s="105" t="s">
        <v>194</v>
      </c>
      <c r="C102" s="105" t="s">
        <v>54</v>
      </c>
      <c r="D102" s="105" t="s">
        <v>15</v>
      </c>
      <c r="E102" s="96">
        <v>1.67</v>
      </c>
      <c r="F102" s="106">
        <v>36</v>
      </c>
    </row>
    <row r="103" spans="1:6">
      <c r="A103" s="95" t="s">
        <v>462</v>
      </c>
      <c r="B103" s="105" t="s">
        <v>194</v>
      </c>
      <c r="C103" s="105" t="s">
        <v>54</v>
      </c>
      <c r="D103" s="105" t="s">
        <v>55</v>
      </c>
      <c r="E103" s="96">
        <v>1.67</v>
      </c>
      <c r="F103" s="106">
        <v>36</v>
      </c>
    </row>
    <row r="104" spans="1:6">
      <c r="A104" s="95" t="s">
        <v>462</v>
      </c>
      <c r="B104" s="105" t="s">
        <v>194</v>
      </c>
      <c r="C104" s="105" t="s">
        <v>54</v>
      </c>
      <c r="D104" s="105" t="s">
        <v>56</v>
      </c>
      <c r="E104" s="96">
        <v>1.67</v>
      </c>
      <c r="F104" s="106">
        <v>36</v>
      </c>
    </row>
    <row r="105" spans="1:6">
      <c r="A105" s="95" t="s">
        <v>462</v>
      </c>
      <c r="B105" s="105" t="s">
        <v>194</v>
      </c>
      <c r="C105" s="105" t="s">
        <v>54</v>
      </c>
      <c r="D105" s="105" t="s">
        <v>57</v>
      </c>
      <c r="E105" s="96">
        <v>1.67</v>
      </c>
      <c r="F105" s="106">
        <v>36</v>
      </c>
    </row>
    <row r="106" spans="1:6">
      <c r="A106" s="95" t="s">
        <v>462</v>
      </c>
      <c r="B106" s="105" t="s">
        <v>194</v>
      </c>
      <c r="C106" s="105" t="s">
        <v>54</v>
      </c>
      <c r="D106" s="105" t="s">
        <v>58</v>
      </c>
      <c r="E106" s="96">
        <v>1.67</v>
      </c>
      <c r="F106" s="106">
        <v>36</v>
      </c>
    </row>
    <row r="107" spans="1:6">
      <c r="A107" s="95" t="s">
        <v>462</v>
      </c>
      <c r="B107" s="105" t="s">
        <v>194</v>
      </c>
      <c r="C107" s="105" t="s">
        <v>54</v>
      </c>
      <c r="D107" s="105" t="s">
        <v>130</v>
      </c>
      <c r="E107" s="96">
        <v>1.67</v>
      </c>
      <c r="F107" s="106">
        <v>36</v>
      </c>
    </row>
    <row r="108" spans="1:6">
      <c r="A108" s="95" t="s">
        <v>462</v>
      </c>
      <c r="B108" s="105" t="s">
        <v>179</v>
      </c>
      <c r="C108" s="105" t="s">
        <v>51</v>
      </c>
      <c r="D108" s="105" t="s">
        <v>13</v>
      </c>
      <c r="E108" s="110">
        <v>0</v>
      </c>
      <c r="F108" s="106">
        <v>36</v>
      </c>
    </row>
    <row r="109" spans="1:6">
      <c r="A109" s="95" t="s">
        <v>462</v>
      </c>
      <c r="B109" s="105" t="s">
        <v>179</v>
      </c>
      <c r="C109" s="105" t="s">
        <v>51</v>
      </c>
      <c r="D109" s="105" t="s">
        <v>23</v>
      </c>
      <c r="E109" s="110">
        <v>0</v>
      </c>
      <c r="F109" s="106">
        <v>36</v>
      </c>
    </row>
    <row r="110" spans="1:6">
      <c r="A110" s="95" t="s">
        <v>462</v>
      </c>
      <c r="B110" s="105" t="s">
        <v>179</v>
      </c>
      <c r="C110" s="105" t="s">
        <v>51</v>
      </c>
      <c r="D110" s="105" t="s">
        <v>104</v>
      </c>
      <c r="E110" s="110">
        <v>0</v>
      </c>
      <c r="F110" s="106">
        <v>36</v>
      </c>
    </row>
    <row r="111" spans="1:6">
      <c r="A111" s="95" t="s">
        <v>462</v>
      </c>
      <c r="B111" s="105" t="s">
        <v>179</v>
      </c>
      <c r="C111" s="105" t="s">
        <v>51</v>
      </c>
      <c r="D111" s="105" t="s">
        <v>59</v>
      </c>
      <c r="E111" s="110">
        <v>0</v>
      </c>
      <c r="F111" s="106">
        <v>36</v>
      </c>
    </row>
    <row r="112" spans="1:6">
      <c r="A112" s="95" t="s">
        <v>462</v>
      </c>
      <c r="B112" s="105" t="s">
        <v>179</v>
      </c>
      <c r="C112" s="105" t="s">
        <v>51</v>
      </c>
      <c r="D112" s="105" t="s">
        <v>131</v>
      </c>
      <c r="E112" s="110">
        <v>0</v>
      </c>
      <c r="F112" s="106">
        <v>36</v>
      </c>
    </row>
    <row r="113" spans="1:6">
      <c r="A113" s="95" t="s">
        <v>462</v>
      </c>
      <c r="B113" s="105" t="s">
        <v>179</v>
      </c>
      <c r="C113" s="105" t="s">
        <v>52</v>
      </c>
      <c r="D113" s="105" t="s">
        <v>52</v>
      </c>
      <c r="E113" s="110">
        <v>0</v>
      </c>
      <c r="F113" s="106">
        <v>36</v>
      </c>
    </row>
    <row r="114" spans="1:6">
      <c r="A114" s="92" t="s">
        <v>462</v>
      </c>
      <c r="B114" s="105" t="s">
        <v>179</v>
      </c>
      <c r="C114" s="105" t="s">
        <v>105</v>
      </c>
      <c r="D114" s="105" t="s">
        <v>1</v>
      </c>
      <c r="E114">
        <v>0</v>
      </c>
      <c r="F114" s="112">
        <v>26</v>
      </c>
    </row>
    <row r="115" spans="1:6">
      <c r="A115" s="95" t="s">
        <v>462</v>
      </c>
      <c r="B115" s="105" t="s">
        <v>179</v>
      </c>
      <c r="C115" s="105" t="s">
        <v>103</v>
      </c>
      <c r="D115" s="105" t="s">
        <v>2</v>
      </c>
      <c r="E115">
        <v>82</v>
      </c>
      <c r="F115" s="112">
        <v>26</v>
      </c>
    </row>
    <row r="116" spans="1:6">
      <c r="A116" s="92" t="s">
        <v>462</v>
      </c>
      <c r="B116" s="105" t="s">
        <v>179</v>
      </c>
      <c r="C116" s="105" t="s">
        <v>103</v>
      </c>
      <c r="D116" s="105" t="s">
        <v>3</v>
      </c>
      <c r="E116">
        <v>0</v>
      </c>
      <c r="F116" s="112">
        <v>26</v>
      </c>
    </row>
    <row r="117" spans="1:6">
      <c r="A117" s="95" t="s">
        <v>462</v>
      </c>
      <c r="B117" s="105" t="s">
        <v>179</v>
      </c>
      <c r="C117" s="105" t="s">
        <v>103</v>
      </c>
      <c r="D117" s="105" t="s">
        <v>4</v>
      </c>
      <c r="E117">
        <v>12</v>
      </c>
      <c r="F117" s="112">
        <v>26</v>
      </c>
    </row>
    <row r="118" spans="1:6">
      <c r="A118" s="92" t="s">
        <v>462</v>
      </c>
      <c r="B118" s="105" t="s">
        <v>179</v>
      </c>
      <c r="C118" s="105" t="s">
        <v>103</v>
      </c>
      <c r="D118" s="105" t="s">
        <v>17</v>
      </c>
      <c r="E118">
        <v>0</v>
      </c>
      <c r="F118" s="112">
        <v>26</v>
      </c>
    </row>
    <row r="119" spans="1:6">
      <c r="A119" s="95" t="s">
        <v>462</v>
      </c>
      <c r="B119" s="105" t="s">
        <v>179</v>
      </c>
      <c r="C119" s="105" t="s">
        <v>103</v>
      </c>
      <c r="D119" s="105" t="s">
        <v>5</v>
      </c>
      <c r="E119">
        <v>0</v>
      </c>
      <c r="F119" s="112">
        <v>26</v>
      </c>
    </row>
    <row r="120" spans="1:6">
      <c r="A120" s="92" t="s">
        <v>462</v>
      </c>
      <c r="B120" s="105" t="s">
        <v>179</v>
      </c>
      <c r="C120" s="105" t="s">
        <v>103</v>
      </c>
      <c r="D120" s="105" t="s">
        <v>102</v>
      </c>
      <c r="E120">
        <v>8</v>
      </c>
      <c r="F120" s="112">
        <v>26</v>
      </c>
    </row>
    <row r="121" spans="1:6">
      <c r="A121" s="95" t="s">
        <v>462</v>
      </c>
      <c r="B121" s="105" t="s">
        <v>179</v>
      </c>
      <c r="C121" s="105" t="s">
        <v>103</v>
      </c>
      <c r="D121" s="105" t="s">
        <v>12</v>
      </c>
      <c r="E121">
        <v>0</v>
      </c>
      <c r="F121" s="112">
        <v>26</v>
      </c>
    </row>
    <row r="122" spans="1:6">
      <c r="A122" s="92" t="s">
        <v>462</v>
      </c>
      <c r="B122" s="105" t="s">
        <v>179</v>
      </c>
      <c r="C122" s="105" t="s">
        <v>26</v>
      </c>
      <c r="D122" s="105" t="s">
        <v>26</v>
      </c>
      <c r="E122">
        <v>24</v>
      </c>
      <c r="F122" s="112">
        <v>26</v>
      </c>
    </row>
    <row r="123" spans="1:6">
      <c r="A123" s="95" t="s">
        <v>462</v>
      </c>
      <c r="B123" s="105" t="s">
        <v>179</v>
      </c>
      <c r="C123" s="105" t="s">
        <v>26</v>
      </c>
      <c r="D123" s="105" t="s">
        <v>8</v>
      </c>
      <c r="E123">
        <v>8</v>
      </c>
      <c r="F123" s="112">
        <v>26</v>
      </c>
    </row>
    <row r="124" spans="1:6">
      <c r="A124" s="92" t="s">
        <v>462</v>
      </c>
      <c r="B124" s="105" t="s">
        <v>179</v>
      </c>
      <c r="C124" s="105" t="s">
        <v>26</v>
      </c>
      <c r="D124" s="105" t="s">
        <v>9</v>
      </c>
      <c r="E124">
        <v>8</v>
      </c>
      <c r="F124" s="112">
        <v>26</v>
      </c>
    </row>
    <row r="125" spans="1:6">
      <c r="A125" s="95" t="s">
        <v>462</v>
      </c>
      <c r="B125" s="105" t="s">
        <v>179</v>
      </c>
      <c r="C125" s="105" t="s">
        <v>26</v>
      </c>
      <c r="D125" s="105" t="s">
        <v>10</v>
      </c>
      <c r="E125">
        <v>24</v>
      </c>
      <c r="F125" s="112">
        <v>26</v>
      </c>
    </row>
    <row r="126" spans="1:6">
      <c r="A126" s="92" t="s">
        <v>462</v>
      </c>
      <c r="B126" s="105" t="s">
        <v>179</v>
      </c>
      <c r="C126" s="105" t="s">
        <v>26</v>
      </c>
      <c r="D126" s="105" t="s">
        <v>11</v>
      </c>
      <c r="E126">
        <v>16</v>
      </c>
      <c r="F126" s="112">
        <v>26</v>
      </c>
    </row>
    <row r="127" spans="1:6">
      <c r="A127" s="95" t="s">
        <v>462</v>
      </c>
      <c r="B127" s="105" t="s">
        <v>179</v>
      </c>
      <c r="C127" s="105" t="s">
        <v>26</v>
      </c>
      <c r="D127" s="105" t="s">
        <v>6</v>
      </c>
      <c r="E127">
        <v>0</v>
      </c>
      <c r="F127" s="112">
        <v>26</v>
      </c>
    </row>
    <row r="128" spans="1:6">
      <c r="A128" s="92" t="s">
        <v>462</v>
      </c>
      <c r="B128" s="105" t="s">
        <v>179</v>
      </c>
      <c r="C128" s="105" t="s">
        <v>26</v>
      </c>
      <c r="D128" s="105" t="s">
        <v>7</v>
      </c>
      <c r="E128">
        <v>0</v>
      </c>
      <c r="F128" s="112">
        <v>26</v>
      </c>
    </row>
    <row r="129" spans="1:6">
      <c r="A129" s="95" t="s">
        <v>462</v>
      </c>
      <c r="B129" s="105" t="s">
        <v>179</v>
      </c>
      <c r="C129" s="105" t="s">
        <v>132</v>
      </c>
      <c r="D129" s="105" t="s">
        <v>19</v>
      </c>
      <c r="E129">
        <v>0</v>
      </c>
      <c r="F129" s="112">
        <v>26</v>
      </c>
    </row>
    <row r="130" spans="1:6">
      <c r="A130" s="92" t="s">
        <v>462</v>
      </c>
      <c r="B130" s="105" t="s">
        <v>179</v>
      </c>
      <c r="C130" s="105" t="s">
        <v>132</v>
      </c>
      <c r="D130" s="105" t="s">
        <v>18</v>
      </c>
      <c r="E130">
        <v>0</v>
      </c>
      <c r="F130" s="112">
        <v>26</v>
      </c>
    </row>
    <row r="131" spans="1:6">
      <c r="A131" s="95" t="s">
        <v>462</v>
      </c>
      <c r="B131" s="105" t="s">
        <v>179</v>
      </c>
      <c r="C131" s="105" t="s">
        <v>132</v>
      </c>
      <c r="D131" s="105" t="s">
        <v>22</v>
      </c>
      <c r="E131">
        <v>0</v>
      </c>
      <c r="F131" s="112">
        <v>26</v>
      </c>
    </row>
    <row r="132" spans="1:6">
      <c r="A132" s="92" t="s">
        <v>462</v>
      </c>
      <c r="B132" s="105" t="s">
        <v>179</v>
      </c>
      <c r="C132" s="105" t="s">
        <v>132</v>
      </c>
      <c r="D132" s="105" t="s">
        <v>21</v>
      </c>
      <c r="E132">
        <v>0</v>
      </c>
      <c r="F132" s="112">
        <v>26</v>
      </c>
    </row>
    <row r="133" spans="1:6">
      <c r="A133" s="95" t="s">
        <v>462</v>
      </c>
      <c r="B133" s="105" t="s">
        <v>179</v>
      </c>
      <c r="C133" s="105" t="s">
        <v>132</v>
      </c>
      <c r="D133" s="105" t="s">
        <v>20</v>
      </c>
      <c r="E133">
        <v>0</v>
      </c>
      <c r="F133" s="112">
        <v>26</v>
      </c>
    </row>
    <row r="134" spans="1:6">
      <c r="A134" s="92" t="s">
        <v>462</v>
      </c>
      <c r="B134" s="105" t="s">
        <v>194</v>
      </c>
      <c r="C134" s="105" t="s">
        <v>16</v>
      </c>
      <c r="D134" s="105" t="s">
        <v>27</v>
      </c>
      <c r="E134">
        <v>0.32956521739130401</v>
      </c>
      <c r="F134" s="112">
        <v>26</v>
      </c>
    </row>
    <row r="135" spans="1:6">
      <c r="A135" s="95" t="s">
        <v>462</v>
      </c>
      <c r="B135" s="105" t="s">
        <v>194</v>
      </c>
      <c r="C135" s="105" t="s">
        <v>16</v>
      </c>
      <c r="D135" s="105" t="s">
        <v>28</v>
      </c>
      <c r="E135">
        <v>0.32956521739130401</v>
      </c>
      <c r="F135" s="112">
        <v>26</v>
      </c>
    </row>
    <row r="136" spans="1:6">
      <c r="A136" s="92" t="s">
        <v>462</v>
      </c>
      <c r="B136" s="105" t="s">
        <v>194</v>
      </c>
      <c r="C136" s="105" t="s">
        <v>16</v>
      </c>
      <c r="D136" s="105" t="s">
        <v>30</v>
      </c>
      <c r="E136">
        <v>0.32956521739130401</v>
      </c>
      <c r="F136" s="112">
        <v>26</v>
      </c>
    </row>
    <row r="137" spans="1:6">
      <c r="A137" s="95" t="s">
        <v>462</v>
      </c>
      <c r="B137" s="105" t="s">
        <v>194</v>
      </c>
      <c r="C137" s="105" t="s">
        <v>16</v>
      </c>
      <c r="D137" s="105" t="s">
        <v>64</v>
      </c>
      <c r="E137">
        <v>0.32956521739130401</v>
      </c>
      <c r="F137" s="112">
        <v>26</v>
      </c>
    </row>
    <row r="138" spans="1:6">
      <c r="A138" s="92" t="s">
        <v>462</v>
      </c>
      <c r="B138" s="105" t="s">
        <v>194</v>
      </c>
      <c r="C138" s="105" t="s">
        <v>16</v>
      </c>
      <c r="D138" s="105" t="s">
        <v>29</v>
      </c>
      <c r="E138">
        <v>0.32956521739130401</v>
      </c>
      <c r="F138" s="112">
        <v>26</v>
      </c>
    </row>
    <row r="139" spans="1:6">
      <c r="A139" s="95" t="s">
        <v>462</v>
      </c>
      <c r="B139" s="105" t="s">
        <v>194</v>
      </c>
      <c r="C139" s="105" t="s">
        <v>16</v>
      </c>
      <c r="D139" s="105" t="s">
        <v>31</v>
      </c>
      <c r="E139">
        <v>0.32956521739130401</v>
      </c>
      <c r="F139" s="112">
        <v>26</v>
      </c>
    </row>
    <row r="140" spans="1:6">
      <c r="A140" s="92" t="s">
        <v>462</v>
      </c>
      <c r="B140" s="105" t="s">
        <v>194</v>
      </c>
      <c r="C140" s="105" t="s">
        <v>16</v>
      </c>
      <c r="D140" s="105" t="s">
        <v>32</v>
      </c>
      <c r="E140">
        <v>0.32956521739130401</v>
      </c>
      <c r="F140" s="112">
        <v>26</v>
      </c>
    </row>
    <row r="141" spans="1:6">
      <c r="A141" s="95" t="s">
        <v>462</v>
      </c>
      <c r="B141" s="105" t="s">
        <v>194</v>
      </c>
      <c r="C141" s="105" t="s">
        <v>16</v>
      </c>
      <c r="D141" s="105" t="s">
        <v>33</v>
      </c>
      <c r="E141">
        <v>0.32956521739130401</v>
      </c>
      <c r="F141" s="112">
        <v>26</v>
      </c>
    </row>
    <row r="142" spans="1:6">
      <c r="A142" s="92" t="s">
        <v>462</v>
      </c>
      <c r="B142" s="105" t="s">
        <v>194</v>
      </c>
      <c r="C142" s="105" t="s">
        <v>16</v>
      </c>
      <c r="D142" s="105" t="s">
        <v>34</v>
      </c>
      <c r="E142">
        <v>0.32956521739130401</v>
      </c>
      <c r="F142" s="112">
        <v>26</v>
      </c>
    </row>
    <row r="143" spans="1:6">
      <c r="A143" s="95" t="s">
        <v>462</v>
      </c>
      <c r="B143" s="105" t="s">
        <v>194</v>
      </c>
      <c r="C143" s="105" t="s">
        <v>16</v>
      </c>
      <c r="D143" s="105" t="s">
        <v>35</v>
      </c>
      <c r="E143">
        <v>0.32956521739130401</v>
      </c>
      <c r="F143" s="112">
        <v>26</v>
      </c>
    </row>
    <row r="144" spans="1:6">
      <c r="A144" s="92" t="s">
        <v>462</v>
      </c>
      <c r="B144" s="105" t="s">
        <v>194</v>
      </c>
      <c r="C144" s="105" t="s">
        <v>16</v>
      </c>
      <c r="D144" s="105" t="s">
        <v>36</v>
      </c>
      <c r="E144">
        <v>0.32956521739130401</v>
      </c>
      <c r="F144" s="112">
        <v>26</v>
      </c>
    </row>
    <row r="145" spans="1:6">
      <c r="A145" s="95" t="s">
        <v>462</v>
      </c>
      <c r="B145" s="105" t="s">
        <v>194</v>
      </c>
      <c r="C145" s="105" t="s">
        <v>16</v>
      </c>
      <c r="D145" s="105" t="s">
        <v>37</v>
      </c>
      <c r="E145">
        <v>0.32956521739130401</v>
      </c>
      <c r="F145" s="112">
        <v>26</v>
      </c>
    </row>
    <row r="146" spans="1:6">
      <c r="A146" s="92" t="s">
        <v>462</v>
      </c>
      <c r="B146" s="105" t="s">
        <v>194</v>
      </c>
      <c r="C146" s="105" t="s">
        <v>16</v>
      </c>
      <c r="D146" s="105" t="s">
        <v>38</v>
      </c>
      <c r="E146">
        <v>0.32956521739130401</v>
      </c>
      <c r="F146" s="112">
        <v>26</v>
      </c>
    </row>
    <row r="147" spans="1:6">
      <c r="A147" s="95" t="s">
        <v>462</v>
      </c>
      <c r="B147" s="105" t="s">
        <v>194</v>
      </c>
      <c r="C147" s="105" t="s">
        <v>16</v>
      </c>
      <c r="D147" s="105" t="s">
        <v>44</v>
      </c>
      <c r="E147">
        <v>0.32956521739130401</v>
      </c>
      <c r="F147" s="112">
        <v>26</v>
      </c>
    </row>
    <row r="148" spans="1:6">
      <c r="A148" s="92" t="s">
        <v>462</v>
      </c>
      <c r="B148" s="105" t="s">
        <v>194</v>
      </c>
      <c r="C148" s="105" t="s">
        <v>16</v>
      </c>
      <c r="D148" s="105" t="s">
        <v>39</v>
      </c>
      <c r="E148">
        <v>0.32956521739130401</v>
      </c>
      <c r="F148" s="112">
        <v>26</v>
      </c>
    </row>
    <row r="149" spans="1:6">
      <c r="A149" s="95" t="s">
        <v>462</v>
      </c>
      <c r="B149" s="105" t="s">
        <v>194</v>
      </c>
      <c r="C149" s="105" t="s">
        <v>16</v>
      </c>
      <c r="D149" s="105" t="s">
        <v>62</v>
      </c>
      <c r="E149">
        <v>0.32956521739130401</v>
      </c>
      <c r="F149" s="112">
        <v>26</v>
      </c>
    </row>
    <row r="150" spans="1:6">
      <c r="A150" s="92" t="s">
        <v>462</v>
      </c>
      <c r="B150" s="105" t="s">
        <v>194</v>
      </c>
      <c r="C150" s="105" t="s">
        <v>16</v>
      </c>
      <c r="D150" s="105" t="s">
        <v>61</v>
      </c>
      <c r="E150">
        <v>0.32956521739130401</v>
      </c>
      <c r="F150" s="112">
        <v>26</v>
      </c>
    </row>
    <row r="151" spans="1:6">
      <c r="A151" s="95" t="s">
        <v>462</v>
      </c>
      <c r="B151" s="105" t="s">
        <v>194</v>
      </c>
      <c r="C151" s="105" t="s">
        <v>16</v>
      </c>
      <c r="D151" s="105" t="s">
        <v>63</v>
      </c>
      <c r="E151">
        <v>0.32956521739130401</v>
      </c>
      <c r="F151" s="112">
        <v>26</v>
      </c>
    </row>
    <row r="152" spans="1:6">
      <c r="A152" s="92" t="s">
        <v>462</v>
      </c>
      <c r="B152" s="105" t="s">
        <v>194</v>
      </c>
      <c r="C152" s="105" t="s">
        <v>16</v>
      </c>
      <c r="D152" s="105" t="s">
        <v>42</v>
      </c>
      <c r="E152">
        <v>0.32956521739130401</v>
      </c>
      <c r="F152" s="112">
        <v>26</v>
      </c>
    </row>
    <row r="153" spans="1:6">
      <c r="A153" s="95" t="s">
        <v>462</v>
      </c>
      <c r="B153" s="105" t="s">
        <v>194</v>
      </c>
      <c r="C153" s="105" t="s">
        <v>16</v>
      </c>
      <c r="D153" s="105" t="s">
        <v>133</v>
      </c>
      <c r="E153">
        <v>0.32956521739130401</v>
      </c>
      <c r="F153" s="112">
        <v>26</v>
      </c>
    </row>
    <row r="154" spans="1:6">
      <c r="A154" s="92" t="s">
        <v>462</v>
      </c>
      <c r="B154" s="105" t="s">
        <v>194</v>
      </c>
      <c r="C154" s="105" t="s">
        <v>53</v>
      </c>
      <c r="D154" s="105" t="s">
        <v>40</v>
      </c>
      <c r="F154" s="112">
        <v>26</v>
      </c>
    </row>
    <row r="155" spans="1:6">
      <c r="A155" s="95" t="s">
        <v>462</v>
      </c>
      <c r="B155" s="105" t="s">
        <v>194</v>
      </c>
      <c r="C155" s="105" t="s">
        <v>53</v>
      </c>
      <c r="D155" s="105" t="s">
        <v>41</v>
      </c>
      <c r="F155" s="112">
        <v>26</v>
      </c>
    </row>
    <row r="156" spans="1:6">
      <c r="A156" s="92" t="s">
        <v>462</v>
      </c>
      <c r="B156" s="105" t="s">
        <v>194</v>
      </c>
      <c r="C156" s="105" t="s">
        <v>53</v>
      </c>
      <c r="D156" s="105" t="s">
        <v>43</v>
      </c>
      <c r="F156" s="112">
        <v>26</v>
      </c>
    </row>
    <row r="157" spans="1:6">
      <c r="A157" s="95" t="s">
        <v>462</v>
      </c>
      <c r="B157" s="105" t="s">
        <v>194</v>
      </c>
      <c r="C157" s="105" t="s">
        <v>53</v>
      </c>
      <c r="D157" s="105" t="s">
        <v>134</v>
      </c>
      <c r="F157" s="112">
        <v>26</v>
      </c>
    </row>
    <row r="158" spans="1:6">
      <c r="A158" s="92" t="s">
        <v>462</v>
      </c>
      <c r="B158" s="105" t="s">
        <v>194</v>
      </c>
      <c r="C158" s="105" t="s">
        <v>106</v>
      </c>
      <c r="D158" s="105" t="s">
        <v>136</v>
      </c>
      <c r="F158" s="112">
        <v>26</v>
      </c>
    </row>
    <row r="159" spans="1:6">
      <c r="A159" s="95" t="s">
        <v>462</v>
      </c>
      <c r="B159" s="105" t="s">
        <v>194</v>
      </c>
      <c r="C159" s="105" t="s">
        <v>106</v>
      </c>
      <c r="D159" s="105" t="s">
        <v>137</v>
      </c>
      <c r="F159" s="112">
        <v>26</v>
      </c>
    </row>
    <row r="160" spans="1:6">
      <c r="A160" s="92" t="s">
        <v>462</v>
      </c>
      <c r="B160" s="105" t="s">
        <v>194</v>
      </c>
      <c r="C160" s="105" t="s">
        <v>106</v>
      </c>
      <c r="D160" s="105" t="s">
        <v>138</v>
      </c>
      <c r="F160" s="112">
        <v>26</v>
      </c>
    </row>
    <row r="161" spans="1:6">
      <c r="A161" s="95" t="s">
        <v>462</v>
      </c>
      <c r="B161" s="105" t="s">
        <v>194</v>
      </c>
      <c r="C161" s="105" t="s">
        <v>106</v>
      </c>
      <c r="D161" s="105" t="s">
        <v>139</v>
      </c>
      <c r="F161" s="112">
        <v>26</v>
      </c>
    </row>
    <row r="162" spans="1:6">
      <c r="A162" s="92" t="s">
        <v>462</v>
      </c>
      <c r="B162" s="105" t="s">
        <v>194</v>
      </c>
      <c r="C162" s="105" t="s">
        <v>106</v>
      </c>
      <c r="D162" s="105" t="s">
        <v>140</v>
      </c>
      <c r="F162" s="112">
        <v>26</v>
      </c>
    </row>
    <row r="163" spans="1:6">
      <c r="A163" s="95" t="s">
        <v>462</v>
      </c>
      <c r="B163" s="105" t="s">
        <v>194</v>
      </c>
      <c r="C163" s="105" t="s">
        <v>106</v>
      </c>
      <c r="D163" s="105" t="s">
        <v>141</v>
      </c>
      <c r="F163" s="112">
        <v>26</v>
      </c>
    </row>
    <row r="164" spans="1:6">
      <c r="A164" s="92" t="s">
        <v>462</v>
      </c>
      <c r="B164" s="105" t="s">
        <v>194</v>
      </c>
      <c r="C164" s="105" t="s">
        <v>107</v>
      </c>
      <c r="D164" s="105" t="s">
        <v>142</v>
      </c>
      <c r="F164" s="112">
        <v>26</v>
      </c>
    </row>
    <row r="165" spans="1:6">
      <c r="A165" s="95" t="s">
        <v>462</v>
      </c>
      <c r="B165" s="105" t="s">
        <v>194</v>
      </c>
      <c r="C165" s="105" t="s">
        <v>107</v>
      </c>
      <c r="D165" s="105" t="s">
        <v>143</v>
      </c>
      <c r="F165" s="112">
        <v>26</v>
      </c>
    </row>
    <row r="166" spans="1:6">
      <c r="A166" s="92" t="s">
        <v>462</v>
      </c>
      <c r="B166" s="105" t="s">
        <v>194</v>
      </c>
      <c r="C166" s="105" t="s">
        <v>107</v>
      </c>
      <c r="D166" s="105" t="s">
        <v>144</v>
      </c>
      <c r="F166" s="112">
        <v>26</v>
      </c>
    </row>
    <row r="167" spans="1:6">
      <c r="A167" s="95" t="s">
        <v>462</v>
      </c>
      <c r="B167" s="105" t="s">
        <v>194</v>
      </c>
      <c r="C167" s="105" t="s">
        <v>108</v>
      </c>
      <c r="D167" s="105" t="s">
        <v>145</v>
      </c>
      <c r="F167" s="112">
        <v>26</v>
      </c>
    </row>
    <row r="168" spans="1:6">
      <c r="A168" s="92" t="s">
        <v>462</v>
      </c>
      <c r="B168" s="105" t="s">
        <v>194</v>
      </c>
      <c r="C168" s="105" t="s">
        <v>108</v>
      </c>
      <c r="D168" s="105" t="s">
        <v>146</v>
      </c>
      <c r="F168" s="112">
        <v>26</v>
      </c>
    </row>
    <row r="169" spans="1:6">
      <c r="A169" s="95" t="s">
        <v>462</v>
      </c>
      <c r="B169" s="105" t="s">
        <v>194</v>
      </c>
      <c r="C169" s="105" t="s">
        <v>108</v>
      </c>
      <c r="D169" s="105" t="s">
        <v>147</v>
      </c>
      <c r="F169" s="112">
        <v>26</v>
      </c>
    </row>
    <row r="170" spans="1:6">
      <c r="A170" s="92" t="s">
        <v>462</v>
      </c>
      <c r="B170" s="105" t="s">
        <v>194</v>
      </c>
      <c r="C170" s="105" t="s">
        <v>109</v>
      </c>
      <c r="D170" s="105" t="s">
        <v>148</v>
      </c>
      <c r="F170" s="112">
        <v>26</v>
      </c>
    </row>
    <row r="171" spans="1:6">
      <c r="A171" s="95" t="s">
        <v>462</v>
      </c>
      <c r="B171" s="105" t="s">
        <v>194</v>
      </c>
      <c r="C171" s="105" t="s">
        <v>109</v>
      </c>
      <c r="D171" s="105" t="s">
        <v>149</v>
      </c>
      <c r="F171" s="112">
        <v>26</v>
      </c>
    </row>
    <row r="172" spans="1:6">
      <c r="A172" s="92" t="s">
        <v>462</v>
      </c>
      <c r="B172" s="105" t="s">
        <v>194</v>
      </c>
      <c r="C172" s="105" t="s">
        <v>128</v>
      </c>
      <c r="D172" s="105" t="s">
        <v>150</v>
      </c>
      <c r="F172" s="112">
        <v>26</v>
      </c>
    </row>
    <row r="173" spans="1:6">
      <c r="A173" s="95" t="s">
        <v>462</v>
      </c>
      <c r="B173" s="105" t="s">
        <v>194</v>
      </c>
      <c r="C173" s="105" t="s">
        <v>128</v>
      </c>
      <c r="D173" s="105" t="s">
        <v>151</v>
      </c>
      <c r="F173" s="112">
        <v>26</v>
      </c>
    </row>
    <row r="174" spans="1:6">
      <c r="A174" s="92" t="s">
        <v>462</v>
      </c>
      <c r="B174" s="105" t="s">
        <v>194</v>
      </c>
      <c r="C174" s="105" t="s">
        <v>128</v>
      </c>
      <c r="D174" s="105" t="s">
        <v>152</v>
      </c>
      <c r="F174" s="112">
        <v>26</v>
      </c>
    </row>
    <row r="175" spans="1:6">
      <c r="A175" s="95" t="s">
        <v>462</v>
      </c>
      <c r="B175" s="105" t="s">
        <v>194</v>
      </c>
      <c r="C175" s="105" t="s">
        <v>128</v>
      </c>
      <c r="D175" s="105" t="s">
        <v>153</v>
      </c>
      <c r="F175" s="112">
        <v>26</v>
      </c>
    </row>
    <row r="176" spans="1:6">
      <c r="A176" s="92" t="s">
        <v>462</v>
      </c>
      <c r="B176" s="105" t="s">
        <v>194</v>
      </c>
      <c r="C176" s="105" t="s">
        <v>110</v>
      </c>
      <c r="D176" s="105" t="s">
        <v>154</v>
      </c>
      <c r="F176" s="112">
        <v>26</v>
      </c>
    </row>
    <row r="177" spans="1:6">
      <c r="A177" s="95" t="s">
        <v>462</v>
      </c>
      <c r="B177" s="105" t="s">
        <v>194</v>
      </c>
      <c r="C177" s="105" t="s">
        <v>110</v>
      </c>
      <c r="D177" s="105" t="s">
        <v>155</v>
      </c>
      <c r="F177" s="112">
        <v>26</v>
      </c>
    </row>
    <row r="178" spans="1:6">
      <c r="A178" s="92" t="s">
        <v>462</v>
      </c>
      <c r="B178" s="105" t="s">
        <v>194</v>
      </c>
      <c r="C178" s="105" t="s">
        <v>110</v>
      </c>
      <c r="D178" s="105" t="s">
        <v>156</v>
      </c>
      <c r="F178" s="112">
        <v>26</v>
      </c>
    </row>
    <row r="179" spans="1:6">
      <c r="A179" s="95" t="s">
        <v>462</v>
      </c>
      <c r="B179" s="105" t="s">
        <v>194</v>
      </c>
      <c r="C179" s="105" t="s">
        <v>111</v>
      </c>
      <c r="D179" s="105" t="s">
        <v>157</v>
      </c>
      <c r="F179" s="112">
        <v>26</v>
      </c>
    </row>
    <row r="180" spans="1:6">
      <c r="A180" s="92" t="s">
        <v>462</v>
      </c>
      <c r="B180" s="105" t="s">
        <v>194</v>
      </c>
      <c r="C180" s="105" t="s">
        <v>111</v>
      </c>
      <c r="D180" s="105" t="s">
        <v>158</v>
      </c>
      <c r="F180" s="112">
        <v>26</v>
      </c>
    </row>
    <row r="181" spans="1:6">
      <c r="A181" s="95" t="s">
        <v>462</v>
      </c>
      <c r="B181" s="105" t="s">
        <v>194</v>
      </c>
      <c r="C181" s="105" t="s">
        <v>112</v>
      </c>
      <c r="D181" s="105" t="s">
        <v>159</v>
      </c>
      <c r="F181" s="112">
        <v>26</v>
      </c>
    </row>
    <row r="182" spans="1:6">
      <c r="A182" s="92" t="s">
        <v>462</v>
      </c>
      <c r="B182" s="105" t="s">
        <v>194</v>
      </c>
      <c r="C182" s="105" t="s">
        <v>112</v>
      </c>
      <c r="D182" s="105" t="s">
        <v>160</v>
      </c>
      <c r="F182" s="112">
        <v>26</v>
      </c>
    </row>
    <row r="183" spans="1:6">
      <c r="A183" s="95" t="s">
        <v>462</v>
      </c>
      <c r="B183" s="105" t="s">
        <v>194</v>
      </c>
      <c r="C183" s="105" t="s">
        <v>113</v>
      </c>
      <c r="D183" s="105" t="s">
        <v>161</v>
      </c>
      <c r="F183" s="112">
        <v>26</v>
      </c>
    </row>
    <row r="184" spans="1:6">
      <c r="A184" s="92" t="s">
        <v>462</v>
      </c>
      <c r="B184" s="105" t="s">
        <v>194</v>
      </c>
      <c r="C184" s="105" t="s">
        <v>113</v>
      </c>
      <c r="D184" s="105" t="s">
        <v>129</v>
      </c>
      <c r="F184" s="112">
        <v>26</v>
      </c>
    </row>
    <row r="185" spans="1:6">
      <c r="A185" s="95" t="s">
        <v>462</v>
      </c>
      <c r="B185" s="105" t="s">
        <v>194</v>
      </c>
      <c r="C185" s="105" t="s">
        <v>114</v>
      </c>
      <c r="D185" s="105" t="s">
        <v>162</v>
      </c>
      <c r="F185" s="112">
        <v>26</v>
      </c>
    </row>
    <row r="186" spans="1:6">
      <c r="A186" s="92" t="s">
        <v>462</v>
      </c>
      <c r="B186" s="105" t="s">
        <v>194</v>
      </c>
      <c r="C186" s="105" t="s">
        <v>114</v>
      </c>
      <c r="D186" s="105" t="s">
        <v>163</v>
      </c>
      <c r="F186" s="112">
        <v>26</v>
      </c>
    </row>
    <row r="187" spans="1:6">
      <c r="A187" s="95" t="s">
        <v>462</v>
      </c>
      <c r="B187" s="105" t="s">
        <v>194</v>
      </c>
      <c r="C187" s="105" t="s">
        <v>114</v>
      </c>
      <c r="D187" s="105" t="s">
        <v>164</v>
      </c>
      <c r="F187" s="112">
        <v>26</v>
      </c>
    </row>
    <row r="188" spans="1:6">
      <c r="A188" s="92" t="s">
        <v>462</v>
      </c>
      <c r="B188" s="105" t="s">
        <v>194</v>
      </c>
      <c r="C188" s="105" t="s">
        <v>114</v>
      </c>
      <c r="D188" s="105" t="s">
        <v>165</v>
      </c>
      <c r="F188" s="112">
        <v>26</v>
      </c>
    </row>
    <row r="189" spans="1:6">
      <c r="A189" s="95" t="s">
        <v>462</v>
      </c>
      <c r="B189" s="105" t="s">
        <v>194</v>
      </c>
      <c r="C189" s="105" t="s">
        <v>115</v>
      </c>
      <c r="D189" s="105" t="s">
        <v>166</v>
      </c>
      <c r="F189" s="112">
        <v>26</v>
      </c>
    </row>
    <row r="190" spans="1:6">
      <c r="A190" s="92" t="s">
        <v>462</v>
      </c>
      <c r="B190" s="105" t="s">
        <v>194</v>
      </c>
      <c r="C190" s="105" t="s">
        <v>115</v>
      </c>
      <c r="D190" s="105" t="s">
        <v>167</v>
      </c>
      <c r="F190" s="112">
        <v>26</v>
      </c>
    </row>
    <row r="191" spans="1:6">
      <c r="A191" s="95" t="s">
        <v>462</v>
      </c>
      <c r="B191" s="105" t="s">
        <v>194</v>
      </c>
      <c r="C191" s="105" t="s">
        <v>115</v>
      </c>
      <c r="D191" s="105" t="s">
        <v>168</v>
      </c>
      <c r="F191" s="112">
        <v>26</v>
      </c>
    </row>
    <row r="192" spans="1:6">
      <c r="A192" s="92" t="s">
        <v>462</v>
      </c>
      <c r="B192" s="105" t="s">
        <v>194</v>
      </c>
      <c r="C192" s="105" t="s">
        <v>116</v>
      </c>
      <c r="D192" s="105" t="s">
        <v>169</v>
      </c>
      <c r="F192" s="112">
        <v>26</v>
      </c>
    </row>
    <row r="193" spans="1:6">
      <c r="A193" s="95" t="s">
        <v>462</v>
      </c>
      <c r="B193" s="105" t="s">
        <v>194</v>
      </c>
      <c r="C193" s="105" t="s">
        <v>116</v>
      </c>
      <c r="D193" s="105" t="s">
        <v>170</v>
      </c>
      <c r="F193" s="112">
        <v>26</v>
      </c>
    </row>
    <row r="194" spans="1:6">
      <c r="A194" s="92" t="s">
        <v>462</v>
      </c>
      <c r="B194" s="105" t="s">
        <v>194</v>
      </c>
      <c r="C194" s="105" t="s">
        <v>117</v>
      </c>
      <c r="D194" s="105" t="s">
        <v>177</v>
      </c>
      <c r="F194" s="112">
        <v>26</v>
      </c>
    </row>
    <row r="195" spans="1:6">
      <c r="A195" s="95" t="s">
        <v>462</v>
      </c>
      <c r="B195" s="105" t="s">
        <v>194</v>
      </c>
      <c r="C195" s="105" t="s">
        <v>117</v>
      </c>
      <c r="D195" s="105" t="s">
        <v>45</v>
      </c>
      <c r="F195" s="112">
        <v>26</v>
      </c>
    </row>
    <row r="196" spans="1:6">
      <c r="A196" s="92" t="s">
        <v>462</v>
      </c>
      <c r="B196" s="105" t="s">
        <v>194</v>
      </c>
      <c r="C196" s="105" t="s">
        <v>117</v>
      </c>
      <c r="D196" s="105" t="s">
        <v>46</v>
      </c>
      <c r="F196" s="112">
        <v>26</v>
      </c>
    </row>
    <row r="197" spans="1:6">
      <c r="A197" s="95" t="s">
        <v>462</v>
      </c>
      <c r="B197" s="105" t="s">
        <v>194</v>
      </c>
      <c r="C197" s="105" t="s">
        <v>117</v>
      </c>
      <c r="D197" s="105" t="s">
        <v>47</v>
      </c>
      <c r="F197" s="112">
        <v>26</v>
      </c>
    </row>
    <row r="198" spans="1:6">
      <c r="A198" s="92" t="s">
        <v>462</v>
      </c>
      <c r="B198" s="105" t="s">
        <v>194</v>
      </c>
      <c r="C198" s="105" t="s">
        <v>117</v>
      </c>
      <c r="D198" s="105" t="s">
        <v>171</v>
      </c>
      <c r="F198" s="112">
        <v>26</v>
      </c>
    </row>
    <row r="199" spans="1:6">
      <c r="A199" s="95" t="s">
        <v>462</v>
      </c>
      <c r="B199" s="105" t="s">
        <v>194</v>
      </c>
      <c r="C199" s="105" t="s">
        <v>118</v>
      </c>
      <c r="D199" s="105" t="s">
        <v>172</v>
      </c>
      <c r="F199" s="112">
        <v>26</v>
      </c>
    </row>
    <row r="200" spans="1:6">
      <c r="A200" s="92" t="s">
        <v>462</v>
      </c>
      <c r="B200" s="105" t="s">
        <v>194</v>
      </c>
      <c r="C200" s="105" t="s">
        <v>118</v>
      </c>
      <c r="D200" s="105" t="s">
        <v>173</v>
      </c>
      <c r="F200" s="112">
        <v>26</v>
      </c>
    </row>
    <row r="201" spans="1:6">
      <c r="A201" s="95" t="s">
        <v>462</v>
      </c>
      <c r="B201" s="105" t="s">
        <v>194</v>
      </c>
      <c r="C201" s="105" t="s">
        <v>119</v>
      </c>
      <c r="D201" s="105" t="s">
        <v>174</v>
      </c>
      <c r="F201" s="112">
        <v>26</v>
      </c>
    </row>
    <row r="202" spans="1:6">
      <c r="A202" s="95" t="s">
        <v>462</v>
      </c>
      <c r="B202" s="105" t="s">
        <v>194</v>
      </c>
      <c r="C202" s="105" t="s">
        <v>119</v>
      </c>
      <c r="D202" s="105" t="s">
        <v>175</v>
      </c>
      <c r="F202" s="112">
        <v>26</v>
      </c>
    </row>
    <row r="203" spans="1:6">
      <c r="A203" s="95" t="s">
        <v>462</v>
      </c>
      <c r="B203" s="105" t="s">
        <v>194</v>
      </c>
      <c r="C203" s="105" t="s">
        <v>25</v>
      </c>
      <c r="D203" s="105" t="s">
        <v>234</v>
      </c>
      <c r="F203" s="112">
        <v>26</v>
      </c>
    </row>
    <row r="204" spans="1:6">
      <c r="A204" s="95" t="s">
        <v>462</v>
      </c>
      <c r="B204" s="105" t="s">
        <v>194</v>
      </c>
      <c r="C204" s="105" t="s">
        <v>25</v>
      </c>
      <c r="D204" s="105" t="s">
        <v>48</v>
      </c>
      <c r="F204" s="112">
        <v>26</v>
      </c>
    </row>
    <row r="205" spans="1:6">
      <c r="A205" s="95" t="s">
        <v>462</v>
      </c>
      <c r="B205" s="105" t="s">
        <v>194</v>
      </c>
      <c r="C205" s="105" t="s">
        <v>25</v>
      </c>
      <c r="D205" s="105" t="s">
        <v>235</v>
      </c>
      <c r="F205" s="112">
        <v>26</v>
      </c>
    </row>
    <row r="206" spans="1:6">
      <c r="A206" s="95" t="s">
        <v>462</v>
      </c>
      <c r="B206" s="105" t="s">
        <v>194</v>
      </c>
      <c r="C206" s="105" t="s">
        <v>25</v>
      </c>
      <c r="D206" s="105" t="s">
        <v>236</v>
      </c>
      <c r="F206" s="112">
        <v>26</v>
      </c>
    </row>
    <row r="207" spans="1:6">
      <c r="A207" s="95" t="s">
        <v>462</v>
      </c>
      <c r="B207" s="105" t="s">
        <v>194</v>
      </c>
      <c r="C207" s="105" t="s">
        <v>25</v>
      </c>
      <c r="D207" s="105" t="s">
        <v>237</v>
      </c>
      <c r="F207" s="112">
        <v>26</v>
      </c>
    </row>
    <row r="208" spans="1:6">
      <c r="A208" s="95" t="s">
        <v>462</v>
      </c>
      <c r="B208" s="105" t="s">
        <v>194</v>
      </c>
      <c r="C208" s="105" t="s">
        <v>25</v>
      </c>
      <c r="D208" s="105" t="s">
        <v>49</v>
      </c>
      <c r="F208" s="112">
        <v>26</v>
      </c>
    </row>
    <row r="209" spans="1:6">
      <c r="A209" s="95" t="s">
        <v>462</v>
      </c>
      <c r="B209" s="105" t="s">
        <v>194</v>
      </c>
      <c r="C209" s="105" t="s">
        <v>25</v>
      </c>
      <c r="D209" s="105" t="s">
        <v>238</v>
      </c>
      <c r="F209" s="112">
        <v>26</v>
      </c>
    </row>
    <row r="210" spans="1:6">
      <c r="A210" s="95" t="s">
        <v>462</v>
      </c>
      <c r="B210" s="105" t="s">
        <v>194</v>
      </c>
      <c r="C210" s="105" t="s">
        <v>25</v>
      </c>
      <c r="D210" s="105" t="s">
        <v>239</v>
      </c>
      <c r="F210" s="112">
        <v>26</v>
      </c>
    </row>
    <row r="211" spans="1:6">
      <c r="A211" s="95" t="s">
        <v>462</v>
      </c>
      <c r="B211" s="105" t="s">
        <v>194</v>
      </c>
      <c r="C211" s="105" t="s">
        <v>25</v>
      </c>
      <c r="D211" s="105" t="s">
        <v>50</v>
      </c>
      <c r="F211" s="112">
        <v>26</v>
      </c>
    </row>
    <row r="212" spans="1:6">
      <c r="A212" s="95" t="s">
        <v>462</v>
      </c>
      <c r="B212" s="105" t="s">
        <v>194</v>
      </c>
      <c r="C212" s="105" t="s">
        <v>120</v>
      </c>
      <c r="D212" s="105" t="s">
        <v>24</v>
      </c>
      <c r="F212" s="112">
        <v>26</v>
      </c>
    </row>
    <row r="213" spans="1:6">
      <c r="A213" s="95" t="s">
        <v>462</v>
      </c>
      <c r="B213" s="105" t="s">
        <v>194</v>
      </c>
      <c r="C213" s="105" t="s">
        <v>54</v>
      </c>
      <c r="D213" s="105" t="s">
        <v>14</v>
      </c>
      <c r="E213" s="96">
        <v>2.6</v>
      </c>
      <c r="F213" s="112">
        <v>26</v>
      </c>
    </row>
    <row r="214" spans="1:6">
      <c r="A214" s="95" t="s">
        <v>462</v>
      </c>
      <c r="B214" s="105" t="s">
        <v>194</v>
      </c>
      <c r="C214" s="105" t="s">
        <v>54</v>
      </c>
      <c r="D214" s="105" t="s">
        <v>15</v>
      </c>
      <c r="E214" s="96">
        <v>2.6</v>
      </c>
      <c r="F214" s="112">
        <v>26</v>
      </c>
    </row>
    <row r="215" spans="1:6">
      <c r="A215" s="95" t="s">
        <v>462</v>
      </c>
      <c r="B215" s="105" t="s">
        <v>194</v>
      </c>
      <c r="C215" s="105" t="s">
        <v>54</v>
      </c>
      <c r="D215" s="105" t="s">
        <v>55</v>
      </c>
      <c r="E215" s="96">
        <v>2.6</v>
      </c>
      <c r="F215" s="112">
        <v>26</v>
      </c>
    </row>
    <row r="216" spans="1:6">
      <c r="A216" s="95" t="s">
        <v>462</v>
      </c>
      <c r="B216" s="105" t="s">
        <v>194</v>
      </c>
      <c r="C216" s="105" t="s">
        <v>54</v>
      </c>
      <c r="D216" s="105" t="s">
        <v>56</v>
      </c>
      <c r="E216" s="96">
        <v>2.6</v>
      </c>
      <c r="F216" s="112">
        <v>26</v>
      </c>
    </row>
    <row r="217" spans="1:6">
      <c r="A217" s="95" t="s">
        <v>462</v>
      </c>
      <c r="B217" s="105" t="s">
        <v>194</v>
      </c>
      <c r="C217" s="105" t="s">
        <v>54</v>
      </c>
      <c r="D217" s="105" t="s">
        <v>57</v>
      </c>
      <c r="E217" s="96">
        <v>2.6</v>
      </c>
      <c r="F217" s="112">
        <v>26</v>
      </c>
    </row>
    <row r="218" spans="1:6">
      <c r="A218" s="95" t="s">
        <v>462</v>
      </c>
      <c r="B218" s="105" t="s">
        <v>194</v>
      </c>
      <c r="C218" s="105" t="s">
        <v>54</v>
      </c>
      <c r="D218" s="105" t="s">
        <v>58</v>
      </c>
      <c r="E218" s="96">
        <v>2.6</v>
      </c>
      <c r="F218" s="112">
        <v>26</v>
      </c>
    </row>
    <row r="219" spans="1:6">
      <c r="A219" s="95" t="s">
        <v>462</v>
      </c>
      <c r="B219" s="105" t="s">
        <v>194</v>
      </c>
      <c r="C219" s="105" t="s">
        <v>54</v>
      </c>
      <c r="D219" s="105" t="s">
        <v>130</v>
      </c>
      <c r="E219" s="96">
        <v>2.6</v>
      </c>
      <c r="F219" s="112">
        <v>26</v>
      </c>
    </row>
    <row r="220" spans="1:6">
      <c r="A220" s="95" t="s">
        <v>462</v>
      </c>
      <c r="B220" s="105" t="s">
        <v>179</v>
      </c>
      <c r="C220" s="105" t="s">
        <v>51</v>
      </c>
      <c r="D220" s="105" t="s">
        <v>13</v>
      </c>
      <c r="F220" s="112">
        <v>26</v>
      </c>
    </row>
    <row r="221" spans="1:6">
      <c r="A221" s="95" t="s">
        <v>462</v>
      </c>
      <c r="B221" s="105" t="s">
        <v>179</v>
      </c>
      <c r="C221" s="105" t="s">
        <v>51</v>
      </c>
      <c r="D221" s="105" t="s">
        <v>23</v>
      </c>
      <c r="F221" s="112">
        <v>26</v>
      </c>
    </row>
    <row r="222" spans="1:6">
      <c r="A222" s="95" t="s">
        <v>462</v>
      </c>
      <c r="B222" s="105" t="s">
        <v>179</v>
      </c>
      <c r="C222" s="105" t="s">
        <v>51</v>
      </c>
      <c r="D222" s="105" t="s">
        <v>104</v>
      </c>
      <c r="F222" s="112">
        <v>26</v>
      </c>
    </row>
    <row r="223" spans="1:6">
      <c r="A223" s="95" t="s">
        <v>462</v>
      </c>
      <c r="B223" s="105" t="s">
        <v>179</v>
      </c>
      <c r="C223" s="105" t="s">
        <v>51</v>
      </c>
      <c r="D223" s="105" t="s">
        <v>59</v>
      </c>
      <c r="F223" s="112">
        <v>26</v>
      </c>
    </row>
    <row r="224" spans="1:6">
      <c r="A224" s="95" t="s">
        <v>462</v>
      </c>
      <c r="B224" s="105" t="s">
        <v>179</v>
      </c>
      <c r="C224" s="105" t="s">
        <v>51</v>
      </c>
      <c r="D224" s="105" t="s">
        <v>131</v>
      </c>
      <c r="F224" s="112">
        <v>26</v>
      </c>
    </row>
    <row r="225" spans="1:6">
      <c r="A225" s="95" t="s">
        <v>462</v>
      </c>
      <c r="B225" s="105" t="s">
        <v>179</v>
      </c>
      <c r="C225" s="105" t="s">
        <v>52</v>
      </c>
      <c r="D225" s="105" t="s">
        <v>52</v>
      </c>
      <c r="F225" s="112">
        <v>26</v>
      </c>
    </row>
    <row r="226" spans="1:6">
      <c r="A226" s="92" t="s">
        <v>462</v>
      </c>
      <c r="B226" s="105" t="s">
        <v>179</v>
      </c>
      <c r="C226" s="105" t="s">
        <v>105</v>
      </c>
      <c r="D226" s="105" t="s">
        <v>1</v>
      </c>
      <c r="E226">
        <v>0</v>
      </c>
      <c r="F226" s="111">
        <v>17.5</v>
      </c>
    </row>
    <row r="227" spans="1:6">
      <c r="A227" s="95" t="s">
        <v>462</v>
      </c>
      <c r="B227" s="105" t="s">
        <v>179</v>
      </c>
      <c r="C227" s="105" t="s">
        <v>103</v>
      </c>
      <c r="D227" s="105" t="s">
        <v>2</v>
      </c>
      <c r="E227">
        <v>237.14</v>
      </c>
      <c r="F227" s="111">
        <v>17.5</v>
      </c>
    </row>
    <row r="228" spans="1:6">
      <c r="A228" s="92" t="s">
        <v>462</v>
      </c>
      <c r="B228" s="105" t="s">
        <v>179</v>
      </c>
      <c r="C228" s="105" t="s">
        <v>103</v>
      </c>
      <c r="D228" s="105" t="s">
        <v>3</v>
      </c>
      <c r="E228">
        <v>0</v>
      </c>
      <c r="F228" s="111">
        <v>17.5</v>
      </c>
    </row>
    <row r="229" spans="1:6">
      <c r="A229" s="95" t="s">
        <v>462</v>
      </c>
      <c r="B229" s="105" t="s">
        <v>179</v>
      </c>
      <c r="C229" s="105" t="s">
        <v>103</v>
      </c>
      <c r="D229" s="105" t="s">
        <v>4</v>
      </c>
      <c r="E229">
        <v>0</v>
      </c>
      <c r="F229" s="111">
        <v>17.5</v>
      </c>
    </row>
    <row r="230" spans="1:6">
      <c r="A230" s="92" t="s">
        <v>462</v>
      </c>
      <c r="B230" s="105" t="s">
        <v>179</v>
      </c>
      <c r="C230" s="105" t="s">
        <v>103</v>
      </c>
      <c r="D230" s="105" t="s">
        <v>17</v>
      </c>
      <c r="E230">
        <v>4.8099999999999996</v>
      </c>
      <c r="F230" s="111">
        <v>17.5</v>
      </c>
    </row>
    <row r="231" spans="1:6">
      <c r="A231" s="95" t="s">
        <v>462</v>
      </c>
      <c r="B231" s="105" t="s">
        <v>179</v>
      </c>
      <c r="C231" s="105" t="s">
        <v>103</v>
      </c>
      <c r="D231" s="105" t="s">
        <v>5</v>
      </c>
      <c r="E231">
        <v>7</v>
      </c>
      <c r="F231" s="111">
        <v>17.5</v>
      </c>
    </row>
    <row r="232" spans="1:6">
      <c r="A232" s="92" t="s">
        <v>462</v>
      </c>
      <c r="B232" s="105" t="s">
        <v>179</v>
      </c>
      <c r="C232" s="105" t="s">
        <v>103</v>
      </c>
      <c r="D232" s="105" t="s">
        <v>102</v>
      </c>
      <c r="E232">
        <v>0</v>
      </c>
      <c r="F232" s="111">
        <v>17.5</v>
      </c>
    </row>
    <row r="233" spans="1:6">
      <c r="A233" s="95" t="s">
        <v>462</v>
      </c>
      <c r="B233" s="105" t="s">
        <v>179</v>
      </c>
      <c r="C233" s="105" t="s">
        <v>103</v>
      </c>
      <c r="D233" s="105" t="s">
        <v>12</v>
      </c>
      <c r="E233">
        <v>4</v>
      </c>
      <c r="F233" s="111">
        <v>17.5</v>
      </c>
    </row>
    <row r="234" spans="1:6">
      <c r="A234" s="92" t="s">
        <v>462</v>
      </c>
      <c r="B234" s="105" t="s">
        <v>179</v>
      </c>
      <c r="C234" s="105" t="s">
        <v>26</v>
      </c>
      <c r="D234" s="105" t="s">
        <v>26</v>
      </c>
      <c r="E234">
        <v>43</v>
      </c>
      <c r="F234" s="111">
        <v>17.5</v>
      </c>
    </row>
    <row r="235" spans="1:6">
      <c r="A235" s="95" t="s">
        <v>462</v>
      </c>
      <c r="B235" s="105" t="s">
        <v>179</v>
      </c>
      <c r="C235" s="105" t="s">
        <v>26</v>
      </c>
      <c r="D235" s="105" t="s">
        <v>8</v>
      </c>
      <c r="E235">
        <v>8</v>
      </c>
      <c r="F235" s="111">
        <v>17.5</v>
      </c>
    </row>
    <row r="236" spans="1:6">
      <c r="A236" s="92" t="s">
        <v>462</v>
      </c>
      <c r="B236" s="105" t="s">
        <v>179</v>
      </c>
      <c r="C236" s="105" t="s">
        <v>26</v>
      </c>
      <c r="D236" s="105" t="s">
        <v>9</v>
      </c>
      <c r="E236">
        <v>0</v>
      </c>
      <c r="F236" s="111">
        <v>17.5</v>
      </c>
    </row>
    <row r="237" spans="1:6">
      <c r="A237" s="95" t="s">
        <v>462</v>
      </c>
      <c r="B237" s="105" t="s">
        <v>179</v>
      </c>
      <c r="C237" s="105" t="s">
        <v>26</v>
      </c>
      <c r="D237" s="105" t="s">
        <v>10</v>
      </c>
      <c r="E237">
        <v>47</v>
      </c>
      <c r="F237" s="111">
        <v>17.5</v>
      </c>
    </row>
    <row r="238" spans="1:6">
      <c r="A238" s="92" t="s">
        <v>462</v>
      </c>
      <c r="B238" s="105" t="s">
        <v>179</v>
      </c>
      <c r="C238" s="105" t="s">
        <v>26</v>
      </c>
      <c r="D238" s="105" t="s">
        <v>11</v>
      </c>
      <c r="E238">
        <v>28</v>
      </c>
      <c r="F238" s="111">
        <v>17.5</v>
      </c>
    </row>
    <row r="239" spans="1:6">
      <c r="A239" s="95" t="s">
        <v>462</v>
      </c>
      <c r="B239" s="105" t="s">
        <v>179</v>
      </c>
      <c r="C239" s="105" t="s">
        <v>26</v>
      </c>
      <c r="D239" s="105" t="s">
        <v>6</v>
      </c>
      <c r="E239">
        <v>0</v>
      </c>
      <c r="F239" s="111">
        <v>17.5</v>
      </c>
    </row>
    <row r="240" spans="1:6">
      <c r="A240" s="92" t="s">
        <v>462</v>
      </c>
      <c r="B240" s="105" t="s">
        <v>179</v>
      </c>
      <c r="C240" s="105" t="s">
        <v>26</v>
      </c>
      <c r="D240" s="105" t="s">
        <v>7</v>
      </c>
      <c r="E240">
        <v>0</v>
      </c>
      <c r="F240" s="111">
        <v>17.5</v>
      </c>
    </row>
    <row r="241" spans="1:6">
      <c r="A241" s="95" t="s">
        <v>462</v>
      </c>
      <c r="B241" s="105" t="s">
        <v>179</v>
      </c>
      <c r="C241" s="105" t="s">
        <v>132</v>
      </c>
      <c r="D241" s="105" t="s">
        <v>19</v>
      </c>
      <c r="E241">
        <v>0</v>
      </c>
      <c r="F241" s="111">
        <v>17.5</v>
      </c>
    </row>
    <row r="242" spans="1:6">
      <c r="A242" s="92" t="s">
        <v>462</v>
      </c>
      <c r="B242" s="105" t="s">
        <v>179</v>
      </c>
      <c r="C242" s="105" t="s">
        <v>132</v>
      </c>
      <c r="D242" s="105" t="s">
        <v>18</v>
      </c>
      <c r="E242">
        <v>0</v>
      </c>
      <c r="F242" s="111">
        <v>17.5</v>
      </c>
    </row>
    <row r="243" spans="1:6">
      <c r="A243" s="95" t="s">
        <v>462</v>
      </c>
      <c r="B243" s="105" t="s">
        <v>179</v>
      </c>
      <c r="C243" s="105" t="s">
        <v>132</v>
      </c>
      <c r="D243" s="105" t="s">
        <v>22</v>
      </c>
      <c r="E243">
        <v>0</v>
      </c>
      <c r="F243" s="111">
        <v>17.5</v>
      </c>
    </row>
    <row r="244" spans="1:6">
      <c r="A244" s="92" t="s">
        <v>462</v>
      </c>
      <c r="B244" s="105" t="s">
        <v>179</v>
      </c>
      <c r="C244" s="105" t="s">
        <v>132</v>
      </c>
      <c r="D244" s="105" t="s">
        <v>21</v>
      </c>
      <c r="E244">
        <v>30</v>
      </c>
      <c r="F244" s="111">
        <v>17.5</v>
      </c>
    </row>
    <row r="245" spans="1:6">
      <c r="A245" s="95" t="s">
        <v>462</v>
      </c>
      <c r="B245" s="105" t="s">
        <v>179</v>
      </c>
      <c r="C245" s="105" t="s">
        <v>132</v>
      </c>
      <c r="D245" s="105" t="s">
        <v>20</v>
      </c>
      <c r="E245">
        <v>0</v>
      </c>
      <c r="F245" s="111">
        <v>17.5</v>
      </c>
    </row>
    <row r="246" spans="1:6">
      <c r="A246" s="92" t="s">
        <v>462</v>
      </c>
      <c r="B246" s="105" t="s">
        <v>194</v>
      </c>
      <c r="C246" s="105" t="s">
        <v>16</v>
      </c>
      <c r="D246" s="105" t="s">
        <v>27</v>
      </c>
      <c r="E246">
        <v>0.740869565217391</v>
      </c>
      <c r="F246" s="111">
        <v>17.5</v>
      </c>
    </row>
    <row r="247" spans="1:6">
      <c r="A247" s="95" t="s">
        <v>462</v>
      </c>
      <c r="B247" s="105" t="s">
        <v>194</v>
      </c>
      <c r="C247" s="105" t="s">
        <v>16</v>
      </c>
      <c r="D247" s="105" t="s">
        <v>28</v>
      </c>
      <c r="E247">
        <v>0.740869565217391</v>
      </c>
      <c r="F247" s="111">
        <v>17.5</v>
      </c>
    </row>
    <row r="248" spans="1:6">
      <c r="A248" s="92" t="s">
        <v>462</v>
      </c>
      <c r="B248" s="105" t="s">
        <v>194</v>
      </c>
      <c r="C248" s="105" t="s">
        <v>16</v>
      </c>
      <c r="D248" s="105" t="s">
        <v>30</v>
      </c>
      <c r="E248">
        <v>0.740869565217391</v>
      </c>
      <c r="F248" s="111">
        <v>17.5</v>
      </c>
    </row>
    <row r="249" spans="1:6">
      <c r="A249" s="95" t="s">
        <v>462</v>
      </c>
      <c r="B249" s="105" t="s">
        <v>194</v>
      </c>
      <c r="C249" s="105" t="s">
        <v>16</v>
      </c>
      <c r="D249" s="105" t="s">
        <v>64</v>
      </c>
      <c r="E249">
        <v>0.740869565217391</v>
      </c>
      <c r="F249" s="111">
        <v>17.5</v>
      </c>
    </row>
    <row r="250" spans="1:6">
      <c r="A250" s="92" t="s">
        <v>462</v>
      </c>
      <c r="B250" s="105" t="s">
        <v>194</v>
      </c>
      <c r="C250" s="105" t="s">
        <v>16</v>
      </c>
      <c r="D250" s="105" t="s">
        <v>29</v>
      </c>
      <c r="E250">
        <v>0.740869565217391</v>
      </c>
      <c r="F250" s="111">
        <v>17.5</v>
      </c>
    </row>
    <row r="251" spans="1:6">
      <c r="A251" s="95" t="s">
        <v>462</v>
      </c>
      <c r="B251" s="105" t="s">
        <v>194</v>
      </c>
      <c r="C251" s="105" t="s">
        <v>16</v>
      </c>
      <c r="D251" s="105" t="s">
        <v>31</v>
      </c>
      <c r="E251">
        <v>0.740869565217391</v>
      </c>
      <c r="F251" s="111">
        <v>17.5</v>
      </c>
    </row>
    <row r="252" spans="1:6">
      <c r="A252" s="92" t="s">
        <v>462</v>
      </c>
      <c r="B252" s="105" t="s">
        <v>194</v>
      </c>
      <c r="C252" s="105" t="s">
        <v>16</v>
      </c>
      <c r="D252" s="105" t="s">
        <v>32</v>
      </c>
      <c r="E252">
        <v>0.740869565217391</v>
      </c>
      <c r="F252" s="111">
        <v>17.5</v>
      </c>
    </row>
    <row r="253" spans="1:6">
      <c r="A253" s="95" t="s">
        <v>462</v>
      </c>
      <c r="B253" s="105" t="s">
        <v>194</v>
      </c>
      <c r="C253" s="105" t="s">
        <v>16</v>
      </c>
      <c r="D253" s="105" t="s">
        <v>33</v>
      </c>
      <c r="E253">
        <v>0.740869565217391</v>
      </c>
      <c r="F253" s="111">
        <v>17.5</v>
      </c>
    </row>
    <row r="254" spans="1:6">
      <c r="A254" s="92" t="s">
        <v>462</v>
      </c>
      <c r="B254" s="105" t="s">
        <v>194</v>
      </c>
      <c r="C254" s="105" t="s">
        <v>16</v>
      </c>
      <c r="D254" s="105" t="s">
        <v>34</v>
      </c>
      <c r="E254">
        <v>0.740869565217391</v>
      </c>
      <c r="F254" s="111">
        <v>17.5</v>
      </c>
    </row>
    <row r="255" spans="1:6">
      <c r="A255" s="95" t="s">
        <v>462</v>
      </c>
      <c r="B255" s="105" t="s">
        <v>194</v>
      </c>
      <c r="C255" s="105" t="s">
        <v>16</v>
      </c>
      <c r="D255" s="105" t="s">
        <v>35</v>
      </c>
      <c r="E255">
        <v>0.740869565217391</v>
      </c>
      <c r="F255" s="111">
        <v>17.5</v>
      </c>
    </row>
    <row r="256" spans="1:6">
      <c r="A256" s="92" t="s">
        <v>462</v>
      </c>
      <c r="B256" s="105" t="s">
        <v>194</v>
      </c>
      <c r="C256" s="105" t="s">
        <v>16</v>
      </c>
      <c r="D256" s="105" t="s">
        <v>36</v>
      </c>
      <c r="E256">
        <v>0.740869565217391</v>
      </c>
      <c r="F256" s="111">
        <v>17.5</v>
      </c>
    </row>
    <row r="257" spans="1:6">
      <c r="A257" s="95" t="s">
        <v>462</v>
      </c>
      <c r="B257" s="105" t="s">
        <v>194</v>
      </c>
      <c r="C257" s="105" t="s">
        <v>16</v>
      </c>
      <c r="D257" s="105" t="s">
        <v>37</v>
      </c>
      <c r="E257">
        <v>0.740869565217391</v>
      </c>
      <c r="F257" s="111">
        <v>17.5</v>
      </c>
    </row>
    <row r="258" spans="1:6">
      <c r="A258" s="92" t="s">
        <v>462</v>
      </c>
      <c r="B258" s="105" t="s">
        <v>194</v>
      </c>
      <c r="C258" s="105" t="s">
        <v>16</v>
      </c>
      <c r="D258" s="105" t="s">
        <v>38</v>
      </c>
      <c r="E258">
        <v>0.740869565217391</v>
      </c>
      <c r="F258" s="111">
        <v>17.5</v>
      </c>
    </row>
    <row r="259" spans="1:6">
      <c r="A259" s="95" t="s">
        <v>462</v>
      </c>
      <c r="B259" s="105" t="s">
        <v>194</v>
      </c>
      <c r="C259" s="105" t="s">
        <v>16</v>
      </c>
      <c r="D259" s="105" t="s">
        <v>44</v>
      </c>
      <c r="E259">
        <v>0.740869565217391</v>
      </c>
      <c r="F259" s="111">
        <v>17.5</v>
      </c>
    </row>
    <row r="260" spans="1:6">
      <c r="A260" s="92" t="s">
        <v>462</v>
      </c>
      <c r="B260" s="105" t="s">
        <v>194</v>
      </c>
      <c r="C260" s="105" t="s">
        <v>16</v>
      </c>
      <c r="D260" s="105" t="s">
        <v>39</v>
      </c>
      <c r="E260">
        <v>0.740869565217391</v>
      </c>
      <c r="F260" s="111">
        <v>17.5</v>
      </c>
    </row>
    <row r="261" spans="1:6">
      <c r="A261" s="95" t="s">
        <v>462</v>
      </c>
      <c r="B261" s="105" t="s">
        <v>194</v>
      </c>
      <c r="C261" s="105" t="s">
        <v>16</v>
      </c>
      <c r="D261" s="105" t="s">
        <v>62</v>
      </c>
      <c r="E261">
        <v>0.740869565217391</v>
      </c>
      <c r="F261" s="111">
        <v>17.5</v>
      </c>
    </row>
    <row r="262" spans="1:6">
      <c r="A262" s="92" t="s">
        <v>462</v>
      </c>
      <c r="B262" s="105" t="s">
        <v>194</v>
      </c>
      <c r="C262" s="105" t="s">
        <v>16</v>
      </c>
      <c r="D262" s="105" t="s">
        <v>61</v>
      </c>
      <c r="E262">
        <v>0.740869565217391</v>
      </c>
      <c r="F262" s="111">
        <v>17.5</v>
      </c>
    </row>
    <row r="263" spans="1:6">
      <c r="A263" s="95" t="s">
        <v>462</v>
      </c>
      <c r="B263" s="105" t="s">
        <v>194</v>
      </c>
      <c r="C263" s="105" t="s">
        <v>16</v>
      </c>
      <c r="D263" s="105" t="s">
        <v>63</v>
      </c>
      <c r="E263">
        <v>0.740869565217391</v>
      </c>
      <c r="F263" s="111">
        <v>17.5</v>
      </c>
    </row>
    <row r="264" spans="1:6">
      <c r="A264" s="92" t="s">
        <v>462</v>
      </c>
      <c r="B264" s="105" t="s">
        <v>194</v>
      </c>
      <c r="C264" s="105" t="s">
        <v>16</v>
      </c>
      <c r="D264" s="105" t="s">
        <v>42</v>
      </c>
      <c r="E264">
        <v>0.740869565217391</v>
      </c>
      <c r="F264" s="111">
        <v>17.5</v>
      </c>
    </row>
    <row r="265" spans="1:6">
      <c r="A265" s="95" t="s">
        <v>462</v>
      </c>
      <c r="B265" s="105" t="s">
        <v>194</v>
      </c>
      <c r="C265" s="105" t="s">
        <v>16</v>
      </c>
      <c r="D265" s="105" t="s">
        <v>133</v>
      </c>
      <c r="E265">
        <v>0.740869565217391</v>
      </c>
      <c r="F265" s="111">
        <v>17.5</v>
      </c>
    </row>
    <row r="266" spans="1:6">
      <c r="A266" s="92" t="s">
        <v>462</v>
      </c>
      <c r="B266" s="105" t="s">
        <v>194</v>
      </c>
      <c r="C266" s="105" t="s">
        <v>53</v>
      </c>
      <c r="D266" s="105" t="s">
        <v>40</v>
      </c>
      <c r="F266" s="111">
        <v>17.5</v>
      </c>
    </row>
    <row r="267" spans="1:6">
      <c r="A267" s="95" t="s">
        <v>462</v>
      </c>
      <c r="B267" s="105" t="s">
        <v>194</v>
      </c>
      <c r="C267" s="105" t="s">
        <v>53</v>
      </c>
      <c r="D267" s="105" t="s">
        <v>41</v>
      </c>
      <c r="F267" s="111">
        <v>17.5</v>
      </c>
    </row>
    <row r="268" spans="1:6">
      <c r="A268" s="92" t="s">
        <v>462</v>
      </c>
      <c r="B268" s="105" t="s">
        <v>194</v>
      </c>
      <c r="C268" s="105" t="s">
        <v>53</v>
      </c>
      <c r="D268" s="105" t="s">
        <v>43</v>
      </c>
      <c r="F268" s="111">
        <v>17.5</v>
      </c>
    </row>
    <row r="269" spans="1:6">
      <c r="A269" s="95" t="s">
        <v>462</v>
      </c>
      <c r="B269" s="105" t="s">
        <v>194</v>
      </c>
      <c r="C269" s="105" t="s">
        <v>53</v>
      </c>
      <c r="D269" s="105" t="s">
        <v>134</v>
      </c>
      <c r="F269" s="111">
        <v>17.5</v>
      </c>
    </row>
    <row r="270" spans="1:6">
      <c r="A270" s="92" t="s">
        <v>462</v>
      </c>
      <c r="B270" s="105" t="s">
        <v>194</v>
      </c>
      <c r="C270" s="105" t="s">
        <v>106</v>
      </c>
      <c r="D270" s="105" t="s">
        <v>136</v>
      </c>
      <c r="F270" s="111">
        <v>17.5</v>
      </c>
    </row>
    <row r="271" spans="1:6">
      <c r="A271" s="95" t="s">
        <v>462</v>
      </c>
      <c r="B271" s="105" t="s">
        <v>194</v>
      </c>
      <c r="C271" s="105" t="s">
        <v>106</v>
      </c>
      <c r="D271" s="105" t="s">
        <v>137</v>
      </c>
      <c r="F271" s="111">
        <v>17.5</v>
      </c>
    </row>
    <row r="272" spans="1:6">
      <c r="A272" s="92" t="s">
        <v>462</v>
      </c>
      <c r="B272" s="105" t="s">
        <v>194</v>
      </c>
      <c r="C272" s="105" t="s">
        <v>106</v>
      </c>
      <c r="D272" s="105" t="s">
        <v>138</v>
      </c>
      <c r="F272" s="111">
        <v>17.5</v>
      </c>
    </row>
    <row r="273" spans="1:6">
      <c r="A273" s="95" t="s">
        <v>462</v>
      </c>
      <c r="B273" s="105" t="s">
        <v>194</v>
      </c>
      <c r="C273" s="105" t="s">
        <v>106</v>
      </c>
      <c r="D273" s="105" t="s">
        <v>139</v>
      </c>
      <c r="F273" s="111">
        <v>17.5</v>
      </c>
    </row>
    <row r="274" spans="1:6">
      <c r="A274" s="92" t="s">
        <v>462</v>
      </c>
      <c r="B274" s="105" t="s">
        <v>194</v>
      </c>
      <c r="C274" s="105" t="s">
        <v>106</v>
      </c>
      <c r="D274" s="105" t="s">
        <v>140</v>
      </c>
      <c r="F274" s="111">
        <v>17.5</v>
      </c>
    </row>
    <row r="275" spans="1:6">
      <c r="A275" s="95" t="s">
        <v>462</v>
      </c>
      <c r="B275" s="105" t="s">
        <v>194</v>
      </c>
      <c r="C275" s="105" t="s">
        <v>106</v>
      </c>
      <c r="D275" s="105" t="s">
        <v>141</v>
      </c>
      <c r="F275" s="111">
        <v>17.5</v>
      </c>
    </row>
    <row r="276" spans="1:6">
      <c r="A276" s="92" t="s">
        <v>462</v>
      </c>
      <c r="B276" s="105" t="s">
        <v>194</v>
      </c>
      <c r="C276" s="105" t="s">
        <v>107</v>
      </c>
      <c r="D276" s="105" t="s">
        <v>142</v>
      </c>
      <c r="F276" s="111">
        <v>17.5</v>
      </c>
    </row>
    <row r="277" spans="1:6">
      <c r="A277" s="95" t="s">
        <v>462</v>
      </c>
      <c r="B277" s="105" t="s">
        <v>194</v>
      </c>
      <c r="C277" s="105" t="s">
        <v>107</v>
      </c>
      <c r="D277" s="105" t="s">
        <v>143</v>
      </c>
      <c r="F277" s="111">
        <v>17.5</v>
      </c>
    </row>
    <row r="278" spans="1:6">
      <c r="A278" s="92" t="s">
        <v>462</v>
      </c>
      <c r="B278" s="105" t="s">
        <v>194</v>
      </c>
      <c r="C278" s="105" t="s">
        <v>107</v>
      </c>
      <c r="D278" s="105" t="s">
        <v>144</v>
      </c>
      <c r="F278" s="111">
        <v>17.5</v>
      </c>
    </row>
    <row r="279" spans="1:6">
      <c r="A279" s="95" t="s">
        <v>462</v>
      </c>
      <c r="B279" s="105" t="s">
        <v>194</v>
      </c>
      <c r="C279" s="105" t="s">
        <v>108</v>
      </c>
      <c r="D279" s="105" t="s">
        <v>145</v>
      </c>
      <c r="F279" s="111">
        <v>17.5</v>
      </c>
    </row>
    <row r="280" spans="1:6">
      <c r="A280" s="92" t="s">
        <v>462</v>
      </c>
      <c r="B280" s="105" t="s">
        <v>194</v>
      </c>
      <c r="C280" s="105" t="s">
        <v>108</v>
      </c>
      <c r="D280" s="105" t="s">
        <v>146</v>
      </c>
      <c r="F280" s="111">
        <v>17.5</v>
      </c>
    </row>
    <row r="281" spans="1:6">
      <c r="A281" s="95" t="s">
        <v>462</v>
      </c>
      <c r="B281" s="105" t="s">
        <v>194</v>
      </c>
      <c r="C281" s="105" t="s">
        <v>108</v>
      </c>
      <c r="D281" s="105" t="s">
        <v>147</v>
      </c>
      <c r="F281" s="111">
        <v>17.5</v>
      </c>
    </row>
    <row r="282" spans="1:6">
      <c r="A282" s="92" t="s">
        <v>462</v>
      </c>
      <c r="B282" s="105" t="s">
        <v>194</v>
      </c>
      <c r="C282" s="105" t="s">
        <v>109</v>
      </c>
      <c r="D282" s="105" t="s">
        <v>148</v>
      </c>
      <c r="F282" s="111">
        <v>17.5</v>
      </c>
    </row>
    <row r="283" spans="1:6">
      <c r="A283" s="95" t="s">
        <v>462</v>
      </c>
      <c r="B283" s="105" t="s">
        <v>194</v>
      </c>
      <c r="C283" s="105" t="s">
        <v>109</v>
      </c>
      <c r="D283" s="105" t="s">
        <v>149</v>
      </c>
      <c r="F283" s="111">
        <v>17.5</v>
      </c>
    </row>
    <row r="284" spans="1:6">
      <c r="A284" s="92" t="s">
        <v>462</v>
      </c>
      <c r="B284" s="105" t="s">
        <v>194</v>
      </c>
      <c r="C284" s="105" t="s">
        <v>128</v>
      </c>
      <c r="D284" s="105" t="s">
        <v>150</v>
      </c>
      <c r="F284" s="111">
        <v>17.5</v>
      </c>
    </row>
    <row r="285" spans="1:6">
      <c r="A285" s="95" t="s">
        <v>462</v>
      </c>
      <c r="B285" s="105" t="s">
        <v>194</v>
      </c>
      <c r="C285" s="105" t="s">
        <v>128</v>
      </c>
      <c r="D285" s="105" t="s">
        <v>151</v>
      </c>
      <c r="F285" s="111">
        <v>17.5</v>
      </c>
    </row>
    <row r="286" spans="1:6">
      <c r="A286" s="92" t="s">
        <v>462</v>
      </c>
      <c r="B286" s="105" t="s">
        <v>194</v>
      </c>
      <c r="C286" s="105" t="s">
        <v>128</v>
      </c>
      <c r="D286" s="105" t="s">
        <v>152</v>
      </c>
      <c r="F286" s="111">
        <v>17.5</v>
      </c>
    </row>
    <row r="287" spans="1:6">
      <c r="A287" s="95" t="s">
        <v>462</v>
      </c>
      <c r="B287" s="105" t="s">
        <v>194</v>
      </c>
      <c r="C287" s="105" t="s">
        <v>128</v>
      </c>
      <c r="D287" s="105" t="s">
        <v>153</v>
      </c>
      <c r="F287" s="111">
        <v>17.5</v>
      </c>
    </row>
    <row r="288" spans="1:6">
      <c r="A288" s="92" t="s">
        <v>462</v>
      </c>
      <c r="B288" s="105" t="s">
        <v>194</v>
      </c>
      <c r="C288" s="105" t="s">
        <v>110</v>
      </c>
      <c r="D288" s="105" t="s">
        <v>154</v>
      </c>
      <c r="F288" s="111">
        <v>17.5</v>
      </c>
    </row>
    <row r="289" spans="1:6">
      <c r="A289" s="95" t="s">
        <v>462</v>
      </c>
      <c r="B289" s="105" t="s">
        <v>194</v>
      </c>
      <c r="C289" s="105" t="s">
        <v>110</v>
      </c>
      <c r="D289" s="105" t="s">
        <v>155</v>
      </c>
      <c r="F289" s="111">
        <v>17.5</v>
      </c>
    </row>
    <row r="290" spans="1:6">
      <c r="A290" s="92" t="s">
        <v>462</v>
      </c>
      <c r="B290" s="105" t="s">
        <v>194</v>
      </c>
      <c r="C290" s="105" t="s">
        <v>110</v>
      </c>
      <c r="D290" s="105" t="s">
        <v>156</v>
      </c>
      <c r="F290" s="111">
        <v>17.5</v>
      </c>
    </row>
    <row r="291" spans="1:6">
      <c r="A291" s="95" t="s">
        <v>462</v>
      </c>
      <c r="B291" s="105" t="s">
        <v>194</v>
      </c>
      <c r="C291" s="105" t="s">
        <v>111</v>
      </c>
      <c r="D291" s="105" t="s">
        <v>157</v>
      </c>
      <c r="F291" s="111">
        <v>17.5</v>
      </c>
    </row>
    <row r="292" spans="1:6">
      <c r="A292" s="92" t="s">
        <v>462</v>
      </c>
      <c r="B292" s="105" t="s">
        <v>194</v>
      </c>
      <c r="C292" s="105" t="s">
        <v>111</v>
      </c>
      <c r="D292" s="105" t="s">
        <v>158</v>
      </c>
      <c r="F292" s="111">
        <v>17.5</v>
      </c>
    </row>
    <row r="293" spans="1:6">
      <c r="A293" s="95" t="s">
        <v>462</v>
      </c>
      <c r="B293" s="105" t="s">
        <v>194</v>
      </c>
      <c r="C293" s="105" t="s">
        <v>112</v>
      </c>
      <c r="D293" s="105" t="s">
        <v>159</v>
      </c>
      <c r="F293" s="111">
        <v>17.5</v>
      </c>
    </row>
    <row r="294" spans="1:6">
      <c r="A294" s="92" t="s">
        <v>462</v>
      </c>
      <c r="B294" s="105" t="s">
        <v>194</v>
      </c>
      <c r="C294" s="105" t="s">
        <v>112</v>
      </c>
      <c r="D294" s="105" t="s">
        <v>160</v>
      </c>
      <c r="F294" s="111">
        <v>17.5</v>
      </c>
    </row>
    <row r="295" spans="1:6">
      <c r="A295" s="95" t="s">
        <v>462</v>
      </c>
      <c r="B295" s="105" t="s">
        <v>194</v>
      </c>
      <c r="C295" s="105" t="s">
        <v>113</v>
      </c>
      <c r="D295" s="105" t="s">
        <v>161</v>
      </c>
      <c r="F295" s="111">
        <v>17.5</v>
      </c>
    </row>
    <row r="296" spans="1:6">
      <c r="A296" s="92" t="s">
        <v>462</v>
      </c>
      <c r="B296" s="105" t="s">
        <v>194</v>
      </c>
      <c r="C296" s="105" t="s">
        <v>113</v>
      </c>
      <c r="D296" s="105" t="s">
        <v>129</v>
      </c>
      <c r="F296" s="111">
        <v>17.5</v>
      </c>
    </row>
    <row r="297" spans="1:6">
      <c r="A297" s="95" t="s">
        <v>462</v>
      </c>
      <c r="B297" s="105" t="s">
        <v>194</v>
      </c>
      <c r="C297" s="105" t="s">
        <v>114</v>
      </c>
      <c r="D297" s="105" t="s">
        <v>162</v>
      </c>
      <c r="F297" s="111">
        <v>17.5</v>
      </c>
    </row>
    <row r="298" spans="1:6">
      <c r="A298" s="92" t="s">
        <v>462</v>
      </c>
      <c r="B298" s="105" t="s">
        <v>194</v>
      </c>
      <c r="C298" s="105" t="s">
        <v>114</v>
      </c>
      <c r="D298" s="105" t="s">
        <v>163</v>
      </c>
      <c r="F298" s="111">
        <v>17.5</v>
      </c>
    </row>
    <row r="299" spans="1:6">
      <c r="A299" s="95" t="s">
        <v>462</v>
      </c>
      <c r="B299" s="105" t="s">
        <v>194</v>
      </c>
      <c r="C299" s="105" t="s">
        <v>114</v>
      </c>
      <c r="D299" s="105" t="s">
        <v>164</v>
      </c>
      <c r="F299" s="111">
        <v>17.5</v>
      </c>
    </row>
    <row r="300" spans="1:6">
      <c r="A300" s="92" t="s">
        <v>462</v>
      </c>
      <c r="B300" s="105" t="s">
        <v>194</v>
      </c>
      <c r="C300" s="105" t="s">
        <v>114</v>
      </c>
      <c r="D300" s="105" t="s">
        <v>165</v>
      </c>
      <c r="F300" s="111">
        <v>17.5</v>
      </c>
    </row>
    <row r="301" spans="1:6">
      <c r="A301" s="95" t="s">
        <v>462</v>
      </c>
      <c r="B301" s="105" t="s">
        <v>194</v>
      </c>
      <c r="C301" s="105" t="s">
        <v>115</v>
      </c>
      <c r="D301" s="105" t="s">
        <v>166</v>
      </c>
      <c r="F301" s="111">
        <v>17.5</v>
      </c>
    </row>
    <row r="302" spans="1:6">
      <c r="A302" s="92" t="s">
        <v>462</v>
      </c>
      <c r="B302" s="105" t="s">
        <v>194</v>
      </c>
      <c r="C302" s="105" t="s">
        <v>115</v>
      </c>
      <c r="D302" s="105" t="s">
        <v>167</v>
      </c>
      <c r="F302" s="111">
        <v>17.5</v>
      </c>
    </row>
    <row r="303" spans="1:6">
      <c r="A303" s="95" t="s">
        <v>462</v>
      </c>
      <c r="B303" s="105" t="s">
        <v>194</v>
      </c>
      <c r="C303" s="105" t="s">
        <v>115</v>
      </c>
      <c r="D303" s="105" t="s">
        <v>168</v>
      </c>
      <c r="F303" s="111">
        <v>17.5</v>
      </c>
    </row>
    <row r="304" spans="1:6">
      <c r="A304" s="92" t="s">
        <v>462</v>
      </c>
      <c r="B304" s="105" t="s">
        <v>194</v>
      </c>
      <c r="C304" s="105" t="s">
        <v>116</v>
      </c>
      <c r="D304" s="105" t="s">
        <v>169</v>
      </c>
      <c r="F304" s="111">
        <v>17.5</v>
      </c>
    </row>
    <row r="305" spans="1:6">
      <c r="A305" s="95" t="s">
        <v>462</v>
      </c>
      <c r="B305" s="105" t="s">
        <v>194</v>
      </c>
      <c r="C305" s="105" t="s">
        <v>116</v>
      </c>
      <c r="D305" s="105" t="s">
        <v>170</v>
      </c>
      <c r="F305" s="111">
        <v>17.5</v>
      </c>
    </row>
    <row r="306" spans="1:6">
      <c r="A306" s="92" t="s">
        <v>462</v>
      </c>
      <c r="B306" s="105" t="s">
        <v>194</v>
      </c>
      <c r="C306" s="105" t="s">
        <v>117</v>
      </c>
      <c r="D306" s="105" t="s">
        <v>177</v>
      </c>
      <c r="F306" s="111">
        <v>17.5</v>
      </c>
    </row>
    <row r="307" spans="1:6">
      <c r="A307" s="95" t="s">
        <v>462</v>
      </c>
      <c r="B307" s="105" t="s">
        <v>194</v>
      </c>
      <c r="C307" s="105" t="s">
        <v>117</v>
      </c>
      <c r="D307" s="105" t="s">
        <v>45</v>
      </c>
      <c r="F307" s="111">
        <v>17.5</v>
      </c>
    </row>
    <row r="308" spans="1:6">
      <c r="A308" s="92" t="s">
        <v>462</v>
      </c>
      <c r="B308" s="105" t="s">
        <v>194</v>
      </c>
      <c r="C308" s="105" t="s">
        <v>117</v>
      </c>
      <c r="D308" s="105" t="s">
        <v>46</v>
      </c>
      <c r="F308" s="111">
        <v>17.5</v>
      </c>
    </row>
    <row r="309" spans="1:6">
      <c r="A309" s="95" t="s">
        <v>462</v>
      </c>
      <c r="B309" s="105" t="s">
        <v>194</v>
      </c>
      <c r="C309" s="105" t="s">
        <v>117</v>
      </c>
      <c r="D309" s="105" t="s">
        <v>47</v>
      </c>
      <c r="F309" s="111">
        <v>17.5</v>
      </c>
    </row>
    <row r="310" spans="1:6">
      <c r="A310" s="92" t="s">
        <v>462</v>
      </c>
      <c r="B310" s="105" t="s">
        <v>194</v>
      </c>
      <c r="C310" s="105" t="s">
        <v>117</v>
      </c>
      <c r="D310" s="105" t="s">
        <v>171</v>
      </c>
      <c r="F310" s="111">
        <v>17.5</v>
      </c>
    </row>
    <row r="311" spans="1:6">
      <c r="A311" s="95" t="s">
        <v>462</v>
      </c>
      <c r="B311" s="105" t="s">
        <v>194</v>
      </c>
      <c r="C311" s="105" t="s">
        <v>118</v>
      </c>
      <c r="D311" s="105" t="s">
        <v>172</v>
      </c>
      <c r="F311" s="111">
        <v>17.5</v>
      </c>
    </row>
    <row r="312" spans="1:6">
      <c r="A312" s="92" t="s">
        <v>462</v>
      </c>
      <c r="B312" s="105" t="s">
        <v>194</v>
      </c>
      <c r="C312" s="105" t="s">
        <v>118</v>
      </c>
      <c r="D312" s="105" t="s">
        <v>173</v>
      </c>
      <c r="F312" s="111">
        <v>17.5</v>
      </c>
    </row>
    <row r="313" spans="1:6">
      <c r="A313" s="95" t="s">
        <v>462</v>
      </c>
      <c r="B313" s="105" t="s">
        <v>194</v>
      </c>
      <c r="C313" s="105" t="s">
        <v>119</v>
      </c>
      <c r="D313" s="105" t="s">
        <v>174</v>
      </c>
      <c r="F313" s="111">
        <v>17.5</v>
      </c>
    </row>
    <row r="314" spans="1:6">
      <c r="A314" s="95" t="s">
        <v>462</v>
      </c>
      <c r="B314" s="105" t="s">
        <v>194</v>
      </c>
      <c r="C314" s="105" t="s">
        <v>119</v>
      </c>
      <c r="D314" s="105" t="s">
        <v>175</v>
      </c>
      <c r="F314" s="111">
        <v>17.5</v>
      </c>
    </row>
    <row r="315" spans="1:6">
      <c r="A315" s="95" t="s">
        <v>462</v>
      </c>
      <c r="B315" s="105" t="s">
        <v>194</v>
      </c>
      <c r="C315" s="105" t="s">
        <v>25</v>
      </c>
      <c r="D315" s="105" t="s">
        <v>234</v>
      </c>
      <c r="F315" s="111">
        <v>17.5</v>
      </c>
    </row>
    <row r="316" spans="1:6">
      <c r="A316" s="95" t="s">
        <v>462</v>
      </c>
      <c r="B316" s="105" t="s">
        <v>194</v>
      </c>
      <c r="C316" s="105" t="s">
        <v>25</v>
      </c>
      <c r="D316" s="105" t="s">
        <v>48</v>
      </c>
      <c r="F316" s="111">
        <v>17.5</v>
      </c>
    </row>
    <row r="317" spans="1:6">
      <c r="A317" s="95" t="s">
        <v>462</v>
      </c>
      <c r="B317" s="105" t="s">
        <v>194</v>
      </c>
      <c r="C317" s="105" t="s">
        <v>25</v>
      </c>
      <c r="D317" s="105" t="s">
        <v>235</v>
      </c>
      <c r="F317" s="111">
        <v>17.5</v>
      </c>
    </row>
    <row r="318" spans="1:6">
      <c r="A318" s="95" t="s">
        <v>462</v>
      </c>
      <c r="B318" s="105" t="s">
        <v>194</v>
      </c>
      <c r="C318" s="105" t="s">
        <v>25</v>
      </c>
      <c r="D318" s="105" t="s">
        <v>236</v>
      </c>
      <c r="F318" s="111">
        <v>17.5</v>
      </c>
    </row>
    <row r="319" spans="1:6">
      <c r="A319" s="95" t="s">
        <v>462</v>
      </c>
      <c r="B319" s="105" t="s">
        <v>194</v>
      </c>
      <c r="C319" s="105" t="s">
        <v>25</v>
      </c>
      <c r="D319" s="105" t="s">
        <v>237</v>
      </c>
      <c r="F319" s="111">
        <v>17.5</v>
      </c>
    </row>
    <row r="320" spans="1:6">
      <c r="A320" s="95" t="s">
        <v>462</v>
      </c>
      <c r="B320" s="105" t="s">
        <v>194</v>
      </c>
      <c r="C320" s="105" t="s">
        <v>25</v>
      </c>
      <c r="D320" s="105" t="s">
        <v>49</v>
      </c>
      <c r="F320" s="111">
        <v>17.5</v>
      </c>
    </row>
    <row r="321" spans="1:6">
      <c r="A321" s="95" t="s">
        <v>462</v>
      </c>
      <c r="B321" s="105" t="s">
        <v>194</v>
      </c>
      <c r="C321" s="105" t="s">
        <v>25</v>
      </c>
      <c r="D321" s="105" t="s">
        <v>238</v>
      </c>
      <c r="F321" s="111">
        <v>17.5</v>
      </c>
    </row>
    <row r="322" spans="1:6">
      <c r="A322" s="95" t="s">
        <v>462</v>
      </c>
      <c r="B322" s="105" t="s">
        <v>194</v>
      </c>
      <c r="C322" s="105" t="s">
        <v>25</v>
      </c>
      <c r="D322" s="105" t="s">
        <v>239</v>
      </c>
      <c r="F322" s="111">
        <v>17.5</v>
      </c>
    </row>
    <row r="323" spans="1:6">
      <c r="A323" s="95" t="s">
        <v>462</v>
      </c>
      <c r="B323" s="105" t="s">
        <v>194</v>
      </c>
      <c r="C323" s="105" t="s">
        <v>25</v>
      </c>
      <c r="D323" s="105" t="s">
        <v>50</v>
      </c>
      <c r="F323" s="111">
        <v>17.5</v>
      </c>
    </row>
    <row r="324" spans="1:6">
      <c r="A324" s="95" t="s">
        <v>462</v>
      </c>
      <c r="B324" s="105" t="s">
        <v>194</v>
      </c>
      <c r="C324" s="105" t="s">
        <v>120</v>
      </c>
      <c r="D324" s="105" t="s">
        <v>24</v>
      </c>
      <c r="F324" s="111">
        <v>17.5</v>
      </c>
    </row>
    <row r="325" spans="1:6">
      <c r="A325" s="95" t="s">
        <v>462</v>
      </c>
      <c r="B325" s="105" t="s">
        <v>194</v>
      </c>
      <c r="C325" s="105" t="s">
        <v>54</v>
      </c>
      <c r="D325" s="105" t="s">
        <v>14</v>
      </c>
      <c r="E325" s="96">
        <v>5.8428571428571425</v>
      </c>
      <c r="F325" s="111">
        <v>17.5</v>
      </c>
    </row>
    <row r="326" spans="1:6">
      <c r="A326" s="95" t="s">
        <v>462</v>
      </c>
      <c r="B326" s="105" t="s">
        <v>194</v>
      </c>
      <c r="C326" s="105" t="s">
        <v>54</v>
      </c>
      <c r="D326" s="105" t="s">
        <v>15</v>
      </c>
      <c r="E326" s="96">
        <v>5.8428571428571425</v>
      </c>
      <c r="F326" s="111">
        <v>17.5</v>
      </c>
    </row>
    <row r="327" spans="1:6">
      <c r="A327" s="95" t="s">
        <v>462</v>
      </c>
      <c r="B327" s="105" t="s">
        <v>194</v>
      </c>
      <c r="C327" s="105" t="s">
        <v>54</v>
      </c>
      <c r="D327" s="105" t="s">
        <v>55</v>
      </c>
      <c r="E327" s="96">
        <v>5.8428571428571425</v>
      </c>
      <c r="F327" s="111">
        <v>17.5</v>
      </c>
    </row>
    <row r="328" spans="1:6">
      <c r="A328" s="95" t="s">
        <v>462</v>
      </c>
      <c r="B328" s="105" t="s">
        <v>194</v>
      </c>
      <c r="C328" s="105" t="s">
        <v>54</v>
      </c>
      <c r="D328" s="105" t="s">
        <v>56</v>
      </c>
      <c r="E328" s="96">
        <v>5.8428571428571425</v>
      </c>
      <c r="F328" s="111">
        <v>17.5</v>
      </c>
    </row>
    <row r="329" spans="1:6">
      <c r="A329" s="95" t="s">
        <v>462</v>
      </c>
      <c r="B329" s="105" t="s">
        <v>194</v>
      </c>
      <c r="C329" s="105" t="s">
        <v>54</v>
      </c>
      <c r="D329" s="105" t="s">
        <v>57</v>
      </c>
      <c r="E329" s="96">
        <v>5.8428571428571425</v>
      </c>
      <c r="F329" s="111">
        <v>17.5</v>
      </c>
    </row>
    <row r="330" spans="1:6">
      <c r="A330" s="95" t="s">
        <v>462</v>
      </c>
      <c r="B330" s="105" t="s">
        <v>194</v>
      </c>
      <c r="C330" s="105" t="s">
        <v>54</v>
      </c>
      <c r="D330" s="105" t="s">
        <v>58</v>
      </c>
      <c r="E330" s="96">
        <v>5.8428571428571425</v>
      </c>
      <c r="F330" s="111">
        <v>17.5</v>
      </c>
    </row>
    <row r="331" spans="1:6">
      <c r="A331" s="95" t="s">
        <v>462</v>
      </c>
      <c r="B331" s="105" t="s">
        <v>194</v>
      </c>
      <c r="C331" s="105" t="s">
        <v>54</v>
      </c>
      <c r="D331" s="105" t="s">
        <v>130</v>
      </c>
      <c r="E331" s="96">
        <v>5.8428571428571425</v>
      </c>
      <c r="F331" s="111">
        <v>17.5</v>
      </c>
    </row>
    <row r="332" spans="1:6">
      <c r="A332" s="95" t="s">
        <v>462</v>
      </c>
      <c r="B332" s="105" t="s">
        <v>179</v>
      </c>
      <c r="C332" s="105" t="s">
        <v>51</v>
      </c>
      <c r="D332" s="105" t="s">
        <v>13</v>
      </c>
      <c r="F332" s="111">
        <v>17.5</v>
      </c>
    </row>
    <row r="333" spans="1:6">
      <c r="A333" s="95" t="s">
        <v>462</v>
      </c>
      <c r="B333" s="105" t="s">
        <v>179</v>
      </c>
      <c r="C333" s="105" t="s">
        <v>51</v>
      </c>
      <c r="D333" s="105" t="s">
        <v>23</v>
      </c>
      <c r="F333" s="111">
        <v>17.5</v>
      </c>
    </row>
    <row r="334" spans="1:6">
      <c r="A334" s="95" t="s">
        <v>462</v>
      </c>
      <c r="B334" s="105" t="s">
        <v>179</v>
      </c>
      <c r="C334" s="105" t="s">
        <v>51</v>
      </c>
      <c r="D334" s="105" t="s">
        <v>104</v>
      </c>
      <c r="F334" s="111">
        <v>17.5</v>
      </c>
    </row>
    <row r="335" spans="1:6">
      <c r="A335" s="95" t="s">
        <v>462</v>
      </c>
      <c r="B335" s="105" t="s">
        <v>179</v>
      </c>
      <c r="C335" s="105" t="s">
        <v>51</v>
      </c>
      <c r="D335" s="105" t="s">
        <v>59</v>
      </c>
      <c r="F335" s="111">
        <v>17.5</v>
      </c>
    </row>
    <row r="336" spans="1:6">
      <c r="A336" s="95" t="s">
        <v>462</v>
      </c>
      <c r="B336" s="105" t="s">
        <v>179</v>
      </c>
      <c r="C336" s="105" t="s">
        <v>51</v>
      </c>
      <c r="D336" s="105" t="s">
        <v>131</v>
      </c>
      <c r="F336" s="111">
        <v>17.5</v>
      </c>
    </row>
    <row r="337" spans="1:6">
      <c r="A337" s="95" t="s">
        <v>462</v>
      </c>
      <c r="B337" s="105" t="s">
        <v>179</v>
      </c>
      <c r="C337" s="105" t="s">
        <v>52</v>
      </c>
      <c r="D337" s="105" t="s">
        <v>52</v>
      </c>
      <c r="F337" s="111">
        <v>17.5</v>
      </c>
    </row>
    <row r="338" spans="1:6">
      <c r="A338" s="92" t="s">
        <v>462</v>
      </c>
      <c r="B338" s="105" t="s">
        <v>179</v>
      </c>
      <c r="C338" s="105" t="s">
        <v>105</v>
      </c>
      <c r="D338" s="105" t="s">
        <v>1</v>
      </c>
      <c r="E338">
        <v>0</v>
      </c>
      <c r="F338" s="113">
        <v>12.25</v>
      </c>
    </row>
    <row r="339" spans="1:6">
      <c r="A339" s="95" t="s">
        <v>462</v>
      </c>
      <c r="B339" s="105" t="s">
        <v>179</v>
      </c>
      <c r="C339" s="105" t="s">
        <v>103</v>
      </c>
      <c r="D339" s="105" t="s">
        <v>2</v>
      </c>
      <c r="E339">
        <v>267.64999999999998</v>
      </c>
      <c r="F339" s="113">
        <v>12.25</v>
      </c>
    </row>
    <row r="340" spans="1:6">
      <c r="A340" s="92" t="s">
        <v>462</v>
      </c>
      <c r="B340" s="105" t="s">
        <v>179</v>
      </c>
      <c r="C340" s="105" t="s">
        <v>103</v>
      </c>
      <c r="D340" s="105" t="s">
        <v>3</v>
      </c>
      <c r="E340">
        <v>0</v>
      </c>
      <c r="F340" s="113">
        <v>12.25</v>
      </c>
    </row>
    <row r="341" spans="1:6">
      <c r="A341" s="95" t="s">
        <v>462</v>
      </c>
      <c r="B341" s="105" t="s">
        <v>179</v>
      </c>
      <c r="C341" s="105" t="s">
        <v>103</v>
      </c>
      <c r="D341" s="105" t="s">
        <v>4</v>
      </c>
      <c r="E341">
        <v>14.02</v>
      </c>
      <c r="F341" s="113">
        <v>12.25</v>
      </c>
    </row>
    <row r="342" spans="1:6">
      <c r="A342" s="92" t="s">
        <v>462</v>
      </c>
      <c r="B342" s="105" t="s">
        <v>179</v>
      </c>
      <c r="C342" s="105" t="s">
        <v>103</v>
      </c>
      <c r="D342" s="105" t="s">
        <v>17</v>
      </c>
      <c r="E342">
        <v>14.02</v>
      </c>
      <c r="F342" s="113">
        <v>12.25</v>
      </c>
    </row>
    <row r="343" spans="1:6">
      <c r="A343" s="95" t="s">
        <v>462</v>
      </c>
      <c r="B343" s="105" t="s">
        <v>179</v>
      </c>
      <c r="C343" s="105" t="s">
        <v>103</v>
      </c>
      <c r="D343" s="105" t="s">
        <v>5</v>
      </c>
      <c r="E343">
        <v>157</v>
      </c>
      <c r="F343" s="113">
        <v>12.25</v>
      </c>
    </row>
    <row r="344" spans="1:6">
      <c r="A344" s="92" t="s">
        <v>462</v>
      </c>
      <c r="B344" s="105" t="s">
        <v>179</v>
      </c>
      <c r="C344" s="105" t="s">
        <v>103</v>
      </c>
      <c r="D344" s="105" t="s">
        <v>102</v>
      </c>
      <c r="E344">
        <v>0</v>
      </c>
      <c r="F344" s="113">
        <v>12.25</v>
      </c>
    </row>
    <row r="345" spans="1:6">
      <c r="A345" s="95" t="s">
        <v>462</v>
      </c>
      <c r="B345" s="105" t="s">
        <v>179</v>
      </c>
      <c r="C345" s="105" t="s">
        <v>103</v>
      </c>
      <c r="D345" s="105" t="s">
        <v>12</v>
      </c>
      <c r="E345">
        <v>4</v>
      </c>
      <c r="F345" s="113">
        <v>12.25</v>
      </c>
    </row>
    <row r="346" spans="1:6">
      <c r="A346" s="92" t="s">
        <v>462</v>
      </c>
      <c r="B346" s="105" t="s">
        <v>179</v>
      </c>
      <c r="C346" s="105" t="s">
        <v>26</v>
      </c>
      <c r="D346" s="105" t="s">
        <v>26</v>
      </c>
      <c r="E346">
        <v>50</v>
      </c>
      <c r="F346" s="113">
        <v>12.25</v>
      </c>
    </row>
    <row r="347" spans="1:6">
      <c r="A347" s="95" t="s">
        <v>462</v>
      </c>
      <c r="B347" s="105" t="s">
        <v>179</v>
      </c>
      <c r="C347" s="105" t="s">
        <v>26</v>
      </c>
      <c r="D347" s="105" t="s">
        <v>8</v>
      </c>
      <c r="E347">
        <v>10</v>
      </c>
      <c r="F347" s="113">
        <v>12.25</v>
      </c>
    </row>
    <row r="348" spans="1:6">
      <c r="A348" s="92" t="s">
        <v>462</v>
      </c>
      <c r="B348" s="105" t="s">
        <v>179</v>
      </c>
      <c r="C348" s="105" t="s">
        <v>26</v>
      </c>
      <c r="D348" s="105" t="s">
        <v>9</v>
      </c>
      <c r="E348">
        <v>0</v>
      </c>
      <c r="F348" s="113">
        <v>12.25</v>
      </c>
    </row>
    <row r="349" spans="1:6">
      <c r="A349" s="95" t="s">
        <v>462</v>
      </c>
      <c r="B349" s="105" t="s">
        <v>179</v>
      </c>
      <c r="C349" s="105" t="s">
        <v>26</v>
      </c>
      <c r="D349" s="105" t="s">
        <v>10</v>
      </c>
      <c r="E349">
        <v>36</v>
      </c>
      <c r="F349" s="113">
        <v>12.25</v>
      </c>
    </row>
    <row r="350" spans="1:6">
      <c r="A350" s="92" t="s">
        <v>462</v>
      </c>
      <c r="B350" s="105" t="s">
        <v>179</v>
      </c>
      <c r="C350" s="105" t="s">
        <v>26</v>
      </c>
      <c r="D350" s="105" t="s">
        <v>11</v>
      </c>
      <c r="E350">
        <v>31</v>
      </c>
      <c r="F350" s="113">
        <v>12.25</v>
      </c>
    </row>
    <row r="351" spans="1:6">
      <c r="A351" s="95" t="s">
        <v>462</v>
      </c>
      <c r="B351" s="105" t="s">
        <v>179</v>
      </c>
      <c r="C351" s="105" t="s">
        <v>26</v>
      </c>
      <c r="D351" s="105" t="s">
        <v>6</v>
      </c>
      <c r="E351">
        <v>0</v>
      </c>
      <c r="F351" s="113">
        <v>12.25</v>
      </c>
    </row>
    <row r="352" spans="1:6">
      <c r="A352" s="92" t="s">
        <v>462</v>
      </c>
      <c r="B352" s="105" t="s">
        <v>179</v>
      </c>
      <c r="C352" s="105" t="s">
        <v>26</v>
      </c>
      <c r="D352" s="105" t="s">
        <v>7</v>
      </c>
      <c r="E352">
        <v>0</v>
      </c>
      <c r="F352" s="113">
        <v>12.25</v>
      </c>
    </row>
    <row r="353" spans="1:6">
      <c r="A353" s="95" t="s">
        <v>462</v>
      </c>
      <c r="B353" s="105" t="s">
        <v>179</v>
      </c>
      <c r="C353" s="105" t="s">
        <v>132</v>
      </c>
      <c r="D353" s="105" t="s">
        <v>19</v>
      </c>
      <c r="E353">
        <v>0</v>
      </c>
      <c r="F353" s="113">
        <v>12.25</v>
      </c>
    </row>
    <row r="354" spans="1:6">
      <c r="A354" s="92" t="s">
        <v>462</v>
      </c>
      <c r="B354" s="105" t="s">
        <v>179</v>
      </c>
      <c r="C354" s="105" t="s">
        <v>132</v>
      </c>
      <c r="D354" s="105" t="s">
        <v>18</v>
      </c>
      <c r="E354">
        <v>0</v>
      </c>
      <c r="F354" s="113">
        <v>12.25</v>
      </c>
    </row>
    <row r="355" spans="1:6">
      <c r="A355" s="95" t="s">
        <v>462</v>
      </c>
      <c r="B355" s="105" t="s">
        <v>179</v>
      </c>
      <c r="C355" s="105" t="s">
        <v>132</v>
      </c>
      <c r="D355" s="105" t="s">
        <v>22</v>
      </c>
      <c r="E355">
        <v>0</v>
      </c>
      <c r="F355" s="113">
        <v>12.25</v>
      </c>
    </row>
    <row r="356" spans="1:6">
      <c r="A356" s="92" t="s">
        <v>462</v>
      </c>
      <c r="B356" s="105" t="s">
        <v>179</v>
      </c>
      <c r="C356" s="105" t="s">
        <v>132</v>
      </c>
      <c r="D356" s="105" t="s">
        <v>21</v>
      </c>
      <c r="E356">
        <v>77</v>
      </c>
      <c r="F356" s="113">
        <v>12.25</v>
      </c>
    </row>
    <row r="357" spans="1:6">
      <c r="A357" s="95" t="s">
        <v>462</v>
      </c>
      <c r="B357" s="105" t="s">
        <v>179</v>
      </c>
      <c r="C357" s="105" t="s">
        <v>132</v>
      </c>
      <c r="D357" s="105" t="s">
        <v>20</v>
      </c>
      <c r="E357">
        <v>0</v>
      </c>
      <c r="F357" s="113">
        <v>12.25</v>
      </c>
    </row>
    <row r="358" spans="1:6">
      <c r="A358" s="92" t="s">
        <v>462</v>
      </c>
      <c r="B358" s="105" t="s">
        <v>194</v>
      </c>
      <c r="C358" s="105" t="s">
        <v>16</v>
      </c>
      <c r="D358" s="105" t="s">
        <v>27</v>
      </c>
      <c r="E358">
        <v>1.0917391304347801</v>
      </c>
      <c r="F358" s="113">
        <v>12.25</v>
      </c>
    </row>
    <row r="359" spans="1:6">
      <c r="A359" s="95" t="s">
        <v>462</v>
      </c>
      <c r="B359" s="105" t="s">
        <v>194</v>
      </c>
      <c r="C359" s="105" t="s">
        <v>16</v>
      </c>
      <c r="D359" s="105" t="s">
        <v>28</v>
      </c>
      <c r="E359">
        <v>1.0917391304347801</v>
      </c>
      <c r="F359" s="113">
        <v>12.25</v>
      </c>
    </row>
    <row r="360" spans="1:6">
      <c r="A360" s="92" t="s">
        <v>462</v>
      </c>
      <c r="B360" s="105" t="s">
        <v>194</v>
      </c>
      <c r="C360" s="105" t="s">
        <v>16</v>
      </c>
      <c r="D360" s="105" t="s">
        <v>30</v>
      </c>
      <c r="E360">
        <v>1.0917391304347801</v>
      </c>
      <c r="F360" s="113">
        <v>12.25</v>
      </c>
    </row>
    <row r="361" spans="1:6">
      <c r="A361" s="95" t="s">
        <v>462</v>
      </c>
      <c r="B361" s="105" t="s">
        <v>194</v>
      </c>
      <c r="C361" s="105" t="s">
        <v>16</v>
      </c>
      <c r="D361" s="105" t="s">
        <v>64</v>
      </c>
      <c r="E361">
        <v>1.0917391304347801</v>
      </c>
      <c r="F361" s="113">
        <v>12.25</v>
      </c>
    </row>
    <row r="362" spans="1:6">
      <c r="A362" s="92" t="s">
        <v>462</v>
      </c>
      <c r="B362" s="105" t="s">
        <v>194</v>
      </c>
      <c r="C362" s="105" t="s">
        <v>16</v>
      </c>
      <c r="D362" s="105" t="s">
        <v>29</v>
      </c>
      <c r="E362">
        <v>1.0917391304347801</v>
      </c>
      <c r="F362" s="113">
        <v>12.25</v>
      </c>
    </row>
    <row r="363" spans="1:6">
      <c r="A363" s="95" t="s">
        <v>462</v>
      </c>
      <c r="B363" s="105" t="s">
        <v>194</v>
      </c>
      <c r="C363" s="105" t="s">
        <v>16</v>
      </c>
      <c r="D363" s="105" t="s">
        <v>31</v>
      </c>
      <c r="E363">
        <v>1.0917391304347801</v>
      </c>
      <c r="F363" s="113">
        <v>12.25</v>
      </c>
    </row>
    <row r="364" spans="1:6">
      <c r="A364" s="92" t="s">
        <v>462</v>
      </c>
      <c r="B364" s="105" t="s">
        <v>194</v>
      </c>
      <c r="C364" s="105" t="s">
        <v>16</v>
      </c>
      <c r="D364" s="105" t="s">
        <v>32</v>
      </c>
      <c r="E364">
        <v>1.0917391304347801</v>
      </c>
      <c r="F364" s="113">
        <v>12.25</v>
      </c>
    </row>
    <row r="365" spans="1:6">
      <c r="A365" s="95" t="s">
        <v>462</v>
      </c>
      <c r="B365" s="105" t="s">
        <v>194</v>
      </c>
      <c r="C365" s="105" t="s">
        <v>16</v>
      </c>
      <c r="D365" s="105" t="s">
        <v>33</v>
      </c>
      <c r="E365">
        <v>1.0917391304347801</v>
      </c>
      <c r="F365" s="113">
        <v>12.25</v>
      </c>
    </row>
    <row r="366" spans="1:6">
      <c r="A366" s="92" t="s">
        <v>462</v>
      </c>
      <c r="B366" s="105" t="s">
        <v>194</v>
      </c>
      <c r="C366" s="105" t="s">
        <v>16</v>
      </c>
      <c r="D366" s="105" t="s">
        <v>34</v>
      </c>
      <c r="E366">
        <v>1.0917391304347801</v>
      </c>
      <c r="F366" s="113">
        <v>12.25</v>
      </c>
    </row>
    <row r="367" spans="1:6">
      <c r="A367" s="95" t="s">
        <v>462</v>
      </c>
      <c r="B367" s="105" t="s">
        <v>194</v>
      </c>
      <c r="C367" s="105" t="s">
        <v>16</v>
      </c>
      <c r="D367" s="105" t="s">
        <v>35</v>
      </c>
      <c r="E367">
        <v>1.0917391304347801</v>
      </c>
      <c r="F367" s="113">
        <v>12.25</v>
      </c>
    </row>
    <row r="368" spans="1:6">
      <c r="A368" s="92" t="s">
        <v>462</v>
      </c>
      <c r="B368" s="105" t="s">
        <v>194</v>
      </c>
      <c r="C368" s="105" t="s">
        <v>16</v>
      </c>
      <c r="D368" s="105" t="s">
        <v>36</v>
      </c>
      <c r="E368">
        <v>1.0917391304347801</v>
      </c>
      <c r="F368" s="113">
        <v>12.25</v>
      </c>
    </row>
    <row r="369" spans="1:6">
      <c r="A369" s="95" t="s">
        <v>462</v>
      </c>
      <c r="B369" s="105" t="s">
        <v>194</v>
      </c>
      <c r="C369" s="105" t="s">
        <v>16</v>
      </c>
      <c r="D369" s="105" t="s">
        <v>37</v>
      </c>
      <c r="E369">
        <v>1.0917391304347801</v>
      </c>
      <c r="F369" s="113">
        <v>12.25</v>
      </c>
    </row>
    <row r="370" spans="1:6">
      <c r="A370" s="92" t="s">
        <v>462</v>
      </c>
      <c r="B370" s="105" t="s">
        <v>194</v>
      </c>
      <c r="C370" s="105" t="s">
        <v>16</v>
      </c>
      <c r="D370" s="105" t="s">
        <v>38</v>
      </c>
      <c r="E370">
        <v>1.0917391304347801</v>
      </c>
      <c r="F370" s="113">
        <v>12.25</v>
      </c>
    </row>
    <row r="371" spans="1:6">
      <c r="A371" s="95" t="s">
        <v>462</v>
      </c>
      <c r="B371" s="105" t="s">
        <v>194</v>
      </c>
      <c r="C371" s="105" t="s">
        <v>16</v>
      </c>
      <c r="D371" s="105" t="s">
        <v>44</v>
      </c>
      <c r="E371">
        <v>1.0917391304347801</v>
      </c>
      <c r="F371" s="113">
        <v>12.25</v>
      </c>
    </row>
    <row r="372" spans="1:6">
      <c r="A372" s="92" t="s">
        <v>462</v>
      </c>
      <c r="B372" s="105" t="s">
        <v>194</v>
      </c>
      <c r="C372" s="105" t="s">
        <v>16</v>
      </c>
      <c r="D372" s="105" t="s">
        <v>39</v>
      </c>
      <c r="E372">
        <v>1.0917391304347801</v>
      </c>
      <c r="F372" s="113">
        <v>12.25</v>
      </c>
    </row>
    <row r="373" spans="1:6">
      <c r="A373" s="95" t="s">
        <v>462</v>
      </c>
      <c r="B373" s="105" t="s">
        <v>194</v>
      </c>
      <c r="C373" s="105" t="s">
        <v>16</v>
      </c>
      <c r="D373" s="105" t="s">
        <v>62</v>
      </c>
      <c r="E373">
        <v>1.0917391304347801</v>
      </c>
      <c r="F373" s="113">
        <v>12.25</v>
      </c>
    </row>
    <row r="374" spans="1:6">
      <c r="A374" s="92" t="s">
        <v>462</v>
      </c>
      <c r="B374" s="105" t="s">
        <v>194</v>
      </c>
      <c r="C374" s="105" t="s">
        <v>16</v>
      </c>
      <c r="D374" s="105" t="s">
        <v>61</v>
      </c>
      <c r="E374">
        <v>1.0917391304347801</v>
      </c>
      <c r="F374" s="113">
        <v>12.25</v>
      </c>
    </row>
    <row r="375" spans="1:6">
      <c r="A375" s="95" t="s">
        <v>462</v>
      </c>
      <c r="B375" s="105" t="s">
        <v>194</v>
      </c>
      <c r="C375" s="105" t="s">
        <v>16</v>
      </c>
      <c r="D375" s="105" t="s">
        <v>63</v>
      </c>
      <c r="E375">
        <v>1.0917391304347801</v>
      </c>
      <c r="F375" s="113">
        <v>12.25</v>
      </c>
    </row>
    <row r="376" spans="1:6">
      <c r="A376" s="92" t="s">
        <v>462</v>
      </c>
      <c r="B376" s="105" t="s">
        <v>194</v>
      </c>
      <c r="C376" s="105" t="s">
        <v>16</v>
      </c>
      <c r="D376" s="105" t="s">
        <v>42</v>
      </c>
      <c r="E376">
        <v>1.0917391304347801</v>
      </c>
      <c r="F376" s="113">
        <v>12.25</v>
      </c>
    </row>
    <row r="377" spans="1:6">
      <c r="A377" s="95" t="s">
        <v>462</v>
      </c>
      <c r="B377" s="105" t="s">
        <v>194</v>
      </c>
      <c r="C377" s="105" t="s">
        <v>16</v>
      </c>
      <c r="D377" s="105" t="s">
        <v>133</v>
      </c>
      <c r="E377">
        <v>1.0917391304347801</v>
      </c>
      <c r="F377" s="113">
        <v>12.25</v>
      </c>
    </row>
    <row r="378" spans="1:6">
      <c r="A378" s="92" t="s">
        <v>462</v>
      </c>
      <c r="B378" s="105" t="s">
        <v>194</v>
      </c>
      <c r="C378" s="105" t="s">
        <v>53</v>
      </c>
      <c r="D378" s="105" t="s">
        <v>40</v>
      </c>
      <c r="F378" s="113">
        <v>12.25</v>
      </c>
    </row>
    <row r="379" spans="1:6">
      <c r="A379" s="95" t="s">
        <v>462</v>
      </c>
      <c r="B379" s="105" t="s">
        <v>194</v>
      </c>
      <c r="C379" s="105" t="s">
        <v>53</v>
      </c>
      <c r="D379" s="105" t="s">
        <v>41</v>
      </c>
      <c r="F379" s="113">
        <v>12.25</v>
      </c>
    </row>
    <row r="380" spans="1:6">
      <c r="A380" s="92" t="s">
        <v>462</v>
      </c>
      <c r="B380" s="105" t="s">
        <v>194</v>
      </c>
      <c r="C380" s="105" t="s">
        <v>53</v>
      </c>
      <c r="D380" s="105" t="s">
        <v>43</v>
      </c>
      <c r="F380" s="113">
        <v>12.25</v>
      </c>
    </row>
    <row r="381" spans="1:6">
      <c r="A381" s="95" t="s">
        <v>462</v>
      </c>
      <c r="B381" s="105" t="s">
        <v>194</v>
      </c>
      <c r="C381" s="105" t="s">
        <v>53</v>
      </c>
      <c r="D381" s="105" t="s">
        <v>134</v>
      </c>
      <c r="F381" s="113">
        <v>12.25</v>
      </c>
    </row>
    <row r="382" spans="1:6">
      <c r="A382" s="92" t="s">
        <v>462</v>
      </c>
      <c r="B382" s="105" t="s">
        <v>194</v>
      </c>
      <c r="C382" s="105" t="s">
        <v>106</v>
      </c>
      <c r="D382" s="105" t="s">
        <v>136</v>
      </c>
      <c r="F382" s="113">
        <v>12.25</v>
      </c>
    </row>
    <row r="383" spans="1:6">
      <c r="A383" s="95" t="s">
        <v>462</v>
      </c>
      <c r="B383" s="105" t="s">
        <v>194</v>
      </c>
      <c r="C383" s="105" t="s">
        <v>106</v>
      </c>
      <c r="D383" s="105" t="s">
        <v>137</v>
      </c>
      <c r="F383" s="113">
        <v>12.25</v>
      </c>
    </row>
    <row r="384" spans="1:6">
      <c r="A384" s="92" t="s">
        <v>462</v>
      </c>
      <c r="B384" s="105" t="s">
        <v>194</v>
      </c>
      <c r="C384" s="105" t="s">
        <v>106</v>
      </c>
      <c r="D384" s="105" t="s">
        <v>138</v>
      </c>
      <c r="F384" s="113">
        <v>12.25</v>
      </c>
    </row>
    <row r="385" spans="1:6">
      <c r="A385" s="95" t="s">
        <v>462</v>
      </c>
      <c r="B385" s="105" t="s">
        <v>194</v>
      </c>
      <c r="C385" s="105" t="s">
        <v>106</v>
      </c>
      <c r="D385" s="105" t="s">
        <v>139</v>
      </c>
      <c r="F385" s="113">
        <v>12.25</v>
      </c>
    </row>
    <row r="386" spans="1:6">
      <c r="A386" s="92" t="s">
        <v>462</v>
      </c>
      <c r="B386" s="105" t="s">
        <v>194</v>
      </c>
      <c r="C386" s="105" t="s">
        <v>106</v>
      </c>
      <c r="D386" s="105" t="s">
        <v>140</v>
      </c>
      <c r="F386" s="113">
        <v>12.25</v>
      </c>
    </row>
    <row r="387" spans="1:6">
      <c r="A387" s="95" t="s">
        <v>462</v>
      </c>
      <c r="B387" s="105" t="s">
        <v>194</v>
      </c>
      <c r="C387" s="105" t="s">
        <v>106</v>
      </c>
      <c r="D387" s="105" t="s">
        <v>141</v>
      </c>
      <c r="F387" s="113">
        <v>12.25</v>
      </c>
    </row>
    <row r="388" spans="1:6">
      <c r="A388" s="92" t="s">
        <v>462</v>
      </c>
      <c r="B388" s="105" t="s">
        <v>194</v>
      </c>
      <c r="C388" s="105" t="s">
        <v>107</v>
      </c>
      <c r="D388" s="105" t="s">
        <v>142</v>
      </c>
      <c r="F388" s="113">
        <v>12.25</v>
      </c>
    </row>
    <row r="389" spans="1:6">
      <c r="A389" s="95" t="s">
        <v>462</v>
      </c>
      <c r="B389" s="105" t="s">
        <v>194</v>
      </c>
      <c r="C389" s="105" t="s">
        <v>107</v>
      </c>
      <c r="D389" s="105" t="s">
        <v>143</v>
      </c>
      <c r="F389" s="113">
        <v>12.25</v>
      </c>
    </row>
    <row r="390" spans="1:6">
      <c r="A390" s="92" t="s">
        <v>462</v>
      </c>
      <c r="B390" s="105" t="s">
        <v>194</v>
      </c>
      <c r="C390" s="105" t="s">
        <v>107</v>
      </c>
      <c r="D390" s="105" t="s">
        <v>144</v>
      </c>
      <c r="F390" s="113">
        <v>12.25</v>
      </c>
    </row>
    <row r="391" spans="1:6">
      <c r="A391" s="95" t="s">
        <v>462</v>
      </c>
      <c r="B391" s="105" t="s">
        <v>194</v>
      </c>
      <c r="C391" s="105" t="s">
        <v>108</v>
      </c>
      <c r="D391" s="105" t="s">
        <v>145</v>
      </c>
      <c r="F391" s="113">
        <v>12.25</v>
      </c>
    </row>
    <row r="392" spans="1:6">
      <c r="A392" s="92" t="s">
        <v>462</v>
      </c>
      <c r="B392" s="105" t="s">
        <v>194</v>
      </c>
      <c r="C392" s="105" t="s">
        <v>108</v>
      </c>
      <c r="D392" s="105" t="s">
        <v>146</v>
      </c>
      <c r="F392" s="113">
        <v>12.25</v>
      </c>
    </row>
    <row r="393" spans="1:6">
      <c r="A393" s="95" t="s">
        <v>462</v>
      </c>
      <c r="B393" s="105" t="s">
        <v>194</v>
      </c>
      <c r="C393" s="105" t="s">
        <v>108</v>
      </c>
      <c r="D393" s="105" t="s">
        <v>147</v>
      </c>
      <c r="F393" s="113">
        <v>12.25</v>
      </c>
    </row>
    <row r="394" spans="1:6">
      <c r="A394" s="92" t="s">
        <v>462</v>
      </c>
      <c r="B394" s="105" t="s">
        <v>194</v>
      </c>
      <c r="C394" s="105" t="s">
        <v>109</v>
      </c>
      <c r="D394" s="105" t="s">
        <v>148</v>
      </c>
      <c r="F394" s="113">
        <v>12.25</v>
      </c>
    </row>
    <row r="395" spans="1:6">
      <c r="A395" s="95" t="s">
        <v>462</v>
      </c>
      <c r="B395" s="105" t="s">
        <v>194</v>
      </c>
      <c r="C395" s="105" t="s">
        <v>109</v>
      </c>
      <c r="D395" s="105" t="s">
        <v>149</v>
      </c>
      <c r="F395" s="113">
        <v>12.25</v>
      </c>
    </row>
    <row r="396" spans="1:6">
      <c r="A396" s="92" t="s">
        <v>462</v>
      </c>
      <c r="B396" s="105" t="s">
        <v>194</v>
      </c>
      <c r="C396" s="105" t="s">
        <v>128</v>
      </c>
      <c r="D396" s="105" t="s">
        <v>150</v>
      </c>
      <c r="F396" s="113">
        <v>12.25</v>
      </c>
    </row>
    <row r="397" spans="1:6">
      <c r="A397" s="95" t="s">
        <v>462</v>
      </c>
      <c r="B397" s="105" t="s">
        <v>194</v>
      </c>
      <c r="C397" s="105" t="s">
        <v>128</v>
      </c>
      <c r="D397" s="105" t="s">
        <v>151</v>
      </c>
      <c r="F397" s="113">
        <v>12.25</v>
      </c>
    </row>
    <row r="398" spans="1:6">
      <c r="A398" s="92" t="s">
        <v>462</v>
      </c>
      <c r="B398" s="105" t="s">
        <v>194</v>
      </c>
      <c r="C398" s="105" t="s">
        <v>128</v>
      </c>
      <c r="D398" s="105" t="s">
        <v>152</v>
      </c>
      <c r="F398" s="113">
        <v>12.25</v>
      </c>
    </row>
    <row r="399" spans="1:6">
      <c r="A399" s="95" t="s">
        <v>462</v>
      </c>
      <c r="B399" s="105" t="s">
        <v>194</v>
      </c>
      <c r="C399" s="105" t="s">
        <v>128</v>
      </c>
      <c r="D399" s="105" t="s">
        <v>153</v>
      </c>
      <c r="F399" s="113">
        <v>12.25</v>
      </c>
    </row>
    <row r="400" spans="1:6">
      <c r="A400" s="92" t="s">
        <v>462</v>
      </c>
      <c r="B400" s="105" t="s">
        <v>194</v>
      </c>
      <c r="C400" s="105" t="s">
        <v>110</v>
      </c>
      <c r="D400" s="105" t="s">
        <v>154</v>
      </c>
      <c r="F400" s="113">
        <v>12.25</v>
      </c>
    </row>
    <row r="401" spans="1:6">
      <c r="A401" s="95" t="s">
        <v>462</v>
      </c>
      <c r="B401" s="105" t="s">
        <v>194</v>
      </c>
      <c r="C401" s="105" t="s">
        <v>110</v>
      </c>
      <c r="D401" s="105" t="s">
        <v>155</v>
      </c>
      <c r="F401" s="113">
        <v>12.25</v>
      </c>
    </row>
    <row r="402" spans="1:6">
      <c r="A402" s="92" t="s">
        <v>462</v>
      </c>
      <c r="B402" s="105" t="s">
        <v>194</v>
      </c>
      <c r="C402" s="105" t="s">
        <v>110</v>
      </c>
      <c r="D402" s="105" t="s">
        <v>156</v>
      </c>
      <c r="F402" s="113">
        <v>12.25</v>
      </c>
    </row>
    <row r="403" spans="1:6">
      <c r="A403" s="95" t="s">
        <v>462</v>
      </c>
      <c r="B403" s="105" t="s">
        <v>194</v>
      </c>
      <c r="C403" s="105" t="s">
        <v>111</v>
      </c>
      <c r="D403" s="105" t="s">
        <v>157</v>
      </c>
      <c r="F403" s="113">
        <v>12.25</v>
      </c>
    </row>
    <row r="404" spans="1:6">
      <c r="A404" s="92" t="s">
        <v>462</v>
      </c>
      <c r="B404" s="105" t="s">
        <v>194</v>
      </c>
      <c r="C404" s="105" t="s">
        <v>111</v>
      </c>
      <c r="D404" s="105" t="s">
        <v>158</v>
      </c>
      <c r="F404" s="113">
        <v>12.25</v>
      </c>
    </row>
    <row r="405" spans="1:6">
      <c r="A405" s="95" t="s">
        <v>462</v>
      </c>
      <c r="B405" s="105" t="s">
        <v>194</v>
      </c>
      <c r="C405" s="105" t="s">
        <v>112</v>
      </c>
      <c r="D405" s="105" t="s">
        <v>159</v>
      </c>
      <c r="F405" s="113">
        <v>12.25</v>
      </c>
    </row>
    <row r="406" spans="1:6">
      <c r="A406" s="92" t="s">
        <v>462</v>
      </c>
      <c r="B406" s="105" t="s">
        <v>194</v>
      </c>
      <c r="C406" s="105" t="s">
        <v>112</v>
      </c>
      <c r="D406" s="105" t="s">
        <v>160</v>
      </c>
      <c r="F406" s="113">
        <v>12.25</v>
      </c>
    </row>
    <row r="407" spans="1:6">
      <c r="A407" s="95" t="s">
        <v>462</v>
      </c>
      <c r="B407" s="105" t="s">
        <v>194</v>
      </c>
      <c r="C407" s="105" t="s">
        <v>113</v>
      </c>
      <c r="D407" s="105" t="s">
        <v>161</v>
      </c>
      <c r="F407" s="113">
        <v>12.25</v>
      </c>
    </row>
    <row r="408" spans="1:6">
      <c r="A408" s="92" t="s">
        <v>462</v>
      </c>
      <c r="B408" s="105" t="s">
        <v>194</v>
      </c>
      <c r="C408" s="105" t="s">
        <v>113</v>
      </c>
      <c r="D408" s="105" t="s">
        <v>129</v>
      </c>
      <c r="F408" s="113">
        <v>12.25</v>
      </c>
    </row>
    <row r="409" spans="1:6">
      <c r="A409" s="95" t="s">
        <v>462</v>
      </c>
      <c r="B409" s="105" t="s">
        <v>194</v>
      </c>
      <c r="C409" s="105" t="s">
        <v>114</v>
      </c>
      <c r="D409" s="105" t="s">
        <v>162</v>
      </c>
      <c r="F409" s="113">
        <v>12.25</v>
      </c>
    </row>
    <row r="410" spans="1:6">
      <c r="A410" s="92" t="s">
        <v>462</v>
      </c>
      <c r="B410" s="105" t="s">
        <v>194</v>
      </c>
      <c r="C410" s="105" t="s">
        <v>114</v>
      </c>
      <c r="D410" s="105" t="s">
        <v>163</v>
      </c>
      <c r="F410" s="113">
        <v>12.25</v>
      </c>
    </row>
    <row r="411" spans="1:6">
      <c r="A411" s="95" t="s">
        <v>462</v>
      </c>
      <c r="B411" s="105" t="s">
        <v>194</v>
      </c>
      <c r="C411" s="105" t="s">
        <v>114</v>
      </c>
      <c r="D411" s="105" t="s">
        <v>164</v>
      </c>
      <c r="F411" s="113">
        <v>12.25</v>
      </c>
    </row>
    <row r="412" spans="1:6">
      <c r="A412" s="92" t="s">
        <v>462</v>
      </c>
      <c r="B412" s="105" t="s">
        <v>194</v>
      </c>
      <c r="C412" s="105" t="s">
        <v>114</v>
      </c>
      <c r="D412" s="105" t="s">
        <v>165</v>
      </c>
      <c r="F412" s="113">
        <v>12.25</v>
      </c>
    </row>
    <row r="413" spans="1:6">
      <c r="A413" s="95" t="s">
        <v>462</v>
      </c>
      <c r="B413" s="105" t="s">
        <v>194</v>
      </c>
      <c r="C413" s="105" t="s">
        <v>115</v>
      </c>
      <c r="D413" s="105" t="s">
        <v>166</v>
      </c>
      <c r="F413" s="113">
        <v>12.25</v>
      </c>
    </row>
    <row r="414" spans="1:6">
      <c r="A414" s="92" t="s">
        <v>462</v>
      </c>
      <c r="B414" s="105" t="s">
        <v>194</v>
      </c>
      <c r="C414" s="105" t="s">
        <v>115</v>
      </c>
      <c r="D414" s="105" t="s">
        <v>167</v>
      </c>
      <c r="F414" s="113">
        <v>12.25</v>
      </c>
    </row>
    <row r="415" spans="1:6">
      <c r="A415" s="95" t="s">
        <v>462</v>
      </c>
      <c r="B415" s="105" t="s">
        <v>194</v>
      </c>
      <c r="C415" s="105" t="s">
        <v>115</v>
      </c>
      <c r="D415" s="105" t="s">
        <v>168</v>
      </c>
      <c r="F415" s="113">
        <v>12.25</v>
      </c>
    </row>
    <row r="416" spans="1:6">
      <c r="A416" s="92" t="s">
        <v>462</v>
      </c>
      <c r="B416" s="105" t="s">
        <v>194</v>
      </c>
      <c r="C416" s="105" t="s">
        <v>116</v>
      </c>
      <c r="D416" s="105" t="s">
        <v>169</v>
      </c>
      <c r="F416" s="113">
        <v>12.25</v>
      </c>
    </row>
    <row r="417" spans="1:6">
      <c r="A417" s="95" t="s">
        <v>462</v>
      </c>
      <c r="B417" s="105" t="s">
        <v>194</v>
      </c>
      <c r="C417" s="105" t="s">
        <v>116</v>
      </c>
      <c r="D417" s="105" t="s">
        <v>170</v>
      </c>
      <c r="F417" s="113">
        <v>12.25</v>
      </c>
    </row>
    <row r="418" spans="1:6">
      <c r="A418" s="92" t="s">
        <v>462</v>
      </c>
      <c r="B418" s="105" t="s">
        <v>194</v>
      </c>
      <c r="C418" s="105" t="s">
        <v>117</v>
      </c>
      <c r="D418" s="105" t="s">
        <v>177</v>
      </c>
      <c r="F418" s="113">
        <v>12.25</v>
      </c>
    </row>
    <row r="419" spans="1:6">
      <c r="A419" s="95" t="s">
        <v>462</v>
      </c>
      <c r="B419" s="105" t="s">
        <v>194</v>
      </c>
      <c r="C419" s="105" t="s">
        <v>117</v>
      </c>
      <c r="D419" s="105" t="s">
        <v>45</v>
      </c>
      <c r="F419" s="113">
        <v>12.25</v>
      </c>
    </row>
    <row r="420" spans="1:6">
      <c r="A420" s="92" t="s">
        <v>462</v>
      </c>
      <c r="B420" s="105" t="s">
        <v>194</v>
      </c>
      <c r="C420" s="105" t="s">
        <v>117</v>
      </c>
      <c r="D420" s="105" t="s">
        <v>46</v>
      </c>
      <c r="F420" s="113">
        <v>12.25</v>
      </c>
    </row>
    <row r="421" spans="1:6">
      <c r="A421" s="95" t="s">
        <v>462</v>
      </c>
      <c r="B421" s="105" t="s">
        <v>194</v>
      </c>
      <c r="C421" s="105" t="s">
        <v>117</v>
      </c>
      <c r="D421" s="105" t="s">
        <v>47</v>
      </c>
      <c r="F421" s="113">
        <v>12.25</v>
      </c>
    </row>
    <row r="422" spans="1:6">
      <c r="A422" s="92" t="s">
        <v>462</v>
      </c>
      <c r="B422" s="105" t="s">
        <v>194</v>
      </c>
      <c r="C422" s="105" t="s">
        <v>117</v>
      </c>
      <c r="D422" s="105" t="s">
        <v>171</v>
      </c>
      <c r="F422" s="113">
        <v>12.25</v>
      </c>
    </row>
    <row r="423" spans="1:6">
      <c r="A423" s="95" t="s">
        <v>462</v>
      </c>
      <c r="B423" s="105" t="s">
        <v>194</v>
      </c>
      <c r="C423" s="105" t="s">
        <v>118</v>
      </c>
      <c r="D423" s="105" t="s">
        <v>172</v>
      </c>
      <c r="F423" s="113">
        <v>12.25</v>
      </c>
    </row>
    <row r="424" spans="1:6">
      <c r="A424" s="92" t="s">
        <v>462</v>
      </c>
      <c r="B424" s="105" t="s">
        <v>194</v>
      </c>
      <c r="C424" s="105" t="s">
        <v>118</v>
      </c>
      <c r="D424" s="105" t="s">
        <v>173</v>
      </c>
      <c r="F424" s="113">
        <v>12.25</v>
      </c>
    </row>
    <row r="425" spans="1:6">
      <c r="A425" s="95" t="s">
        <v>462</v>
      </c>
      <c r="B425" s="105" t="s">
        <v>194</v>
      </c>
      <c r="C425" s="105" t="s">
        <v>119</v>
      </c>
      <c r="D425" s="105" t="s">
        <v>174</v>
      </c>
      <c r="F425" s="113">
        <v>12.25</v>
      </c>
    </row>
    <row r="426" spans="1:6">
      <c r="A426" s="95" t="s">
        <v>462</v>
      </c>
      <c r="B426" s="105" t="s">
        <v>194</v>
      </c>
      <c r="C426" s="105" t="s">
        <v>119</v>
      </c>
      <c r="D426" s="105" t="s">
        <v>175</v>
      </c>
      <c r="F426" s="113">
        <v>12.25</v>
      </c>
    </row>
    <row r="427" spans="1:6">
      <c r="A427" s="95" t="s">
        <v>462</v>
      </c>
      <c r="B427" s="105" t="s">
        <v>194</v>
      </c>
      <c r="C427" s="105" t="s">
        <v>25</v>
      </c>
      <c r="D427" s="105" t="s">
        <v>234</v>
      </c>
      <c r="F427" s="113">
        <v>12.25</v>
      </c>
    </row>
    <row r="428" spans="1:6">
      <c r="A428" s="95" t="s">
        <v>462</v>
      </c>
      <c r="B428" s="105" t="s">
        <v>194</v>
      </c>
      <c r="C428" s="105" t="s">
        <v>25</v>
      </c>
      <c r="D428" s="105" t="s">
        <v>48</v>
      </c>
      <c r="F428" s="113">
        <v>12.25</v>
      </c>
    </row>
    <row r="429" spans="1:6">
      <c r="A429" s="95" t="s">
        <v>462</v>
      </c>
      <c r="B429" s="105" t="s">
        <v>194</v>
      </c>
      <c r="C429" s="105" t="s">
        <v>25</v>
      </c>
      <c r="D429" s="105" t="s">
        <v>235</v>
      </c>
      <c r="F429" s="113">
        <v>12.25</v>
      </c>
    </row>
    <row r="430" spans="1:6">
      <c r="A430" s="95" t="s">
        <v>462</v>
      </c>
      <c r="B430" s="105" t="s">
        <v>194</v>
      </c>
      <c r="C430" s="105" t="s">
        <v>25</v>
      </c>
      <c r="D430" s="105" t="s">
        <v>236</v>
      </c>
      <c r="F430" s="113">
        <v>12.25</v>
      </c>
    </row>
    <row r="431" spans="1:6">
      <c r="A431" s="95" t="s">
        <v>462</v>
      </c>
      <c r="B431" s="105" t="s">
        <v>194</v>
      </c>
      <c r="C431" s="105" t="s">
        <v>25</v>
      </c>
      <c r="D431" s="105" t="s">
        <v>237</v>
      </c>
      <c r="F431" s="113">
        <v>12.25</v>
      </c>
    </row>
    <row r="432" spans="1:6">
      <c r="A432" s="95" t="s">
        <v>462</v>
      </c>
      <c r="B432" s="105" t="s">
        <v>194</v>
      </c>
      <c r="C432" s="105" t="s">
        <v>25</v>
      </c>
      <c r="D432" s="105" t="s">
        <v>49</v>
      </c>
      <c r="F432" s="113">
        <v>12.25</v>
      </c>
    </row>
    <row r="433" spans="1:6">
      <c r="A433" s="95" t="s">
        <v>462</v>
      </c>
      <c r="B433" s="105" t="s">
        <v>194</v>
      </c>
      <c r="C433" s="105" t="s">
        <v>25</v>
      </c>
      <c r="D433" s="105" t="s">
        <v>238</v>
      </c>
      <c r="F433" s="113">
        <v>12.25</v>
      </c>
    </row>
    <row r="434" spans="1:6">
      <c r="A434" s="95" t="s">
        <v>462</v>
      </c>
      <c r="B434" s="105" t="s">
        <v>194</v>
      </c>
      <c r="C434" s="105" t="s">
        <v>25</v>
      </c>
      <c r="D434" s="105" t="s">
        <v>239</v>
      </c>
      <c r="F434" s="113">
        <v>12.25</v>
      </c>
    </row>
    <row r="435" spans="1:6">
      <c r="A435" s="95" t="s">
        <v>462</v>
      </c>
      <c r="B435" s="105" t="s">
        <v>194</v>
      </c>
      <c r="C435" s="105" t="s">
        <v>25</v>
      </c>
      <c r="D435" s="105" t="s">
        <v>50</v>
      </c>
      <c r="F435" s="113">
        <v>12.25</v>
      </c>
    </row>
    <row r="436" spans="1:6">
      <c r="A436" s="95" t="s">
        <v>462</v>
      </c>
      <c r="B436" s="105" t="s">
        <v>194</v>
      </c>
      <c r="C436" s="105" t="s">
        <v>120</v>
      </c>
      <c r="D436" s="105" t="s">
        <v>24</v>
      </c>
      <c r="F436" s="113">
        <v>12.25</v>
      </c>
    </row>
    <row r="437" spans="1:6">
      <c r="A437" s="95" t="s">
        <v>462</v>
      </c>
      <c r="B437" s="105" t="s">
        <v>194</v>
      </c>
      <c r="C437" s="105" t="s">
        <v>54</v>
      </c>
      <c r="D437" s="105" t="s">
        <v>14</v>
      </c>
      <c r="E437">
        <v>9.4385714285714268</v>
      </c>
      <c r="F437" s="113">
        <v>12.25</v>
      </c>
    </row>
    <row r="438" spans="1:6">
      <c r="A438" s="95" t="s">
        <v>462</v>
      </c>
      <c r="B438" s="105" t="s">
        <v>194</v>
      </c>
      <c r="C438" s="105" t="s">
        <v>54</v>
      </c>
      <c r="D438" s="105" t="s">
        <v>15</v>
      </c>
      <c r="E438">
        <v>9.4385714285714268</v>
      </c>
      <c r="F438" s="113">
        <v>12.25</v>
      </c>
    </row>
    <row r="439" spans="1:6">
      <c r="A439" s="95" t="s">
        <v>462</v>
      </c>
      <c r="B439" s="105" t="s">
        <v>194</v>
      </c>
      <c r="C439" s="105" t="s">
        <v>54</v>
      </c>
      <c r="D439" s="105" t="s">
        <v>55</v>
      </c>
      <c r="E439">
        <v>9.4385714285714268</v>
      </c>
      <c r="F439" s="113">
        <v>12.25</v>
      </c>
    </row>
    <row r="440" spans="1:6">
      <c r="A440" s="95" t="s">
        <v>462</v>
      </c>
      <c r="B440" s="105" t="s">
        <v>194</v>
      </c>
      <c r="C440" s="105" t="s">
        <v>54</v>
      </c>
      <c r="D440" s="105" t="s">
        <v>56</v>
      </c>
      <c r="E440">
        <v>9.4385714285714268</v>
      </c>
      <c r="F440" s="113">
        <v>12.25</v>
      </c>
    </row>
    <row r="441" spans="1:6">
      <c r="A441" s="95" t="s">
        <v>462</v>
      </c>
      <c r="B441" s="105" t="s">
        <v>194</v>
      </c>
      <c r="C441" s="105" t="s">
        <v>54</v>
      </c>
      <c r="D441" s="105" t="s">
        <v>57</v>
      </c>
      <c r="E441">
        <v>9.4385714285714268</v>
      </c>
      <c r="F441" s="113">
        <v>12.25</v>
      </c>
    </row>
    <row r="442" spans="1:6">
      <c r="A442" s="95" t="s">
        <v>462</v>
      </c>
      <c r="B442" s="105" t="s">
        <v>194</v>
      </c>
      <c r="C442" s="105" t="s">
        <v>54</v>
      </c>
      <c r="D442" s="105" t="s">
        <v>58</v>
      </c>
      <c r="E442">
        <v>9.4385714285714268</v>
      </c>
      <c r="F442" s="113">
        <v>12.25</v>
      </c>
    </row>
    <row r="443" spans="1:6">
      <c r="A443" s="95" t="s">
        <v>462</v>
      </c>
      <c r="B443" s="105" t="s">
        <v>194</v>
      </c>
      <c r="C443" s="105" t="s">
        <v>54</v>
      </c>
      <c r="D443" s="105" t="s">
        <v>130</v>
      </c>
      <c r="E443">
        <v>9.4385714285714268</v>
      </c>
      <c r="F443" s="113">
        <v>12.25</v>
      </c>
    </row>
    <row r="444" spans="1:6">
      <c r="A444" s="95" t="s">
        <v>462</v>
      </c>
      <c r="B444" s="105" t="s">
        <v>179</v>
      </c>
      <c r="C444" s="105" t="s">
        <v>51</v>
      </c>
      <c r="D444" s="105" t="s">
        <v>13</v>
      </c>
      <c r="F444" s="113">
        <v>12.25</v>
      </c>
    </row>
    <row r="445" spans="1:6">
      <c r="A445" s="95" t="s">
        <v>462</v>
      </c>
      <c r="B445" s="105" t="s">
        <v>179</v>
      </c>
      <c r="C445" s="105" t="s">
        <v>51</v>
      </c>
      <c r="D445" s="105" t="s">
        <v>23</v>
      </c>
      <c r="F445" s="113">
        <v>12.25</v>
      </c>
    </row>
    <row r="446" spans="1:6">
      <c r="A446" s="95" t="s">
        <v>462</v>
      </c>
      <c r="B446" s="105" t="s">
        <v>179</v>
      </c>
      <c r="C446" s="105" t="s">
        <v>51</v>
      </c>
      <c r="D446" s="105" t="s">
        <v>104</v>
      </c>
      <c r="F446" s="113">
        <v>12.25</v>
      </c>
    </row>
    <row r="447" spans="1:6">
      <c r="A447" s="95" t="s">
        <v>462</v>
      </c>
      <c r="B447" s="105" t="s">
        <v>179</v>
      </c>
      <c r="C447" s="105" t="s">
        <v>51</v>
      </c>
      <c r="D447" s="105" t="s">
        <v>59</v>
      </c>
      <c r="F447" s="113">
        <v>12.25</v>
      </c>
    </row>
    <row r="448" spans="1:6">
      <c r="A448" s="95" t="s">
        <v>462</v>
      </c>
      <c r="B448" s="105" t="s">
        <v>179</v>
      </c>
      <c r="C448" s="105" t="s">
        <v>51</v>
      </c>
      <c r="D448" s="105" t="s">
        <v>131</v>
      </c>
      <c r="F448" s="113">
        <v>12.25</v>
      </c>
    </row>
    <row r="449" spans="1:6">
      <c r="A449" s="95" t="s">
        <v>462</v>
      </c>
      <c r="B449" s="105" t="s">
        <v>179</v>
      </c>
      <c r="C449" s="105" t="s">
        <v>52</v>
      </c>
      <c r="D449" s="105" t="s">
        <v>52</v>
      </c>
      <c r="F449" s="113">
        <v>12.25</v>
      </c>
    </row>
    <row r="450" spans="1:6">
      <c r="A450" s="92" t="s">
        <v>462</v>
      </c>
      <c r="B450" s="105" t="s">
        <v>179</v>
      </c>
      <c r="C450" s="105" t="s">
        <v>105</v>
      </c>
      <c r="D450" s="105" t="s">
        <v>1</v>
      </c>
      <c r="E450">
        <v>0</v>
      </c>
      <c r="F450" s="114">
        <v>8.5</v>
      </c>
    </row>
    <row r="451" spans="1:6">
      <c r="A451" s="95" t="s">
        <v>462</v>
      </c>
      <c r="B451" s="105" t="s">
        <v>179</v>
      </c>
      <c r="C451" s="105" t="s">
        <v>103</v>
      </c>
      <c r="D451" s="105" t="s">
        <v>2</v>
      </c>
      <c r="E451">
        <v>422.91</v>
      </c>
      <c r="F451" s="114">
        <v>8.5</v>
      </c>
    </row>
    <row r="452" spans="1:6">
      <c r="A452" s="92" t="s">
        <v>462</v>
      </c>
      <c r="B452" s="105" t="s">
        <v>179</v>
      </c>
      <c r="C452" s="105" t="s">
        <v>103</v>
      </c>
      <c r="D452" s="105" t="s">
        <v>3</v>
      </c>
      <c r="E452">
        <v>0</v>
      </c>
      <c r="F452" s="114">
        <v>8.5</v>
      </c>
    </row>
    <row r="453" spans="1:6">
      <c r="A453" s="95" t="s">
        <v>462</v>
      </c>
      <c r="B453" s="105" t="s">
        <v>179</v>
      </c>
      <c r="C453" s="105" t="s">
        <v>103</v>
      </c>
      <c r="D453" s="105" t="s">
        <v>4</v>
      </c>
      <c r="E453">
        <v>38</v>
      </c>
      <c r="F453" s="114">
        <v>8.5</v>
      </c>
    </row>
    <row r="454" spans="1:6">
      <c r="A454" s="92" t="s">
        <v>462</v>
      </c>
      <c r="B454" s="105" t="s">
        <v>179</v>
      </c>
      <c r="C454" s="105" t="s">
        <v>103</v>
      </c>
      <c r="D454" s="105" t="s">
        <v>17</v>
      </c>
      <c r="E454">
        <v>20.45</v>
      </c>
      <c r="F454" s="114">
        <v>8.5</v>
      </c>
    </row>
    <row r="455" spans="1:6">
      <c r="A455" s="95" t="s">
        <v>462</v>
      </c>
      <c r="B455" s="105" t="s">
        <v>179</v>
      </c>
      <c r="C455" s="105" t="s">
        <v>103</v>
      </c>
      <c r="D455" s="105" t="s">
        <v>5</v>
      </c>
      <c r="E455">
        <v>12</v>
      </c>
      <c r="F455" s="114">
        <v>8.5</v>
      </c>
    </row>
    <row r="456" spans="1:6">
      <c r="A456" s="92" t="s">
        <v>462</v>
      </c>
      <c r="B456" s="105" t="s">
        <v>179</v>
      </c>
      <c r="C456" s="105" t="s">
        <v>103</v>
      </c>
      <c r="D456" s="105" t="s">
        <v>102</v>
      </c>
      <c r="E456">
        <v>0</v>
      </c>
      <c r="F456" s="114">
        <v>8.5</v>
      </c>
    </row>
    <row r="457" spans="1:6">
      <c r="A457" s="95" t="s">
        <v>462</v>
      </c>
      <c r="B457" s="105" t="s">
        <v>179</v>
      </c>
      <c r="C457" s="105" t="s">
        <v>103</v>
      </c>
      <c r="D457" s="105" t="s">
        <v>12</v>
      </c>
      <c r="E457">
        <v>3.48</v>
      </c>
      <c r="F457" s="114">
        <v>8.5</v>
      </c>
    </row>
    <row r="458" spans="1:6">
      <c r="A458" s="92" t="s">
        <v>462</v>
      </c>
      <c r="B458" s="105" t="s">
        <v>179</v>
      </c>
      <c r="C458" s="105" t="s">
        <v>26</v>
      </c>
      <c r="D458" s="105" t="s">
        <v>26</v>
      </c>
      <c r="E458">
        <v>58</v>
      </c>
      <c r="F458" s="114">
        <v>8.5</v>
      </c>
    </row>
    <row r="459" spans="1:6">
      <c r="A459" s="95" t="s">
        <v>462</v>
      </c>
      <c r="B459" s="105" t="s">
        <v>179</v>
      </c>
      <c r="C459" s="105" t="s">
        <v>26</v>
      </c>
      <c r="D459" s="105" t="s">
        <v>8</v>
      </c>
      <c r="E459">
        <v>7</v>
      </c>
      <c r="F459" s="114">
        <v>8.5</v>
      </c>
    </row>
    <row r="460" spans="1:6">
      <c r="A460" s="92" t="s">
        <v>462</v>
      </c>
      <c r="B460" s="105" t="s">
        <v>179</v>
      </c>
      <c r="C460" s="105" t="s">
        <v>26</v>
      </c>
      <c r="D460" s="105" t="s">
        <v>9</v>
      </c>
      <c r="E460">
        <v>8</v>
      </c>
      <c r="F460" s="114">
        <v>8.5</v>
      </c>
    </row>
    <row r="461" spans="1:6">
      <c r="A461" s="95" t="s">
        <v>462</v>
      </c>
      <c r="B461" s="105" t="s">
        <v>179</v>
      </c>
      <c r="C461" s="105" t="s">
        <v>26</v>
      </c>
      <c r="D461" s="105" t="s">
        <v>10</v>
      </c>
      <c r="E461">
        <v>0</v>
      </c>
      <c r="F461" s="114">
        <v>8.5</v>
      </c>
    </row>
    <row r="462" spans="1:6">
      <c r="A462" s="92" t="s">
        <v>462</v>
      </c>
      <c r="B462" s="105" t="s">
        <v>179</v>
      </c>
      <c r="C462" s="105" t="s">
        <v>26</v>
      </c>
      <c r="D462" s="105" t="s">
        <v>11</v>
      </c>
      <c r="E462">
        <v>129</v>
      </c>
      <c r="F462" s="114">
        <v>8.5</v>
      </c>
    </row>
    <row r="463" spans="1:6">
      <c r="A463" s="95" t="s">
        <v>462</v>
      </c>
      <c r="B463" s="105" t="s">
        <v>179</v>
      </c>
      <c r="C463" s="105" t="s">
        <v>26</v>
      </c>
      <c r="D463" s="105" t="s">
        <v>6</v>
      </c>
      <c r="E463">
        <v>85</v>
      </c>
      <c r="F463" s="114">
        <v>8.5</v>
      </c>
    </row>
    <row r="464" spans="1:6">
      <c r="A464" s="92" t="s">
        <v>462</v>
      </c>
      <c r="B464" s="105" t="s">
        <v>179</v>
      </c>
      <c r="C464" s="105" t="s">
        <v>26</v>
      </c>
      <c r="D464" s="105" t="s">
        <v>7</v>
      </c>
      <c r="E464">
        <v>0</v>
      </c>
      <c r="F464" s="114">
        <v>8.5</v>
      </c>
    </row>
    <row r="465" spans="1:6">
      <c r="A465" s="95" t="s">
        <v>462</v>
      </c>
      <c r="B465" s="105" t="s">
        <v>179</v>
      </c>
      <c r="C465" s="105" t="s">
        <v>132</v>
      </c>
      <c r="D465" s="105" t="s">
        <v>19</v>
      </c>
      <c r="E465">
        <v>0</v>
      </c>
      <c r="F465" s="114">
        <v>8.5</v>
      </c>
    </row>
    <row r="466" spans="1:6">
      <c r="A466" s="92" t="s">
        <v>462</v>
      </c>
      <c r="B466" s="105" t="s">
        <v>179</v>
      </c>
      <c r="C466" s="105" t="s">
        <v>132</v>
      </c>
      <c r="D466" s="105" t="s">
        <v>18</v>
      </c>
      <c r="E466">
        <v>0</v>
      </c>
      <c r="F466" s="114">
        <v>8.5</v>
      </c>
    </row>
    <row r="467" spans="1:6">
      <c r="A467" s="95" t="s">
        <v>462</v>
      </c>
      <c r="B467" s="105" t="s">
        <v>179</v>
      </c>
      <c r="C467" s="105" t="s">
        <v>132</v>
      </c>
      <c r="D467" s="105" t="s">
        <v>22</v>
      </c>
      <c r="E467">
        <v>2</v>
      </c>
      <c r="F467" s="114">
        <v>8.5</v>
      </c>
    </row>
    <row r="468" spans="1:6">
      <c r="A468" s="92" t="s">
        <v>462</v>
      </c>
      <c r="B468" s="105" t="s">
        <v>179</v>
      </c>
      <c r="C468" s="105" t="s">
        <v>132</v>
      </c>
      <c r="D468" s="105" t="s">
        <v>21</v>
      </c>
      <c r="E468">
        <v>110</v>
      </c>
      <c r="F468" s="114">
        <v>8.5</v>
      </c>
    </row>
    <row r="469" spans="1:6">
      <c r="A469" s="95" t="s">
        <v>462</v>
      </c>
      <c r="B469" s="105" t="s">
        <v>179</v>
      </c>
      <c r="C469" s="105" t="s">
        <v>132</v>
      </c>
      <c r="D469" s="105" t="s">
        <v>20</v>
      </c>
      <c r="E469">
        <v>0</v>
      </c>
      <c r="F469" s="114">
        <v>8.5</v>
      </c>
    </row>
    <row r="470" spans="1:6">
      <c r="A470" s="92" t="s">
        <v>462</v>
      </c>
      <c r="B470" s="105" t="s">
        <v>194</v>
      </c>
      <c r="C470" s="105" t="s">
        <v>16</v>
      </c>
      <c r="D470" s="105" t="s">
        <v>27</v>
      </c>
      <c r="E470">
        <v>1.59304347826086</v>
      </c>
      <c r="F470" s="114">
        <v>8.5</v>
      </c>
    </row>
    <row r="471" spans="1:6">
      <c r="A471" s="95" t="s">
        <v>462</v>
      </c>
      <c r="B471" s="105" t="s">
        <v>194</v>
      </c>
      <c r="C471" s="105" t="s">
        <v>16</v>
      </c>
      <c r="D471" s="105" t="s">
        <v>28</v>
      </c>
      <c r="E471">
        <v>1.59304347826086</v>
      </c>
      <c r="F471" s="114">
        <v>8.5</v>
      </c>
    </row>
    <row r="472" spans="1:6">
      <c r="A472" s="92" t="s">
        <v>462</v>
      </c>
      <c r="B472" s="105" t="s">
        <v>194</v>
      </c>
      <c r="C472" s="105" t="s">
        <v>16</v>
      </c>
      <c r="D472" s="105" t="s">
        <v>30</v>
      </c>
      <c r="E472">
        <v>1.59304347826086</v>
      </c>
      <c r="F472" s="114">
        <v>8.5</v>
      </c>
    </row>
    <row r="473" spans="1:6">
      <c r="A473" s="95" t="s">
        <v>462</v>
      </c>
      <c r="B473" s="105" t="s">
        <v>194</v>
      </c>
      <c r="C473" s="105" t="s">
        <v>16</v>
      </c>
      <c r="D473" s="105" t="s">
        <v>64</v>
      </c>
      <c r="E473">
        <v>1.59304347826086</v>
      </c>
      <c r="F473" s="114">
        <v>8.5</v>
      </c>
    </row>
    <row r="474" spans="1:6">
      <c r="A474" s="92" t="s">
        <v>462</v>
      </c>
      <c r="B474" s="105" t="s">
        <v>194</v>
      </c>
      <c r="C474" s="105" t="s">
        <v>16</v>
      </c>
      <c r="D474" s="105" t="s">
        <v>29</v>
      </c>
      <c r="E474">
        <v>1.59304347826086</v>
      </c>
      <c r="F474" s="114">
        <v>8.5</v>
      </c>
    </row>
    <row r="475" spans="1:6">
      <c r="A475" s="95" t="s">
        <v>462</v>
      </c>
      <c r="B475" s="105" t="s">
        <v>194</v>
      </c>
      <c r="C475" s="105" t="s">
        <v>16</v>
      </c>
      <c r="D475" s="105" t="s">
        <v>31</v>
      </c>
      <c r="E475">
        <v>1.59304347826086</v>
      </c>
      <c r="F475" s="114">
        <v>8.5</v>
      </c>
    </row>
    <row r="476" spans="1:6">
      <c r="A476" s="92" t="s">
        <v>462</v>
      </c>
      <c r="B476" s="105" t="s">
        <v>194</v>
      </c>
      <c r="C476" s="105" t="s">
        <v>16</v>
      </c>
      <c r="D476" s="105" t="s">
        <v>32</v>
      </c>
      <c r="E476">
        <v>1.59304347826086</v>
      </c>
      <c r="F476" s="114">
        <v>8.5</v>
      </c>
    </row>
    <row r="477" spans="1:6">
      <c r="A477" s="95" t="s">
        <v>462</v>
      </c>
      <c r="B477" s="105" t="s">
        <v>194</v>
      </c>
      <c r="C477" s="105" t="s">
        <v>16</v>
      </c>
      <c r="D477" s="105" t="s">
        <v>33</v>
      </c>
      <c r="E477">
        <v>1.59304347826086</v>
      </c>
      <c r="F477" s="114">
        <v>8.5</v>
      </c>
    </row>
    <row r="478" spans="1:6">
      <c r="A478" s="92" t="s">
        <v>462</v>
      </c>
      <c r="B478" s="105" t="s">
        <v>194</v>
      </c>
      <c r="C478" s="105" t="s">
        <v>16</v>
      </c>
      <c r="D478" s="105" t="s">
        <v>34</v>
      </c>
      <c r="E478">
        <v>1.59304347826086</v>
      </c>
      <c r="F478" s="114">
        <v>8.5</v>
      </c>
    </row>
    <row r="479" spans="1:6">
      <c r="A479" s="95" t="s">
        <v>462</v>
      </c>
      <c r="B479" s="105" t="s">
        <v>194</v>
      </c>
      <c r="C479" s="105" t="s">
        <v>16</v>
      </c>
      <c r="D479" s="105" t="s">
        <v>35</v>
      </c>
      <c r="E479">
        <v>1.59304347826086</v>
      </c>
      <c r="F479" s="114">
        <v>8.5</v>
      </c>
    </row>
    <row r="480" spans="1:6">
      <c r="A480" s="92" t="s">
        <v>462</v>
      </c>
      <c r="B480" s="105" t="s">
        <v>194</v>
      </c>
      <c r="C480" s="105" t="s">
        <v>16</v>
      </c>
      <c r="D480" s="105" t="s">
        <v>36</v>
      </c>
      <c r="E480">
        <v>1.59304347826086</v>
      </c>
      <c r="F480" s="114">
        <v>8.5</v>
      </c>
    </row>
    <row r="481" spans="1:6">
      <c r="A481" s="95" t="s">
        <v>462</v>
      </c>
      <c r="B481" s="105" t="s">
        <v>194</v>
      </c>
      <c r="C481" s="105" t="s">
        <v>16</v>
      </c>
      <c r="D481" s="105" t="s">
        <v>37</v>
      </c>
      <c r="E481">
        <v>1.59304347826086</v>
      </c>
      <c r="F481" s="114">
        <v>8.5</v>
      </c>
    </row>
    <row r="482" spans="1:6">
      <c r="A482" s="92" t="s">
        <v>462</v>
      </c>
      <c r="B482" s="105" t="s">
        <v>194</v>
      </c>
      <c r="C482" s="105" t="s">
        <v>16</v>
      </c>
      <c r="D482" s="105" t="s">
        <v>38</v>
      </c>
      <c r="E482">
        <v>1.59304347826086</v>
      </c>
      <c r="F482" s="114">
        <v>8.5</v>
      </c>
    </row>
    <row r="483" spans="1:6">
      <c r="A483" s="95" t="s">
        <v>462</v>
      </c>
      <c r="B483" s="105" t="s">
        <v>194</v>
      </c>
      <c r="C483" s="105" t="s">
        <v>16</v>
      </c>
      <c r="D483" s="105" t="s">
        <v>44</v>
      </c>
      <c r="E483">
        <v>1.59304347826086</v>
      </c>
      <c r="F483" s="114">
        <v>8.5</v>
      </c>
    </row>
    <row r="484" spans="1:6">
      <c r="A484" s="92" t="s">
        <v>462</v>
      </c>
      <c r="B484" s="105" t="s">
        <v>194</v>
      </c>
      <c r="C484" s="105" t="s">
        <v>16</v>
      </c>
      <c r="D484" s="105" t="s">
        <v>39</v>
      </c>
      <c r="E484">
        <v>1.59304347826086</v>
      </c>
      <c r="F484" s="114">
        <v>8.5</v>
      </c>
    </row>
    <row r="485" spans="1:6">
      <c r="A485" s="95" t="s">
        <v>462</v>
      </c>
      <c r="B485" s="105" t="s">
        <v>194</v>
      </c>
      <c r="C485" s="105" t="s">
        <v>16</v>
      </c>
      <c r="D485" s="105" t="s">
        <v>62</v>
      </c>
      <c r="E485">
        <v>1.59304347826086</v>
      </c>
      <c r="F485" s="114">
        <v>8.5</v>
      </c>
    </row>
    <row r="486" spans="1:6">
      <c r="A486" s="92" t="s">
        <v>462</v>
      </c>
      <c r="B486" s="105" t="s">
        <v>194</v>
      </c>
      <c r="C486" s="105" t="s">
        <v>16</v>
      </c>
      <c r="D486" s="105" t="s">
        <v>61</v>
      </c>
      <c r="E486">
        <v>1.59304347826086</v>
      </c>
      <c r="F486" s="114">
        <v>8.5</v>
      </c>
    </row>
    <row r="487" spans="1:6">
      <c r="A487" s="95" t="s">
        <v>462</v>
      </c>
      <c r="B487" s="105" t="s">
        <v>194</v>
      </c>
      <c r="C487" s="105" t="s">
        <v>16</v>
      </c>
      <c r="D487" s="105" t="s">
        <v>63</v>
      </c>
      <c r="E487">
        <v>1.59304347826086</v>
      </c>
      <c r="F487" s="114">
        <v>8.5</v>
      </c>
    </row>
    <row r="488" spans="1:6">
      <c r="A488" s="92" t="s">
        <v>462</v>
      </c>
      <c r="B488" s="105" t="s">
        <v>194</v>
      </c>
      <c r="C488" s="105" t="s">
        <v>16</v>
      </c>
      <c r="D488" s="105" t="s">
        <v>42</v>
      </c>
      <c r="E488">
        <v>1.59304347826086</v>
      </c>
      <c r="F488" s="114">
        <v>8.5</v>
      </c>
    </row>
    <row r="489" spans="1:6">
      <c r="A489" s="95" t="s">
        <v>462</v>
      </c>
      <c r="B489" s="105" t="s">
        <v>194</v>
      </c>
      <c r="C489" s="105" t="s">
        <v>16</v>
      </c>
      <c r="D489" s="105" t="s">
        <v>133</v>
      </c>
      <c r="E489">
        <v>1.59304347826086</v>
      </c>
      <c r="F489" s="114">
        <v>8.5</v>
      </c>
    </row>
    <row r="490" spans="1:6">
      <c r="A490" s="92" t="s">
        <v>462</v>
      </c>
      <c r="B490" s="105" t="s">
        <v>194</v>
      </c>
      <c r="C490" s="105" t="s">
        <v>53</v>
      </c>
      <c r="D490" s="105" t="s">
        <v>40</v>
      </c>
      <c r="F490" s="114">
        <v>8.5</v>
      </c>
    </row>
    <row r="491" spans="1:6">
      <c r="A491" s="95" t="s">
        <v>462</v>
      </c>
      <c r="B491" s="105" t="s">
        <v>194</v>
      </c>
      <c r="C491" s="105" t="s">
        <v>53</v>
      </c>
      <c r="D491" s="105" t="s">
        <v>41</v>
      </c>
      <c r="F491" s="114">
        <v>8.5</v>
      </c>
    </row>
    <row r="492" spans="1:6">
      <c r="A492" s="92" t="s">
        <v>462</v>
      </c>
      <c r="B492" s="105" t="s">
        <v>194</v>
      </c>
      <c r="C492" s="105" t="s">
        <v>53</v>
      </c>
      <c r="D492" s="105" t="s">
        <v>43</v>
      </c>
      <c r="F492" s="114">
        <v>8.5</v>
      </c>
    </row>
    <row r="493" spans="1:6">
      <c r="A493" s="95" t="s">
        <v>462</v>
      </c>
      <c r="B493" s="105" t="s">
        <v>194</v>
      </c>
      <c r="C493" s="105" t="s">
        <v>53</v>
      </c>
      <c r="D493" s="105" t="s">
        <v>134</v>
      </c>
      <c r="F493" s="114">
        <v>8.5</v>
      </c>
    </row>
    <row r="494" spans="1:6">
      <c r="A494" s="92" t="s">
        <v>462</v>
      </c>
      <c r="B494" s="105" t="s">
        <v>194</v>
      </c>
      <c r="C494" s="105" t="s">
        <v>106</v>
      </c>
      <c r="D494" s="105" t="s">
        <v>136</v>
      </c>
      <c r="F494" s="114">
        <v>8.5</v>
      </c>
    </row>
    <row r="495" spans="1:6">
      <c r="A495" s="95" t="s">
        <v>462</v>
      </c>
      <c r="B495" s="105" t="s">
        <v>194</v>
      </c>
      <c r="C495" s="105" t="s">
        <v>106</v>
      </c>
      <c r="D495" s="105" t="s">
        <v>137</v>
      </c>
      <c r="F495" s="114">
        <v>8.5</v>
      </c>
    </row>
    <row r="496" spans="1:6">
      <c r="A496" s="92" t="s">
        <v>462</v>
      </c>
      <c r="B496" s="105" t="s">
        <v>194</v>
      </c>
      <c r="C496" s="105" t="s">
        <v>106</v>
      </c>
      <c r="D496" s="105" t="s">
        <v>138</v>
      </c>
      <c r="F496" s="114">
        <v>8.5</v>
      </c>
    </row>
    <row r="497" spans="1:6">
      <c r="A497" s="95" t="s">
        <v>462</v>
      </c>
      <c r="B497" s="105" t="s">
        <v>194</v>
      </c>
      <c r="C497" s="105" t="s">
        <v>106</v>
      </c>
      <c r="D497" s="105" t="s">
        <v>139</v>
      </c>
      <c r="F497" s="114">
        <v>8.5</v>
      </c>
    </row>
    <row r="498" spans="1:6">
      <c r="A498" s="92" t="s">
        <v>462</v>
      </c>
      <c r="B498" s="105" t="s">
        <v>194</v>
      </c>
      <c r="C498" s="105" t="s">
        <v>106</v>
      </c>
      <c r="D498" s="105" t="s">
        <v>140</v>
      </c>
      <c r="F498" s="114">
        <v>8.5</v>
      </c>
    </row>
    <row r="499" spans="1:6">
      <c r="A499" s="95" t="s">
        <v>462</v>
      </c>
      <c r="B499" s="105" t="s">
        <v>194</v>
      </c>
      <c r="C499" s="105" t="s">
        <v>106</v>
      </c>
      <c r="D499" s="105" t="s">
        <v>141</v>
      </c>
      <c r="F499" s="114">
        <v>8.5</v>
      </c>
    </row>
    <row r="500" spans="1:6">
      <c r="A500" s="92" t="s">
        <v>462</v>
      </c>
      <c r="B500" s="105" t="s">
        <v>194</v>
      </c>
      <c r="C500" s="105" t="s">
        <v>107</v>
      </c>
      <c r="D500" s="105" t="s">
        <v>142</v>
      </c>
      <c r="F500" s="114">
        <v>8.5</v>
      </c>
    </row>
    <row r="501" spans="1:6">
      <c r="A501" s="95" t="s">
        <v>462</v>
      </c>
      <c r="B501" s="105" t="s">
        <v>194</v>
      </c>
      <c r="C501" s="105" t="s">
        <v>107</v>
      </c>
      <c r="D501" s="105" t="s">
        <v>143</v>
      </c>
      <c r="F501" s="114">
        <v>8.5</v>
      </c>
    </row>
    <row r="502" spans="1:6">
      <c r="A502" s="92" t="s">
        <v>462</v>
      </c>
      <c r="B502" s="105" t="s">
        <v>194</v>
      </c>
      <c r="C502" s="105" t="s">
        <v>107</v>
      </c>
      <c r="D502" s="105" t="s">
        <v>144</v>
      </c>
      <c r="F502" s="114">
        <v>8.5</v>
      </c>
    </row>
    <row r="503" spans="1:6">
      <c r="A503" s="95" t="s">
        <v>462</v>
      </c>
      <c r="B503" s="105" t="s">
        <v>194</v>
      </c>
      <c r="C503" s="105" t="s">
        <v>108</v>
      </c>
      <c r="D503" s="105" t="s">
        <v>145</v>
      </c>
      <c r="F503" s="114">
        <v>8.5</v>
      </c>
    </row>
    <row r="504" spans="1:6">
      <c r="A504" s="92" t="s">
        <v>462</v>
      </c>
      <c r="B504" s="105" t="s">
        <v>194</v>
      </c>
      <c r="C504" s="105" t="s">
        <v>108</v>
      </c>
      <c r="D504" s="105" t="s">
        <v>146</v>
      </c>
      <c r="F504" s="114">
        <v>8.5</v>
      </c>
    </row>
    <row r="505" spans="1:6">
      <c r="A505" s="95" t="s">
        <v>462</v>
      </c>
      <c r="B505" s="105" t="s">
        <v>194</v>
      </c>
      <c r="C505" s="105" t="s">
        <v>108</v>
      </c>
      <c r="D505" s="105" t="s">
        <v>147</v>
      </c>
      <c r="F505" s="114">
        <v>8.5</v>
      </c>
    </row>
    <row r="506" spans="1:6">
      <c r="A506" s="92" t="s">
        <v>462</v>
      </c>
      <c r="B506" s="105" t="s">
        <v>194</v>
      </c>
      <c r="C506" s="105" t="s">
        <v>109</v>
      </c>
      <c r="D506" s="105" t="s">
        <v>148</v>
      </c>
      <c r="F506" s="114">
        <v>8.5</v>
      </c>
    </row>
    <row r="507" spans="1:6">
      <c r="A507" s="95" t="s">
        <v>462</v>
      </c>
      <c r="B507" s="105" t="s">
        <v>194</v>
      </c>
      <c r="C507" s="105" t="s">
        <v>109</v>
      </c>
      <c r="D507" s="105" t="s">
        <v>149</v>
      </c>
      <c r="F507" s="114">
        <v>8.5</v>
      </c>
    </row>
    <row r="508" spans="1:6">
      <c r="A508" s="92" t="s">
        <v>462</v>
      </c>
      <c r="B508" s="105" t="s">
        <v>194</v>
      </c>
      <c r="C508" s="105" t="s">
        <v>128</v>
      </c>
      <c r="D508" s="105" t="s">
        <v>150</v>
      </c>
      <c r="F508" s="114">
        <v>8.5</v>
      </c>
    </row>
    <row r="509" spans="1:6">
      <c r="A509" s="95" t="s">
        <v>462</v>
      </c>
      <c r="B509" s="105" t="s">
        <v>194</v>
      </c>
      <c r="C509" s="105" t="s">
        <v>128</v>
      </c>
      <c r="D509" s="105" t="s">
        <v>151</v>
      </c>
      <c r="F509" s="114">
        <v>8.5</v>
      </c>
    </row>
    <row r="510" spans="1:6">
      <c r="A510" s="92" t="s">
        <v>462</v>
      </c>
      <c r="B510" s="105" t="s">
        <v>194</v>
      </c>
      <c r="C510" s="105" t="s">
        <v>128</v>
      </c>
      <c r="D510" s="105" t="s">
        <v>152</v>
      </c>
      <c r="F510" s="114">
        <v>8.5</v>
      </c>
    </row>
    <row r="511" spans="1:6">
      <c r="A511" s="95" t="s">
        <v>462</v>
      </c>
      <c r="B511" s="105" t="s">
        <v>194</v>
      </c>
      <c r="C511" s="105" t="s">
        <v>128</v>
      </c>
      <c r="D511" s="105" t="s">
        <v>153</v>
      </c>
      <c r="F511" s="114">
        <v>8.5</v>
      </c>
    </row>
    <row r="512" spans="1:6">
      <c r="A512" s="92" t="s">
        <v>462</v>
      </c>
      <c r="B512" s="105" t="s">
        <v>194</v>
      </c>
      <c r="C512" s="105" t="s">
        <v>110</v>
      </c>
      <c r="D512" s="105" t="s">
        <v>154</v>
      </c>
      <c r="F512" s="114">
        <v>8.5</v>
      </c>
    </row>
    <row r="513" spans="1:6">
      <c r="A513" s="95" t="s">
        <v>462</v>
      </c>
      <c r="B513" s="105" t="s">
        <v>194</v>
      </c>
      <c r="C513" s="105" t="s">
        <v>110</v>
      </c>
      <c r="D513" s="105" t="s">
        <v>155</v>
      </c>
      <c r="F513" s="114">
        <v>8.5</v>
      </c>
    </row>
    <row r="514" spans="1:6">
      <c r="A514" s="92" t="s">
        <v>462</v>
      </c>
      <c r="B514" s="105" t="s">
        <v>194</v>
      </c>
      <c r="C514" s="105" t="s">
        <v>110</v>
      </c>
      <c r="D514" s="105" t="s">
        <v>156</v>
      </c>
      <c r="F514" s="114">
        <v>8.5</v>
      </c>
    </row>
    <row r="515" spans="1:6">
      <c r="A515" s="95" t="s">
        <v>462</v>
      </c>
      <c r="B515" s="105" t="s">
        <v>194</v>
      </c>
      <c r="C515" s="105" t="s">
        <v>111</v>
      </c>
      <c r="D515" s="105" t="s">
        <v>157</v>
      </c>
      <c r="F515" s="114">
        <v>8.5</v>
      </c>
    </row>
    <row r="516" spans="1:6">
      <c r="A516" s="92" t="s">
        <v>462</v>
      </c>
      <c r="B516" s="105" t="s">
        <v>194</v>
      </c>
      <c r="C516" s="105" t="s">
        <v>111</v>
      </c>
      <c r="D516" s="105" t="s">
        <v>158</v>
      </c>
      <c r="F516" s="114">
        <v>8.5</v>
      </c>
    </row>
    <row r="517" spans="1:6">
      <c r="A517" s="95" t="s">
        <v>462</v>
      </c>
      <c r="B517" s="105" t="s">
        <v>194</v>
      </c>
      <c r="C517" s="105" t="s">
        <v>112</v>
      </c>
      <c r="D517" s="105" t="s">
        <v>159</v>
      </c>
      <c r="F517" s="114">
        <v>8.5</v>
      </c>
    </row>
    <row r="518" spans="1:6">
      <c r="A518" s="92" t="s">
        <v>462</v>
      </c>
      <c r="B518" s="105" t="s">
        <v>194</v>
      </c>
      <c r="C518" s="105" t="s">
        <v>112</v>
      </c>
      <c r="D518" s="105" t="s">
        <v>160</v>
      </c>
      <c r="F518" s="114">
        <v>8.5</v>
      </c>
    </row>
    <row r="519" spans="1:6">
      <c r="A519" s="95" t="s">
        <v>462</v>
      </c>
      <c r="B519" s="105" t="s">
        <v>194</v>
      </c>
      <c r="C519" s="105" t="s">
        <v>113</v>
      </c>
      <c r="D519" s="105" t="s">
        <v>161</v>
      </c>
      <c r="F519" s="114">
        <v>8.5</v>
      </c>
    </row>
    <row r="520" spans="1:6">
      <c r="A520" s="92" t="s">
        <v>462</v>
      </c>
      <c r="B520" s="105" t="s">
        <v>194</v>
      </c>
      <c r="C520" s="105" t="s">
        <v>113</v>
      </c>
      <c r="D520" s="105" t="s">
        <v>129</v>
      </c>
      <c r="F520" s="114">
        <v>8.5</v>
      </c>
    </row>
    <row r="521" spans="1:6">
      <c r="A521" s="95" t="s">
        <v>462</v>
      </c>
      <c r="B521" s="105" t="s">
        <v>194</v>
      </c>
      <c r="C521" s="105" t="s">
        <v>114</v>
      </c>
      <c r="D521" s="105" t="s">
        <v>162</v>
      </c>
      <c r="F521" s="114">
        <v>8.5</v>
      </c>
    </row>
    <row r="522" spans="1:6">
      <c r="A522" s="92" t="s">
        <v>462</v>
      </c>
      <c r="B522" s="105" t="s">
        <v>194</v>
      </c>
      <c r="C522" s="105" t="s">
        <v>114</v>
      </c>
      <c r="D522" s="105" t="s">
        <v>163</v>
      </c>
      <c r="F522" s="114">
        <v>8.5</v>
      </c>
    </row>
    <row r="523" spans="1:6">
      <c r="A523" s="95" t="s">
        <v>462</v>
      </c>
      <c r="B523" s="105" t="s">
        <v>194</v>
      </c>
      <c r="C523" s="105" t="s">
        <v>114</v>
      </c>
      <c r="D523" s="105" t="s">
        <v>164</v>
      </c>
      <c r="F523" s="114">
        <v>8.5</v>
      </c>
    </row>
    <row r="524" spans="1:6">
      <c r="A524" s="92" t="s">
        <v>462</v>
      </c>
      <c r="B524" s="105" t="s">
        <v>194</v>
      </c>
      <c r="C524" s="105" t="s">
        <v>114</v>
      </c>
      <c r="D524" s="105" t="s">
        <v>165</v>
      </c>
      <c r="F524" s="114">
        <v>8.5</v>
      </c>
    </row>
    <row r="525" spans="1:6">
      <c r="A525" s="95" t="s">
        <v>462</v>
      </c>
      <c r="B525" s="105" t="s">
        <v>194</v>
      </c>
      <c r="C525" s="105" t="s">
        <v>115</v>
      </c>
      <c r="D525" s="105" t="s">
        <v>166</v>
      </c>
      <c r="F525" s="114">
        <v>8.5</v>
      </c>
    </row>
    <row r="526" spans="1:6">
      <c r="A526" s="92" t="s">
        <v>462</v>
      </c>
      <c r="B526" s="105" t="s">
        <v>194</v>
      </c>
      <c r="C526" s="105" t="s">
        <v>115</v>
      </c>
      <c r="D526" s="105" t="s">
        <v>167</v>
      </c>
      <c r="F526" s="114">
        <v>8.5</v>
      </c>
    </row>
    <row r="527" spans="1:6">
      <c r="A527" s="95" t="s">
        <v>462</v>
      </c>
      <c r="B527" s="105" t="s">
        <v>194</v>
      </c>
      <c r="C527" s="105" t="s">
        <v>115</v>
      </c>
      <c r="D527" s="105" t="s">
        <v>168</v>
      </c>
      <c r="F527" s="114">
        <v>8.5</v>
      </c>
    </row>
    <row r="528" spans="1:6">
      <c r="A528" s="92" t="s">
        <v>462</v>
      </c>
      <c r="B528" s="105" t="s">
        <v>194</v>
      </c>
      <c r="C528" s="105" t="s">
        <v>116</v>
      </c>
      <c r="D528" s="105" t="s">
        <v>169</v>
      </c>
      <c r="F528" s="114">
        <v>8.5</v>
      </c>
    </row>
    <row r="529" spans="1:6">
      <c r="A529" s="95" t="s">
        <v>462</v>
      </c>
      <c r="B529" s="105" t="s">
        <v>194</v>
      </c>
      <c r="C529" s="105" t="s">
        <v>116</v>
      </c>
      <c r="D529" s="105" t="s">
        <v>170</v>
      </c>
      <c r="F529" s="114">
        <v>8.5</v>
      </c>
    </row>
    <row r="530" spans="1:6">
      <c r="A530" s="92" t="s">
        <v>462</v>
      </c>
      <c r="B530" s="105" t="s">
        <v>194</v>
      </c>
      <c r="C530" s="105" t="s">
        <v>117</v>
      </c>
      <c r="D530" s="105" t="s">
        <v>177</v>
      </c>
      <c r="F530" s="114">
        <v>8.5</v>
      </c>
    </row>
    <row r="531" spans="1:6">
      <c r="A531" s="95" t="s">
        <v>462</v>
      </c>
      <c r="B531" s="105" t="s">
        <v>194</v>
      </c>
      <c r="C531" s="105" t="s">
        <v>117</v>
      </c>
      <c r="D531" s="105" t="s">
        <v>45</v>
      </c>
      <c r="F531" s="114">
        <v>8.5</v>
      </c>
    </row>
    <row r="532" spans="1:6">
      <c r="A532" s="92" t="s">
        <v>462</v>
      </c>
      <c r="B532" s="105" t="s">
        <v>194</v>
      </c>
      <c r="C532" s="105" t="s">
        <v>117</v>
      </c>
      <c r="D532" s="105" t="s">
        <v>46</v>
      </c>
      <c r="F532" s="114">
        <v>8.5</v>
      </c>
    </row>
    <row r="533" spans="1:6">
      <c r="A533" s="95" t="s">
        <v>462</v>
      </c>
      <c r="B533" s="105" t="s">
        <v>194</v>
      </c>
      <c r="C533" s="105" t="s">
        <v>117</v>
      </c>
      <c r="D533" s="105" t="s">
        <v>47</v>
      </c>
      <c r="F533" s="114">
        <v>8.5</v>
      </c>
    </row>
    <row r="534" spans="1:6">
      <c r="A534" s="92" t="s">
        <v>462</v>
      </c>
      <c r="B534" s="105" t="s">
        <v>194</v>
      </c>
      <c r="C534" s="105" t="s">
        <v>117</v>
      </c>
      <c r="D534" s="105" t="s">
        <v>171</v>
      </c>
      <c r="F534" s="114">
        <v>8.5</v>
      </c>
    </row>
    <row r="535" spans="1:6">
      <c r="A535" s="95" t="s">
        <v>462</v>
      </c>
      <c r="B535" s="105" t="s">
        <v>194</v>
      </c>
      <c r="C535" s="105" t="s">
        <v>118</v>
      </c>
      <c r="D535" s="105" t="s">
        <v>172</v>
      </c>
      <c r="F535" s="114">
        <v>8.5</v>
      </c>
    </row>
    <row r="536" spans="1:6">
      <c r="A536" s="92" t="s">
        <v>462</v>
      </c>
      <c r="B536" s="105" t="s">
        <v>194</v>
      </c>
      <c r="C536" s="105" t="s">
        <v>118</v>
      </c>
      <c r="D536" s="105" t="s">
        <v>173</v>
      </c>
      <c r="F536" s="114">
        <v>8.5</v>
      </c>
    </row>
    <row r="537" spans="1:6">
      <c r="A537" s="95" t="s">
        <v>462</v>
      </c>
      <c r="B537" s="105" t="s">
        <v>194</v>
      </c>
      <c r="C537" s="105" t="s">
        <v>119</v>
      </c>
      <c r="D537" s="105" t="s">
        <v>174</v>
      </c>
      <c r="F537" s="114">
        <v>8.5</v>
      </c>
    </row>
    <row r="538" spans="1:6">
      <c r="A538" s="95" t="s">
        <v>462</v>
      </c>
      <c r="B538" s="105" t="s">
        <v>194</v>
      </c>
      <c r="C538" s="105" t="s">
        <v>119</v>
      </c>
      <c r="D538" s="105" t="s">
        <v>175</v>
      </c>
      <c r="F538" s="114">
        <v>8.5</v>
      </c>
    </row>
    <row r="539" spans="1:6">
      <c r="A539" s="95" t="s">
        <v>462</v>
      </c>
      <c r="B539" s="105" t="s">
        <v>194</v>
      </c>
      <c r="C539" s="105" t="s">
        <v>25</v>
      </c>
      <c r="D539" s="105" t="s">
        <v>234</v>
      </c>
      <c r="F539" s="114">
        <v>8.5</v>
      </c>
    </row>
    <row r="540" spans="1:6">
      <c r="A540" s="95" t="s">
        <v>462</v>
      </c>
      <c r="B540" s="105" t="s">
        <v>194</v>
      </c>
      <c r="C540" s="105" t="s">
        <v>25</v>
      </c>
      <c r="D540" s="105" t="s">
        <v>48</v>
      </c>
      <c r="F540" s="114">
        <v>8.5</v>
      </c>
    </row>
    <row r="541" spans="1:6">
      <c r="A541" s="95" t="s">
        <v>462</v>
      </c>
      <c r="B541" s="105" t="s">
        <v>194</v>
      </c>
      <c r="C541" s="105" t="s">
        <v>25</v>
      </c>
      <c r="D541" s="105" t="s">
        <v>235</v>
      </c>
      <c r="F541" s="114">
        <v>8.5</v>
      </c>
    </row>
    <row r="542" spans="1:6">
      <c r="A542" s="95" t="s">
        <v>462</v>
      </c>
      <c r="B542" s="105" t="s">
        <v>194</v>
      </c>
      <c r="C542" s="105" t="s">
        <v>25</v>
      </c>
      <c r="D542" s="105" t="s">
        <v>236</v>
      </c>
      <c r="F542" s="114">
        <v>8.5</v>
      </c>
    </row>
    <row r="543" spans="1:6">
      <c r="A543" s="95" t="s">
        <v>462</v>
      </c>
      <c r="B543" s="105" t="s">
        <v>194</v>
      </c>
      <c r="C543" s="105" t="s">
        <v>25</v>
      </c>
      <c r="D543" s="105" t="s">
        <v>237</v>
      </c>
      <c r="F543" s="114">
        <v>8.5</v>
      </c>
    </row>
    <row r="544" spans="1:6">
      <c r="A544" s="95" t="s">
        <v>462</v>
      </c>
      <c r="B544" s="105" t="s">
        <v>194</v>
      </c>
      <c r="C544" s="105" t="s">
        <v>25</v>
      </c>
      <c r="D544" s="105" t="s">
        <v>49</v>
      </c>
      <c r="F544" s="114">
        <v>8.5</v>
      </c>
    </row>
    <row r="545" spans="1:6">
      <c r="A545" s="95" t="s">
        <v>462</v>
      </c>
      <c r="B545" s="105" t="s">
        <v>194</v>
      </c>
      <c r="C545" s="105" t="s">
        <v>25</v>
      </c>
      <c r="D545" s="105" t="s">
        <v>238</v>
      </c>
      <c r="F545" s="114">
        <v>8.5</v>
      </c>
    </row>
    <row r="546" spans="1:6">
      <c r="A546" s="95" t="s">
        <v>462</v>
      </c>
      <c r="B546" s="105" t="s">
        <v>194</v>
      </c>
      <c r="C546" s="105" t="s">
        <v>25</v>
      </c>
      <c r="D546" s="105" t="s">
        <v>239</v>
      </c>
      <c r="F546" s="114">
        <v>8.5</v>
      </c>
    </row>
    <row r="547" spans="1:6">
      <c r="A547" s="95" t="s">
        <v>462</v>
      </c>
      <c r="B547" s="105" t="s">
        <v>194</v>
      </c>
      <c r="C547" s="105" t="s">
        <v>25</v>
      </c>
      <c r="D547" s="105" t="s">
        <v>50</v>
      </c>
      <c r="F547" s="114">
        <v>8.5</v>
      </c>
    </row>
    <row r="548" spans="1:6">
      <c r="A548" s="95" t="s">
        <v>462</v>
      </c>
      <c r="B548" s="105" t="s">
        <v>194</v>
      </c>
      <c r="C548" s="105" t="s">
        <v>120</v>
      </c>
      <c r="D548" s="105" t="s">
        <v>24</v>
      </c>
      <c r="F548" s="114">
        <v>8.5</v>
      </c>
    </row>
    <row r="549" spans="1:6">
      <c r="A549" s="95" t="s">
        <v>462</v>
      </c>
      <c r="B549" s="105" t="s">
        <v>194</v>
      </c>
      <c r="C549" s="105" t="s">
        <v>54</v>
      </c>
      <c r="D549" s="105" t="s">
        <v>14</v>
      </c>
      <c r="E549">
        <v>12.797142857142857</v>
      </c>
      <c r="F549" s="114">
        <v>8.5</v>
      </c>
    </row>
    <row r="550" spans="1:6">
      <c r="A550" s="95" t="s">
        <v>462</v>
      </c>
      <c r="B550" s="105" t="s">
        <v>194</v>
      </c>
      <c r="C550" s="105" t="s">
        <v>54</v>
      </c>
      <c r="D550" s="105" t="s">
        <v>15</v>
      </c>
      <c r="E550">
        <v>12.797142857142857</v>
      </c>
      <c r="F550" s="114">
        <v>8.5</v>
      </c>
    </row>
    <row r="551" spans="1:6">
      <c r="A551" s="95" t="s">
        <v>462</v>
      </c>
      <c r="B551" s="105" t="s">
        <v>194</v>
      </c>
      <c r="C551" s="105" t="s">
        <v>54</v>
      </c>
      <c r="D551" s="105" t="s">
        <v>55</v>
      </c>
      <c r="E551">
        <v>12.797142857142857</v>
      </c>
      <c r="F551" s="114">
        <v>8.5</v>
      </c>
    </row>
    <row r="552" spans="1:6">
      <c r="A552" s="95" t="s">
        <v>462</v>
      </c>
      <c r="B552" s="105" t="s">
        <v>194</v>
      </c>
      <c r="C552" s="105" t="s">
        <v>54</v>
      </c>
      <c r="D552" s="105" t="s">
        <v>56</v>
      </c>
      <c r="E552">
        <v>12.797142857142857</v>
      </c>
      <c r="F552" s="114">
        <v>8.5</v>
      </c>
    </row>
    <row r="553" spans="1:6">
      <c r="A553" s="95" t="s">
        <v>462</v>
      </c>
      <c r="B553" s="105" t="s">
        <v>194</v>
      </c>
      <c r="C553" s="105" t="s">
        <v>54</v>
      </c>
      <c r="D553" s="105" t="s">
        <v>57</v>
      </c>
      <c r="E553">
        <v>12.797142857142857</v>
      </c>
      <c r="F553" s="114">
        <v>8.5</v>
      </c>
    </row>
    <row r="554" spans="1:6">
      <c r="A554" s="95" t="s">
        <v>462</v>
      </c>
      <c r="B554" s="105" t="s">
        <v>194</v>
      </c>
      <c r="C554" s="105" t="s">
        <v>54</v>
      </c>
      <c r="D554" s="105" t="s">
        <v>58</v>
      </c>
      <c r="E554">
        <v>12.797142857142857</v>
      </c>
      <c r="F554" s="114">
        <v>8.5</v>
      </c>
    </row>
    <row r="555" spans="1:6">
      <c r="A555" s="95" t="s">
        <v>462</v>
      </c>
      <c r="B555" s="105" t="s">
        <v>194</v>
      </c>
      <c r="C555" s="105" t="s">
        <v>54</v>
      </c>
      <c r="D555" s="105" t="s">
        <v>130</v>
      </c>
      <c r="E555">
        <v>12.797142857142857</v>
      </c>
      <c r="F555" s="114">
        <v>8.5</v>
      </c>
    </row>
    <row r="556" spans="1:6">
      <c r="A556" s="95" t="s">
        <v>462</v>
      </c>
      <c r="B556" s="105" t="s">
        <v>179</v>
      </c>
      <c r="C556" s="105" t="s">
        <v>51</v>
      </c>
      <c r="D556" s="105" t="s">
        <v>13</v>
      </c>
      <c r="F556" s="114">
        <v>8.5</v>
      </c>
    </row>
    <row r="557" spans="1:6">
      <c r="A557" s="95" t="s">
        <v>462</v>
      </c>
      <c r="B557" s="105" t="s">
        <v>179</v>
      </c>
      <c r="C557" s="105" t="s">
        <v>51</v>
      </c>
      <c r="D557" s="105" t="s">
        <v>23</v>
      </c>
      <c r="F557" s="114">
        <v>8.5</v>
      </c>
    </row>
    <row r="558" spans="1:6">
      <c r="A558" s="95" t="s">
        <v>462</v>
      </c>
      <c r="B558" s="105" t="s">
        <v>179</v>
      </c>
      <c r="C558" s="105" t="s">
        <v>51</v>
      </c>
      <c r="D558" s="105" t="s">
        <v>104</v>
      </c>
      <c r="F558" s="114">
        <v>8.5</v>
      </c>
    </row>
    <row r="559" spans="1:6">
      <c r="A559" s="95" t="s">
        <v>462</v>
      </c>
      <c r="B559" s="105" t="s">
        <v>179</v>
      </c>
      <c r="C559" s="105" t="s">
        <v>51</v>
      </c>
      <c r="D559" s="105" t="s">
        <v>59</v>
      </c>
      <c r="F559" s="114">
        <v>8.5</v>
      </c>
    </row>
    <row r="560" spans="1:6">
      <c r="A560" s="95" t="s">
        <v>462</v>
      </c>
      <c r="B560" s="105" t="s">
        <v>179</v>
      </c>
      <c r="C560" s="105" t="s">
        <v>51</v>
      </c>
      <c r="D560" s="105" t="s">
        <v>131</v>
      </c>
      <c r="F560" s="114">
        <v>8.5</v>
      </c>
    </row>
    <row r="561" spans="1:6">
      <c r="A561" s="95" t="s">
        <v>462</v>
      </c>
      <c r="B561" s="105" t="s">
        <v>179</v>
      </c>
      <c r="C561" s="105" t="s">
        <v>52</v>
      </c>
      <c r="D561" s="105" t="s">
        <v>52</v>
      </c>
      <c r="F561" s="114">
        <v>8.5</v>
      </c>
    </row>
    <row r="562" spans="1:6">
      <c r="A562" s="92" t="s">
        <v>462</v>
      </c>
      <c r="B562" s="105" t="s">
        <v>179</v>
      </c>
      <c r="C562" s="105" t="s">
        <v>105</v>
      </c>
      <c r="D562" s="105" t="s">
        <v>1</v>
      </c>
      <c r="E562" s="98">
        <v>0</v>
      </c>
      <c r="F562" s="115">
        <v>6.125</v>
      </c>
    </row>
    <row r="563" spans="1:6">
      <c r="A563" s="95" t="s">
        <v>462</v>
      </c>
      <c r="B563" s="105" t="s">
        <v>179</v>
      </c>
      <c r="C563" s="105" t="s">
        <v>103</v>
      </c>
      <c r="D563" s="105" t="s">
        <v>2</v>
      </c>
      <c r="E563" s="98">
        <v>299.55</v>
      </c>
      <c r="F563" s="115">
        <v>6.125</v>
      </c>
    </row>
    <row r="564" spans="1:6">
      <c r="A564" s="92" t="s">
        <v>462</v>
      </c>
      <c r="B564" s="105" t="s">
        <v>179</v>
      </c>
      <c r="C564" s="105" t="s">
        <v>103</v>
      </c>
      <c r="D564" s="105" t="s">
        <v>3</v>
      </c>
      <c r="E564" s="98">
        <v>0</v>
      </c>
      <c r="F564" s="115">
        <v>6.125</v>
      </c>
    </row>
    <row r="565" spans="1:6">
      <c r="A565" s="95" t="s">
        <v>462</v>
      </c>
      <c r="B565" s="105" t="s">
        <v>179</v>
      </c>
      <c r="C565" s="105" t="s">
        <v>103</v>
      </c>
      <c r="D565" s="105" t="s">
        <v>4</v>
      </c>
      <c r="E565" s="98">
        <v>30</v>
      </c>
      <c r="F565" s="115">
        <v>6.125</v>
      </c>
    </row>
    <row r="566" spans="1:6">
      <c r="A566" s="92" t="s">
        <v>462</v>
      </c>
      <c r="B566" s="105" t="s">
        <v>179</v>
      </c>
      <c r="C566" s="105" t="s">
        <v>103</v>
      </c>
      <c r="D566" s="105" t="s">
        <v>17</v>
      </c>
      <c r="E566" s="98">
        <v>34.299999999999997</v>
      </c>
      <c r="F566" s="115">
        <v>6.125</v>
      </c>
    </row>
    <row r="567" spans="1:6">
      <c r="A567" s="95" t="s">
        <v>462</v>
      </c>
      <c r="B567" s="105" t="s">
        <v>179</v>
      </c>
      <c r="C567" s="105" t="s">
        <v>103</v>
      </c>
      <c r="D567" s="105" t="s">
        <v>5</v>
      </c>
      <c r="E567" s="98">
        <v>0</v>
      </c>
      <c r="F567" s="115">
        <v>6.125</v>
      </c>
    </row>
    <row r="568" spans="1:6">
      <c r="A568" s="92" t="s">
        <v>462</v>
      </c>
      <c r="B568" s="105" t="s">
        <v>179</v>
      </c>
      <c r="C568" s="105" t="s">
        <v>103</v>
      </c>
      <c r="D568" s="105" t="s">
        <v>102</v>
      </c>
      <c r="E568" s="98">
        <v>0</v>
      </c>
      <c r="F568" s="115">
        <v>6.125</v>
      </c>
    </row>
    <row r="569" spans="1:6">
      <c r="A569" s="95" t="s">
        <v>462</v>
      </c>
      <c r="B569" s="105" t="s">
        <v>179</v>
      </c>
      <c r="C569" s="105" t="s">
        <v>103</v>
      </c>
      <c r="D569" s="105" t="s">
        <v>12</v>
      </c>
      <c r="E569" s="98">
        <v>0</v>
      </c>
      <c r="F569" s="115">
        <v>6.125</v>
      </c>
    </row>
    <row r="570" spans="1:6">
      <c r="A570" s="92" t="s">
        <v>462</v>
      </c>
      <c r="B570" s="105" t="s">
        <v>179</v>
      </c>
      <c r="C570" s="105" t="s">
        <v>26</v>
      </c>
      <c r="D570" s="105" t="s">
        <v>26</v>
      </c>
      <c r="E570" s="98">
        <v>71</v>
      </c>
      <c r="F570" s="115">
        <v>6.125</v>
      </c>
    </row>
    <row r="571" spans="1:6">
      <c r="A571" s="95" t="s">
        <v>462</v>
      </c>
      <c r="B571" s="105" t="s">
        <v>179</v>
      </c>
      <c r="C571" s="105" t="s">
        <v>26</v>
      </c>
      <c r="D571" s="105" t="s">
        <v>8</v>
      </c>
      <c r="E571" s="98">
        <v>66</v>
      </c>
      <c r="F571" s="115">
        <v>6.125</v>
      </c>
    </row>
    <row r="572" spans="1:6">
      <c r="A572" s="92" t="s">
        <v>462</v>
      </c>
      <c r="B572" s="105" t="s">
        <v>179</v>
      </c>
      <c r="C572" s="105" t="s">
        <v>26</v>
      </c>
      <c r="D572" s="105" t="s">
        <v>9</v>
      </c>
      <c r="E572" s="98">
        <v>8</v>
      </c>
      <c r="F572" s="115">
        <v>6.125</v>
      </c>
    </row>
    <row r="573" spans="1:6">
      <c r="A573" s="95" t="s">
        <v>462</v>
      </c>
      <c r="B573" s="105" t="s">
        <v>179</v>
      </c>
      <c r="C573" s="105" t="s">
        <v>26</v>
      </c>
      <c r="D573" s="105" t="s">
        <v>10</v>
      </c>
      <c r="E573" s="98">
        <v>30</v>
      </c>
      <c r="F573" s="115">
        <v>6.125</v>
      </c>
    </row>
    <row r="574" spans="1:6">
      <c r="A574" s="92" t="s">
        <v>462</v>
      </c>
      <c r="B574" s="105" t="s">
        <v>179</v>
      </c>
      <c r="C574" s="105" t="s">
        <v>26</v>
      </c>
      <c r="D574" s="105" t="s">
        <v>11</v>
      </c>
      <c r="E574" s="98">
        <v>98</v>
      </c>
      <c r="F574" s="115">
        <v>6.125</v>
      </c>
    </row>
    <row r="575" spans="1:6">
      <c r="A575" s="95" t="s">
        <v>462</v>
      </c>
      <c r="B575" s="105" t="s">
        <v>179</v>
      </c>
      <c r="C575" s="105" t="s">
        <v>26</v>
      </c>
      <c r="D575" s="105" t="s">
        <v>6</v>
      </c>
      <c r="E575" s="98">
        <v>107</v>
      </c>
      <c r="F575" s="115">
        <v>6.125</v>
      </c>
    </row>
    <row r="576" spans="1:6">
      <c r="A576" s="92" t="s">
        <v>462</v>
      </c>
      <c r="B576" s="105" t="s">
        <v>179</v>
      </c>
      <c r="C576" s="105" t="s">
        <v>26</v>
      </c>
      <c r="D576" s="105" t="s">
        <v>7</v>
      </c>
      <c r="E576" s="98">
        <v>0</v>
      </c>
      <c r="F576" s="115">
        <v>6.125</v>
      </c>
    </row>
    <row r="577" spans="1:6">
      <c r="A577" s="95" t="s">
        <v>462</v>
      </c>
      <c r="B577" s="105" t="s">
        <v>179</v>
      </c>
      <c r="C577" s="105" t="s">
        <v>132</v>
      </c>
      <c r="D577" s="105" t="s">
        <v>19</v>
      </c>
      <c r="E577" s="98">
        <v>0</v>
      </c>
      <c r="F577" s="115">
        <v>6.125</v>
      </c>
    </row>
    <row r="578" spans="1:6">
      <c r="A578" s="92" t="s">
        <v>462</v>
      </c>
      <c r="B578" s="105" t="s">
        <v>179</v>
      </c>
      <c r="C578" s="105" t="s">
        <v>132</v>
      </c>
      <c r="D578" s="105" t="s">
        <v>18</v>
      </c>
      <c r="E578" s="98">
        <v>85</v>
      </c>
      <c r="F578" s="115">
        <v>6.125</v>
      </c>
    </row>
    <row r="579" spans="1:6">
      <c r="A579" s="95" t="s">
        <v>462</v>
      </c>
      <c r="B579" s="105" t="s">
        <v>179</v>
      </c>
      <c r="C579" s="105" t="s">
        <v>132</v>
      </c>
      <c r="D579" s="105" t="s">
        <v>22</v>
      </c>
      <c r="E579" s="98">
        <v>2</v>
      </c>
      <c r="F579" s="115">
        <v>6.125</v>
      </c>
    </row>
    <row r="580" spans="1:6">
      <c r="A580" s="92" t="s">
        <v>462</v>
      </c>
      <c r="B580" s="105" t="s">
        <v>179</v>
      </c>
      <c r="C580" s="105" t="s">
        <v>132</v>
      </c>
      <c r="D580" s="105" t="s">
        <v>21</v>
      </c>
      <c r="E580" s="98">
        <v>238</v>
      </c>
      <c r="F580" s="115">
        <v>6.125</v>
      </c>
    </row>
    <row r="581" spans="1:6">
      <c r="A581" s="95" t="s">
        <v>462</v>
      </c>
      <c r="B581" s="105" t="s">
        <v>179</v>
      </c>
      <c r="C581" s="105" t="s">
        <v>132</v>
      </c>
      <c r="D581" s="105" t="s">
        <v>20</v>
      </c>
      <c r="E581" s="98">
        <v>0</v>
      </c>
      <c r="F581" s="115">
        <v>6.125</v>
      </c>
    </row>
    <row r="582" spans="1:6">
      <c r="A582" s="92" t="s">
        <v>462</v>
      </c>
      <c r="B582" s="105" t="s">
        <v>194</v>
      </c>
      <c r="C582" s="105" t="s">
        <v>16</v>
      </c>
      <c r="D582" s="105" t="s">
        <v>27</v>
      </c>
      <c r="E582" s="98">
        <v>2.8026086956521699</v>
      </c>
      <c r="F582" s="115">
        <v>6.125</v>
      </c>
    </row>
    <row r="583" spans="1:6">
      <c r="A583" s="95" t="s">
        <v>462</v>
      </c>
      <c r="B583" s="105" t="s">
        <v>194</v>
      </c>
      <c r="C583" s="105" t="s">
        <v>16</v>
      </c>
      <c r="D583" s="105" t="s">
        <v>28</v>
      </c>
      <c r="E583" s="98">
        <v>2.8026086956521699</v>
      </c>
      <c r="F583" s="115">
        <v>6.125</v>
      </c>
    </row>
    <row r="584" spans="1:6">
      <c r="A584" s="92" t="s">
        <v>462</v>
      </c>
      <c r="B584" s="105" t="s">
        <v>194</v>
      </c>
      <c r="C584" s="105" t="s">
        <v>16</v>
      </c>
      <c r="D584" s="105" t="s">
        <v>30</v>
      </c>
      <c r="E584" s="98">
        <v>2.8026086956521699</v>
      </c>
      <c r="F584" s="115">
        <v>6.125</v>
      </c>
    </row>
    <row r="585" spans="1:6">
      <c r="A585" s="95" t="s">
        <v>462</v>
      </c>
      <c r="B585" s="105" t="s">
        <v>194</v>
      </c>
      <c r="C585" s="105" t="s">
        <v>16</v>
      </c>
      <c r="D585" s="105" t="s">
        <v>64</v>
      </c>
      <c r="E585" s="98">
        <v>2.8026086956521699</v>
      </c>
      <c r="F585" s="115">
        <v>6.125</v>
      </c>
    </row>
    <row r="586" spans="1:6">
      <c r="A586" s="92" t="s">
        <v>462</v>
      </c>
      <c r="B586" s="105" t="s">
        <v>194</v>
      </c>
      <c r="C586" s="105" t="s">
        <v>16</v>
      </c>
      <c r="D586" s="105" t="s">
        <v>29</v>
      </c>
      <c r="E586" s="98">
        <v>2.8026086956521699</v>
      </c>
      <c r="F586" s="115">
        <v>6.125</v>
      </c>
    </row>
    <row r="587" spans="1:6">
      <c r="A587" s="95" t="s">
        <v>462</v>
      </c>
      <c r="B587" s="105" t="s">
        <v>194</v>
      </c>
      <c r="C587" s="105" t="s">
        <v>16</v>
      </c>
      <c r="D587" s="105" t="s">
        <v>31</v>
      </c>
      <c r="E587" s="98">
        <v>2.8026086956521699</v>
      </c>
      <c r="F587" s="115">
        <v>6.125</v>
      </c>
    </row>
    <row r="588" spans="1:6">
      <c r="A588" s="92" t="s">
        <v>462</v>
      </c>
      <c r="B588" s="105" t="s">
        <v>194</v>
      </c>
      <c r="C588" s="105" t="s">
        <v>16</v>
      </c>
      <c r="D588" s="105" t="s">
        <v>32</v>
      </c>
      <c r="E588" s="98">
        <v>2.8026086956521699</v>
      </c>
      <c r="F588" s="115">
        <v>6.125</v>
      </c>
    </row>
    <row r="589" spans="1:6">
      <c r="A589" s="95" t="s">
        <v>462</v>
      </c>
      <c r="B589" s="105" t="s">
        <v>194</v>
      </c>
      <c r="C589" s="105" t="s">
        <v>16</v>
      </c>
      <c r="D589" s="105" t="s">
        <v>33</v>
      </c>
      <c r="E589" s="98">
        <v>2.8026086956521699</v>
      </c>
      <c r="F589" s="115">
        <v>6.125</v>
      </c>
    </row>
    <row r="590" spans="1:6">
      <c r="A590" s="92" t="s">
        <v>462</v>
      </c>
      <c r="B590" s="105" t="s">
        <v>194</v>
      </c>
      <c r="C590" s="105" t="s">
        <v>16</v>
      </c>
      <c r="D590" s="105" t="s">
        <v>34</v>
      </c>
      <c r="E590" s="98">
        <v>2.8026086956521699</v>
      </c>
      <c r="F590" s="115">
        <v>6.125</v>
      </c>
    </row>
    <row r="591" spans="1:6">
      <c r="A591" s="95" t="s">
        <v>462</v>
      </c>
      <c r="B591" s="105" t="s">
        <v>194</v>
      </c>
      <c r="C591" s="105" t="s">
        <v>16</v>
      </c>
      <c r="D591" s="105" t="s">
        <v>35</v>
      </c>
      <c r="E591" s="98">
        <v>2.8026086956521699</v>
      </c>
      <c r="F591" s="115">
        <v>6.125</v>
      </c>
    </row>
    <row r="592" spans="1:6">
      <c r="A592" s="92" t="s">
        <v>462</v>
      </c>
      <c r="B592" s="105" t="s">
        <v>194</v>
      </c>
      <c r="C592" s="105" t="s">
        <v>16</v>
      </c>
      <c r="D592" s="105" t="s">
        <v>36</v>
      </c>
      <c r="E592" s="98">
        <v>2.8026086956521699</v>
      </c>
      <c r="F592" s="115">
        <v>6.125</v>
      </c>
    </row>
    <row r="593" spans="1:6">
      <c r="A593" s="95" t="s">
        <v>462</v>
      </c>
      <c r="B593" s="105" t="s">
        <v>194</v>
      </c>
      <c r="C593" s="105" t="s">
        <v>16</v>
      </c>
      <c r="D593" s="105" t="s">
        <v>37</v>
      </c>
      <c r="E593" s="98">
        <v>2.8026086956521699</v>
      </c>
      <c r="F593" s="115">
        <v>6.125</v>
      </c>
    </row>
    <row r="594" spans="1:6">
      <c r="A594" s="92" t="s">
        <v>462</v>
      </c>
      <c r="B594" s="105" t="s">
        <v>194</v>
      </c>
      <c r="C594" s="105" t="s">
        <v>16</v>
      </c>
      <c r="D594" s="105" t="s">
        <v>38</v>
      </c>
      <c r="E594" s="98">
        <v>2.8026086956521699</v>
      </c>
      <c r="F594" s="115">
        <v>6.125</v>
      </c>
    </row>
    <row r="595" spans="1:6">
      <c r="A595" s="95" t="s">
        <v>462</v>
      </c>
      <c r="B595" s="105" t="s">
        <v>194</v>
      </c>
      <c r="C595" s="105" t="s">
        <v>16</v>
      </c>
      <c r="D595" s="105" t="s">
        <v>44</v>
      </c>
      <c r="E595" s="98">
        <v>2.8026086956521699</v>
      </c>
      <c r="F595" s="115">
        <v>6.125</v>
      </c>
    </row>
    <row r="596" spans="1:6">
      <c r="A596" s="92" t="s">
        <v>462</v>
      </c>
      <c r="B596" s="105" t="s">
        <v>194</v>
      </c>
      <c r="C596" s="105" t="s">
        <v>16</v>
      </c>
      <c r="D596" s="105" t="s">
        <v>39</v>
      </c>
      <c r="E596" s="98">
        <v>2.8026086956521699</v>
      </c>
      <c r="F596" s="115">
        <v>6.125</v>
      </c>
    </row>
    <row r="597" spans="1:6">
      <c r="A597" s="95" t="s">
        <v>462</v>
      </c>
      <c r="B597" s="105" t="s">
        <v>194</v>
      </c>
      <c r="C597" s="105" t="s">
        <v>16</v>
      </c>
      <c r="D597" s="105" t="s">
        <v>62</v>
      </c>
      <c r="E597" s="98">
        <v>2.8026086956521699</v>
      </c>
      <c r="F597" s="115">
        <v>6.125</v>
      </c>
    </row>
    <row r="598" spans="1:6">
      <c r="A598" s="92" t="s">
        <v>462</v>
      </c>
      <c r="B598" s="105" t="s">
        <v>194</v>
      </c>
      <c r="C598" s="105" t="s">
        <v>16</v>
      </c>
      <c r="D598" s="105" t="s">
        <v>61</v>
      </c>
      <c r="E598" s="98">
        <v>2.8026086956521699</v>
      </c>
      <c r="F598" s="115">
        <v>6.125</v>
      </c>
    </row>
    <row r="599" spans="1:6">
      <c r="A599" s="95" t="s">
        <v>462</v>
      </c>
      <c r="B599" s="105" t="s">
        <v>194</v>
      </c>
      <c r="C599" s="105" t="s">
        <v>16</v>
      </c>
      <c r="D599" s="105" t="s">
        <v>63</v>
      </c>
      <c r="E599" s="98">
        <v>2.8026086956521699</v>
      </c>
      <c r="F599" s="115">
        <v>6.125</v>
      </c>
    </row>
    <row r="600" spans="1:6">
      <c r="A600" s="92" t="s">
        <v>462</v>
      </c>
      <c r="B600" s="105" t="s">
        <v>194</v>
      </c>
      <c r="C600" s="105" t="s">
        <v>16</v>
      </c>
      <c r="D600" s="105" t="s">
        <v>42</v>
      </c>
      <c r="E600" s="98">
        <v>2.8026086956521699</v>
      </c>
      <c r="F600" s="115">
        <v>6.125</v>
      </c>
    </row>
    <row r="601" spans="1:6">
      <c r="A601" s="95" t="s">
        <v>462</v>
      </c>
      <c r="B601" s="105" t="s">
        <v>194</v>
      </c>
      <c r="C601" s="105" t="s">
        <v>16</v>
      </c>
      <c r="D601" s="105" t="s">
        <v>133</v>
      </c>
      <c r="E601" s="98">
        <v>2.8026086956521699</v>
      </c>
      <c r="F601" s="115">
        <v>6.125</v>
      </c>
    </row>
    <row r="602" spans="1:6">
      <c r="A602" s="92" t="s">
        <v>462</v>
      </c>
      <c r="B602" s="105" t="s">
        <v>194</v>
      </c>
      <c r="C602" s="105" t="s">
        <v>53</v>
      </c>
      <c r="D602" s="105" t="s">
        <v>40</v>
      </c>
      <c r="F602" s="115">
        <v>6.125</v>
      </c>
    </row>
    <row r="603" spans="1:6">
      <c r="A603" s="95" t="s">
        <v>462</v>
      </c>
      <c r="B603" s="105" t="s">
        <v>194</v>
      </c>
      <c r="C603" s="105" t="s">
        <v>53</v>
      </c>
      <c r="D603" s="105" t="s">
        <v>41</v>
      </c>
      <c r="F603" s="115">
        <v>6.125</v>
      </c>
    </row>
    <row r="604" spans="1:6">
      <c r="A604" s="92" t="s">
        <v>462</v>
      </c>
      <c r="B604" s="105" t="s">
        <v>194</v>
      </c>
      <c r="C604" s="105" t="s">
        <v>53</v>
      </c>
      <c r="D604" s="105" t="s">
        <v>43</v>
      </c>
      <c r="F604" s="115">
        <v>6.125</v>
      </c>
    </row>
    <row r="605" spans="1:6">
      <c r="A605" s="95" t="s">
        <v>462</v>
      </c>
      <c r="B605" s="105" t="s">
        <v>194</v>
      </c>
      <c r="C605" s="105" t="s">
        <v>53</v>
      </c>
      <c r="D605" s="105" t="s">
        <v>134</v>
      </c>
      <c r="F605" s="115">
        <v>6.125</v>
      </c>
    </row>
    <row r="606" spans="1:6">
      <c r="A606" s="92" t="s">
        <v>462</v>
      </c>
      <c r="B606" s="105" t="s">
        <v>194</v>
      </c>
      <c r="C606" s="105" t="s">
        <v>106</v>
      </c>
      <c r="D606" s="105" t="s">
        <v>136</v>
      </c>
      <c r="F606" s="115">
        <v>6.125</v>
      </c>
    </row>
    <row r="607" spans="1:6">
      <c r="A607" s="95" t="s">
        <v>462</v>
      </c>
      <c r="B607" s="105" t="s">
        <v>194</v>
      </c>
      <c r="C607" s="105" t="s">
        <v>106</v>
      </c>
      <c r="D607" s="105" t="s">
        <v>137</v>
      </c>
      <c r="F607" s="115">
        <v>6.125</v>
      </c>
    </row>
    <row r="608" spans="1:6">
      <c r="A608" s="92" t="s">
        <v>462</v>
      </c>
      <c r="B608" s="105" t="s">
        <v>194</v>
      </c>
      <c r="C608" s="105" t="s">
        <v>106</v>
      </c>
      <c r="D608" s="105" t="s">
        <v>138</v>
      </c>
      <c r="F608" s="115">
        <v>6.125</v>
      </c>
    </row>
    <row r="609" spans="1:6">
      <c r="A609" s="95" t="s">
        <v>462</v>
      </c>
      <c r="B609" s="105" t="s">
        <v>194</v>
      </c>
      <c r="C609" s="105" t="s">
        <v>106</v>
      </c>
      <c r="D609" s="105" t="s">
        <v>139</v>
      </c>
      <c r="F609" s="115">
        <v>6.125</v>
      </c>
    </row>
    <row r="610" spans="1:6">
      <c r="A610" s="92" t="s">
        <v>462</v>
      </c>
      <c r="B610" s="105" t="s">
        <v>194</v>
      </c>
      <c r="C610" s="105" t="s">
        <v>106</v>
      </c>
      <c r="D610" s="105" t="s">
        <v>140</v>
      </c>
      <c r="F610" s="115">
        <v>6.125</v>
      </c>
    </row>
    <row r="611" spans="1:6">
      <c r="A611" s="95" t="s">
        <v>462</v>
      </c>
      <c r="B611" s="105" t="s">
        <v>194</v>
      </c>
      <c r="C611" s="105" t="s">
        <v>106</v>
      </c>
      <c r="D611" s="105" t="s">
        <v>141</v>
      </c>
      <c r="F611" s="115">
        <v>6.125</v>
      </c>
    </row>
    <row r="612" spans="1:6">
      <c r="A612" s="92" t="s">
        <v>462</v>
      </c>
      <c r="B612" s="105" t="s">
        <v>194</v>
      </c>
      <c r="C612" s="105" t="s">
        <v>107</v>
      </c>
      <c r="D612" s="105" t="s">
        <v>142</v>
      </c>
      <c r="F612" s="115">
        <v>6.125</v>
      </c>
    </row>
    <row r="613" spans="1:6">
      <c r="A613" s="95" t="s">
        <v>462</v>
      </c>
      <c r="B613" s="105" t="s">
        <v>194</v>
      </c>
      <c r="C613" s="105" t="s">
        <v>107</v>
      </c>
      <c r="D613" s="105" t="s">
        <v>143</v>
      </c>
      <c r="F613" s="115">
        <v>6.125</v>
      </c>
    </row>
    <row r="614" spans="1:6">
      <c r="A614" s="92" t="s">
        <v>462</v>
      </c>
      <c r="B614" s="105" t="s">
        <v>194</v>
      </c>
      <c r="C614" s="105" t="s">
        <v>107</v>
      </c>
      <c r="D614" s="105" t="s">
        <v>144</v>
      </c>
      <c r="F614" s="115">
        <v>6.125</v>
      </c>
    </row>
    <row r="615" spans="1:6">
      <c r="A615" s="95" t="s">
        <v>462</v>
      </c>
      <c r="B615" s="105" t="s">
        <v>194</v>
      </c>
      <c r="C615" s="105" t="s">
        <v>108</v>
      </c>
      <c r="D615" s="105" t="s">
        <v>145</v>
      </c>
      <c r="F615" s="115">
        <v>6.125</v>
      </c>
    </row>
    <row r="616" spans="1:6">
      <c r="A616" s="92" t="s">
        <v>462</v>
      </c>
      <c r="B616" s="105" t="s">
        <v>194</v>
      </c>
      <c r="C616" s="105" t="s">
        <v>108</v>
      </c>
      <c r="D616" s="105" t="s">
        <v>146</v>
      </c>
      <c r="F616" s="115">
        <v>6.125</v>
      </c>
    </row>
    <row r="617" spans="1:6">
      <c r="A617" s="95" t="s">
        <v>462</v>
      </c>
      <c r="B617" s="105" t="s">
        <v>194</v>
      </c>
      <c r="C617" s="105" t="s">
        <v>108</v>
      </c>
      <c r="D617" s="105" t="s">
        <v>147</v>
      </c>
      <c r="F617" s="115">
        <v>6.125</v>
      </c>
    </row>
    <row r="618" spans="1:6">
      <c r="A618" s="92" t="s">
        <v>462</v>
      </c>
      <c r="B618" s="105" t="s">
        <v>194</v>
      </c>
      <c r="C618" s="105" t="s">
        <v>109</v>
      </c>
      <c r="D618" s="105" t="s">
        <v>148</v>
      </c>
      <c r="F618" s="115">
        <v>6.125</v>
      </c>
    </row>
    <row r="619" spans="1:6">
      <c r="A619" s="95" t="s">
        <v>462</v>
      </c>
      <c r="B619" s="105" t="s">
        <v>194</v>
      </c>
      <c r="C619" s="105" t="s">
        <v>109</v>
      </c>
      <c r="D619" s="105" t="s">
        <v>149</v>
      </c>
      <c r="F619" s="115">
        <v>6.125</v>
      </c>
    </row>
    <row r="620" spans="1:6">
      <c r="A620" s="92" t="s">
        <v>462</v>
      </c>
      <c r="B620" s="105" t="s">
        <v>194</v>
      </c>
      <c r="C620" s="105" t="s">
        <v>128</v>
      </c>
      <c r="D620" s="105" t="s">
        <v>150</v>
      </c>
      <c r="F620" s="115">
        <v>6.125</v>
      </c>
    </row>
    <row r="621" spans="1:6">
      <c r="A621" s="95" t="s">
        <v>462</v>
      </c>
      <c r="B621" s="105" t="s">
        <v>194</v>
      </c>
      <c r="C621" s="105" t="s">
        <v>128</v>
      </c>
      <c r="D621" s="105" t="s">
        <v>151</v>
      </c>
      <c r="F621" s="115">
        <v>6.125</v>
      </c>
    </row>
    <row r="622" spans="1:6">
      <c r="A622" s="92" t="s">
        <v>462</v>
      </c>
      <c r="B622" s="105" t="s">
        <v>194</v>
      </c>
      <c r="C622" s="105" t="s">
        <v>128</v>
      </c>
      <c r="D622" s="105" t="s">
        <v>152</v>
      </c>
      <c r="F622" s="115">
        <v>6.125</v>
      </c>
    </row>
    <row r="623" spans="1:6">
      <c r="A623" s="95" t="s">
        <v>462</v>
      </c>
      <c r="B623" s="105" t="s">
        <v>194</v>
      </c>
      <c r="C623" s="105" t="s">
        <v>128</v>
      </c>
      <c r="D623" s="105" t="s">
        <v>153</v>
      </c>
      <c r="F623" s="115">
        <v>6.125</v>
      </c>
    </row>
    <row r="624" spans="1:6">
      <c r="A624" s="92" t="s">
        <v>462</v>
      </c>
      <c r="B624" s="105" t="s">
        <v>194</v>
      </c>
      <c r="C624" s="105" t="s">
        <v>110</v>
      </c>
      <c r="D624" s="105" t="s">
        <v>154</v>
      </c>
      <c r="F624" s="115">
        <v>6.125</v>
      </c>
    </row>
    <row r="625" spans="1:6">
      <c r="A625" s="95" t="s">
        <v>462</v>
      </c>
      <c r="B625" s="105" t="s">
        <v>194</v>
      </c>
      <c r="C625" s="105" t="s">
        <v>110</v>
      </c>
      <c r="D625" s="105" t="s">
        <v>155</v>
      </c>
      <c r="F625" s="115">
        <v>6.125</v>
      </c>
    </row>
    <row r="626" spans="1:6">
      <c r="A626" s="92" t="s">
        <v>462</v>
      </c>
      <c r="B626" s="105" t="s">
        <v>194</v>
      </c>
      <c r="C626" s="105" t="s">
        <v>110</v>
      </c>
      <c r="D626" s="105" t="s">
        <v>156</v>
      </c>
      <c r="F626" s="115">
        <v>6.125</v>
      </c>
    </row>
    <row r="627" spans="1:6">
      <c r="A627" s="95" t="s">
        <v>462</v>
      </c>
      <c r="B627" s="105" t="s">
        <v>194</v>
      </c>
      <c r="C627" s="105" t="s">
        <v>111</v>
      </c>
      <c r="D627" s="105" t="s">
        <v>157</v>
      </c>
      <c r="F627" s="115">
        <v>6.125</v>
      </c>
    </row>
    <row r="628" spans="1:6">
      <c r="A628" s="92" t="s">
        <v>462</v>
      </c>
      <c r="B628" s="105" t="s">
        <v>194</v>
      </c>
      <c r="C628" s="105" t="s">
        <v>111</v>
      </c>
      <c r="D628" s="105" t="s">
        <v>158</v>
      </c>
      <c r="F628" s="115">
        <v>6.125</v>
      </c>
    </row>
    <row r="629" spans="1:6">
      <c r="A629" s="95" t="s">
        <v>462</v>
      </c>
      <c r="B629" s="105" t="s">
        <v>194</v>
      </c>
      <c r="C629" s="105" t="s">
        <v>112</v>
      </c>
      <c r="D629" s="105" t="s">
        <v>159</v>
      </c>
      <c r="F629" s="115">
        <v>6.125</v>
      </c>
    </row>
    <row r="630" spans="1:6">
      <c r="A630" s="92" t="s">
        <v>462</v>
      </c>
      <c r="B630" s="105" t="s">
        <v>194</v>
      </c>
      <c r="C630" s="105" t="s">
        <v>112</v>
      </c>
      <c r="D630" s="105" t="s">
        <v>160</v>
      </c>
      <c r="F630" s="115">
        <v>6.125</v>
      </c>
    </row>
    <row r="631" spans="1:6">
      <c r="A631" s="95" t="s">
        <v>462</v>
      </c>
      <c r="B631" s="105" t="s">
        <v>194</v>
      </c>
      <c r="C631" s="105" t="s">
        <v>113</v>
      </c>
      <c r="D631" s="105" t="s">
        <v>161</v>
      </c>
      <c r="F631" s="115">
        <v>6.125</v>
      </c>
    </row>
    <row r="632" spans="1:6">
      <c r="A632" s="92" t="s">
        <v>462</v>
      </c>
      <c r="B632" s="105" t="s">
        <v>194</v>
      </c>
      <c r="C632" s="105" t="s">
        <v>113</v>
      </c>
      <c r="D632" s="105" t="s">
        <v>129</v>
      </c>
      <c r="F632" s="115">
        <v>6.125</v>
      </c>
    </row>
    <row r="633" spans="1:6">
      <c r="A633" s="95" t="s">
        <v>462</v>
      </c>
      <c r="B633" s="105" t="s">
        <v>194</v>
      </c>
      <c r="C633" s="105" t="s">
        <v>114</v>
      </c>
      <c r="D633" s="105" t="s">
        <v>162</v>
      </c>
      <c r="F633" s="115">
        <v>6.125</v>
      </c>
    </row>
    <row r="634" spans="1:6">
      <c r="A634" s="92" t="s">
        <v>462</v>
      </c>
      <c r="B634" s="105" t="s">
        <v>194</v>
      </c>
      <c r="C634" s="105" t="s">
        <v>114</v>
      </c>
      <c r="D634" s="105" t="s">
        <v>163</v>
      </c>
      <c r="F634" s="115">
        <v>6.125</v>
      </c>
    </row>
    <row r="635" spans="1:6">
      <c r="A635" s="95" t="s">
        <v>462</v>
      </c>
      <c r="B635" s="105" t="s">
        <v>194</v>
      </c>
      <c r="C635" s="105" t="s">
        <v>114</v>
      </c>
      <c r="D635" s="105" t="s">
        <v>164</v>
      </c>
      <c r="F635" s="115">
        <v>6.125</v>
      </c>
    </row>
    <row r="636" spans="1:6">
      <c r="A636" s="92" t="s">
        <v>462</v>
      </c>
      <c r="B636" s="105" t="s">
        <v>194</v>
      </c>
      <c r="C636" s="105" t="s">
        <v>114</v>
      </c>
      <c r="D636" s="105" t="s">
        <v>165</v>
      </c>
      <c r="F636" s="115">
        <v>6.125</v>
      </c>
    </row>
    <row r="637" spans="1:6">
      <c r="A637" s="95" t="s">
        <v>462</v>
      </c>
      <c r="B637" s="105" t="s">
        <v>194</v>
      </c>
      <c r="C637" s="105" t="s">
        <v>115</v>
      </c>
      <c r="D637" s="105" t="s">
        <v>166</v>
      </c>
      <c r="F637" s="115">
        <v>6.125</v>
      </c>
    </row>
    <row r="638" spans="1:6">
      <c r="A638" s="92" t="s">
        <v>462</v>
      </c>
      <c r="B638" s="105" t="s">
        <v>194</v>
      </c>
      <c r="C638" s="105" t="s">
        <v>115</v>
      </c>
      <c r="D638" s="105" t="s">
        <v>167</v>
      </c>
      <c r="F638" s="115">
        <v>6.125</v>
      </c>
    </row>
    <row r="639" spans="1:6">
      <c r="A639" s="95" t="s">
        <v>462</v>
      </c>
      <c r="B639" s="105" t="s">
        <v>194</v>
      </c>
      <c r="C639" s="105" t="s">
        <v>115</v>
      </c>
      <c r="D639" s="105" t="s">
        <v>168</v>
      </c>
      <c r="F639" s="115">
        <v>6.125</v>
      </c>
    </row>
    <row r="640" spans="1:6">
      <c r="A640" s="92" t="s">
        <v>462</v>
      </c>
      <c r="B640" s="105" t="s">
        <v>194</v>
      </c>
      <c r="C640" s="105" t="s">
        <v>116</v>
      </c>
      <c r="D640" s="105" t="s">
        <v>169</v>
      </c>
      <c r="F640" s="115">
        <v>6.125</v>
      </c>
    </row>
    <row r="641" spans="1:6">
      <c r="A641" s="95" t="s">
        <v>462</v>
      </c>
      <c r="B641" s="105" t="s">
        <v>194</v>
      </c>
      <c r="C641" s="105" t="s">
        <v>116</v>
      </c>
      <c r="D641" s="105" t="s">
        <v>170</v>
      </c>
      <c r="F641" s="115">
        <v>6.125</v>
      </c>
    </row>
    <row r="642" spans="1:6">
      <c r="A642" s="92" t="s">
        <v>462</v>
      </c>
      <c r="B642" s="105" t="s">
        <v>194</v>
      </c>
      <c r="C642" s="105" t="s">
        <v>117</v>
      </c>
      <c r="D642" s="105" t="s">
        <v>177</v>
      </c>
      <c r="F642" s="115">
        <v>6.125</v>
      </c>
    </row>
    <row r="643" spans="1:6">
      <c r="A643" s="95" t="s">
        <v>462</v>
      </c>
      <c r="B643" s="105" t="s">
        <v>194</v>
      </c>
      <c r="C643" s="105" t="s">
        <v>117</v>
      </c>
      <c r="D643" s="105" t="s">
        <v>45</v>
      </c>
      <c r="F643" s="115">
        <v>6.125</v>
      </c>
    </row>
    <row r="644" spans="1:6">
      <c r="A644" s="92" t="s">
        <v>462</v>
      </c>
      <c r="B644" s="105" t="s">
        <v>194</v>
      </c>
      <c r="C644" s="105" t="s">
        <v>117</v>
      </c>
      <c r="D644" s="105" t="s">
        <v>46</v>
      </c>
      <c r="F644" s="115">
        <v>6.125</v>
      </c>
    </row>
    <row r="645" spans="1:6">
      <c r="A645" s="95" t="s">
        <v>462</v>
      </c>
      <c r="B645" s="105" t="s">
        <v>194</v>
      </c>
      <c r="C645" s="105" t="s">
        <v>117</v>
      </c>
      <c r="D645" s="105" t="s">
        <v>47</v>
      </c>
      <c r="F645" s="115">
        <v>6.125</v>
      </c>
    </row>
    <row r="646" spans="1:6">
      <c r="A646" s="92" t="s">
        <v>462</v>
      </c>
      <c r="B646" s="105" t="s">
        <v>194</v>
      </c>
      <c r="C646" s="105" t="s">
        <v>117</v>
      </c>
      <c r="D646" s="105" t="s">
        <v>171</v>
      </c>
      <c r="F646" s="115">
        <v>6.125</v>
      </c>
    </row>
    <row r="647" spans="1:6">
      <c r="A647" s="95" t="s">
        <v>462</v>
      </c>
      <c r="B647" s="105" t="s">
        <v>194</v>
      </c>
      <c r="C647" s="105" t="s">
        <v>118</v>
      </c>
      <c r="D647" s="105" t="s">
        <v>172</v>
      </c>
      <c r="F647" s="115">
        <v>6.125</v>
      </c>
    </row>
    <row r="648" spans="1:6">
      <c r="A648" s="92" t="s">
        <v>462</v>
      </c>
      <c r="B648" s="105" t="s">
        <v>194</v>
      </c>
      <c r="C648" s="105" t="s">
        <v>118</v>
      </c>
      <c r="D648" s="105" t="s">
        <v>173</v>
      </c>
      <c r="F648" s="115">
        <v>6.125</v>
      </c>
    </row>
    <row r="649" spans="1:6">
      <c r="A649" s="95" t="s">
        <v>462</v>
      </c>
      <c r="B649" s="105" t="s">
        <v>194</v>
      </c>
      <c r="C649" s="105" t="s">
        <v>119</v>
      </c>
      <c r="D649" s="105" t="s">
        <v>174</v>
      </c>
      <c r="F649" s="115">
        <v>6.125</v>
      </c>
    </row>
    <row r="650" spans="1:6">
      <c r="A650" s="95" t="s">
        <v>462</v>
      </c>
      <c r="B650" s="105" t="s">
        <v>194</v>
      </c>
      <c r="C650" s="105" t="s">
        <v>119</v>
      </c>
      <c r="D650" s="105" t="s">
        <v>175</v>
      </c>
      <c r="F650" s="115">
        <v>6.125</v>
      </c>
    </row>
    <row r="651" spans="1:6">
      <c r="A651" s="95" t="s">
        <v>462</v>
      </c>
      <c r="B651" s="105" t="s">
        <v>194</v>
      </c>
      <c r="C651" s="105" t="s">
        <v>25</v>
      </c>
      <c r="D651" s="105" t="s">
        <v>234</v>
      </c>
      <c r="F651" s="115">
        <v>6.125</v>
      </c>
    </row>
    <row r="652" spans="1:6">
      <c r="A652" s="95" t="s">
        <v>462</v>
      </c>
      <c r="B652" s="105" t="s">
        <v>194</v>
      </c>
      <c r="C652" s="105" t="s">
        <v>25</v>
      </c>
      <c r="D652" s="105" t="s">
        <v>48</v>
      </c>
      <c r="F652" s="115">
        <v>6.125</v>
      </c>
    </row>
    <row r="653" spans="1:6">
      <c r="A653" s="95" t="s">
        <v>462</v>
      </c>
      <c r="B653" s="105" t="s">
        <v>194</v>
      </c>
      <c r="C653" s="105" t="s">
        <v>25</v>
      </c>
      <c r="D653" s="105" t="s">
        <v>235</v>
      </c>
      <c r="F653" s="115">
        <v>6.125</v>
      </c>
    </row>
    <row r="654" spans="1:6">
      <c r="A654" s="95" t="s">
        <v>462</v>
      </c>
      <c r="B654" s="105" t="s">
        <v>194</v>
      </c>
      <c r="C654" s="105" t="s">
        <v>25</v>
      </c>
      <c r="D654" s="105" t="s">
        <v>236</v>
      </c>
      <c r="F654" s="115">
        <v>6.125</v>
      </c>
    </row>
    <row r="655" spans="1:6">
      <c r="A655" s="95" t="s">
        <v>462</v>
      </c>
      <c r="B655" s="105" t="s">
        <v>194</v>
      </c>
      <c r="C655" s="105" t="s">
        <v>25</v>
      </c>
      <c r="D655" s="105" t="s">
        <v>237</v>
      </c>
      <c r="F655" s="115">
        <v>6.125</v>
      </c>
    </row>
    <row r="656" spans="1:6">
      <c r="A656" s="95" t="s">
        <v>462</v>
      </c>
      <c r="B656" s="105" t="s">
        <v>194</v>
      </c>
      <c r="C656" s="105" t="s">
        <v>25</v>
      </c>
      <c r="D656" s="105" t="s">
        <v>49</v>
      </c>
      <c r="F656" s="115">
        <v>6.125</v>
      </c>
    </row>
    <row r="657" spans="1:6">
      <c r="A657" s="95" t="s">
        <v>462</v>
      </c>
      <c r="B657" s="105" t="s">
        <v>194</v>
      </c>
      <c r="C657" s="105" t="s">
        <v>25</v>
      </c>
      <c r="D657" s="105" t="s">
        <v>238</v>
      </c>
      <c r="F657" s="115">
        <v>6.125</v>
      </c>
    </row>
    <row r="658" spans="1:6">
      <c r="A658" s="95" t="s">
        <v>462</v>
      </c>
      <c r="B658" s="105" t="s">
        <v>194</v>
      </c>
      <c r="C658" s="105" t="s">
        <v>25</v>
      </c>
      <c r="D658" s="105" t="s">
        <v>239</v>
      </c>
      <c r="F658" s="115">
        <v>6.125</v>
      </c>
    </row>
    <row r="659" spans="1:6">
      <c r="A659" s="95" t="s">
        <v>462</v>
      </c>
      <c r="B659" s="105" t="s">
        <v>194</v>
      </c>
      <c r="C659" s="105" t="s">
        <v>25</v>
      </c>
      <c r="D659" s="105" t="s">
        <v>50</v>
      </c>
      <c r="F659" s="115">
        <v>6.125</v>
      </c>
    </row>
    <row r="660" spans="1:6">
      <c r="A660" s="95" t="s">
        <v>462</v>
      </c>
      <c r="B660" s="105" t="s">
        <v>194</v>
      </c>
      <c r="C660" s="105" t="s">
        <v>120</v>
      </c>
      <c r="D660" s="105" t="s">
        <v>24</v>
      </c>
      <c r="F660" s="115">
        <v>6.125</v>
      </c>
    </row>
    <row r="661" spans="1:6">
      <c r="A661" s="95" t="s">
        <v>462</v>
      </c>
      <c r="B661" s="105" t="s">
        <v>194</v>
      </c>
      <c r="C661" s="105" t="s">
        <v>54</v>
      </c>
      <c r="D661" s="105" t="s">
        <v>14</v>
      </c>
      <c r="E661" s="98">
        <v>19.940000000000001</v>
      </c>
      <c r="F661" s="115">
        <v>6.125</v>
      </c>
    </row>
    <row r="662" spans="1:6">
      <c r="A662" s="95" t="s">
        <v>462</v>
      </c>
      <c r="B662" s="105" t="s">
        <v>194</v>
      </c>
      <c r="C662" s="105" t="s">
        <v>54</v>
      </c>
      <c r="D662" s="105" t="s">
        <v>15</v>
      </c>
      <c r="E662" s="98">
        <v>19.940000000000001</v>
      </c>
      <c r="F662" s="115">
        <v>6.125</v>
      </c>
    </row>
    <row r="663" spans="1:6">
      <c r="A663" s="95" t="s">
        <v>462</v>
      </c>
      <c r="B663" s="105" t="s">
        <v>194</v>
      </c>
      <c r="C663" s="105" t="s">
        <v>54</v>
      </c>
      <c r="D663" s="105" t="s">
        <v>55</v>
      </c>
      <c r="E663" s="98">
        <v>19.940000000000001</v>
      </c>
      <c r="F663" s="115">
        <v>6.125</v>
      </c>
    </row>
    <row r="664" spans="1:6">
      <c r="A664" s="95" t="s">
        <v>462</v>
      </c>
      <c r="B664" s="105" t="s">
        <v>194</v>
      </c>
      <c r="C664" s="105" t="s">
        <v>54</v>
      </c>
      <c r="D664" s="105" t="s">
        <v>56</v>
      </c>
      <c r="E664" s="98">
        <v>19.940000000000001</v>
      </c>
      <c r="F664" s="115">
        <v>6.125</v>
      </c>
    </row>
    <row r="665" spans="1:6">
      <c r="A665" s="95" t="s">
        <v>462</v>
      </c>
      <c r="B665" s="105" t="s">
        <v>194</v>
      </c>
      <c r="C665" s="105" t="s">
        <v>54</v>
      </c>
      <c r="D665" s="105" t="s">
        <v>57</v>
      </c>
      <c r="E665" s="98">
        <v>19.940000000000001</v>
      </c>
      <c r="F665" s="115">
        <v>6.125</v>
      </c>
    </row>
    <row r="666" spans="1:6">
      <c r="A666" s="95" t="s">
        <v>462</v>
      </c>
      <c r="B666" s="105" t="s">
        <v>194</v>
      </c>
      <c r="C666" s="105" t="s">
        <v>54</v>
      </c>
      <c r="D666" s="105" t="s">
        <v>58</v>
      </c>
      <c r="E666" s="98">
        <v>19.940000000000001</v>
      </c>
      <c r="F666" s="115">
        <v>6.125</v>
      </c>
    </row>
    <row r="667" spans="1:6">
      <c r="A667" s="95" t="s">
        <v>462</v>
      </c>
      <c r="B667" s="105" t="s">
        <v>194</v>
      </c>
      <c r="C667" s="105" t="s">
        <v>54</v>
      </c>
      <c r="D667" s="105" t="s">
        <v>130</v>
      </c>
      <c r="E667" s="98">
        <v>19.940000000000001</v>
      </c>
      <c r="F667" s="115">
        <v>6.125</v>
      </c>
    </row>
    <row r="668" spans="1:6">
      <c r="A668" s="95" t="s">
        <v>462</v>
      </c>
      <c r="B668" s="105" t="s">
        <v>179</v>
      </c>
      <c r="C668" s="105" t="s">
        <v>51</v>
      </c>
      <c r="D668" s="105" t="s">
        <v>13</v>
      </c>
      <c r="E668" s="98">
        <v>36</v>
      </c>
      <c r="F668" s="115">
        <v>6.125</v>
      </c>
    </row>
    <row r="669" spans="1:6">
      <c r="A669" s="95" t="s">
        <v>462</v>
      </c>
      <c r="B669" s="105" t="s">
        <v>179</v>
      </c>
      <c r="C669" s="105" t="s">
        <v>51</v>
      </c>
      <c r="D669" s="105" t="s">
        <v>23</v>
      </c>
      <c r="E669" s="98">
        <v>232</v>
      </c>
      <c r="F669" s="115">
        <v>6.125</v>
      </c>
    </row>
    <row r="670" spans="1:6">
      <c r="A670" s="95" t="s">
        <v>462</v>
      </c>
      <c r="B670" s="105" t="s">
        <v>179</v>
      </c>
      <c r="C670" s="105" t="s">
        <v>51</v>
      </c>
      <c r="D670" s="105" t="s">
        <v>104</v>
      </c>
      <c r="E670" s="98">
        <v>59</v>
      </c>
      <c r="F670" s="115">
        <v>6.125</v>
      </c>
    </row>
    <row r="671" spans="1:6">
      <c r="A671" s="95" t="s">
        <v>462</v>
      </c>
      <c r="B671" s="105" t="s">
        <v>179</v>
      </c>
      <c r="C671" s="105" t="s">
        <v>51</v>
      </c>
      <c r="D671" s="105" t="s">
        <v>59</v>
      </c>
      <c r="F671" s="115">
        <v>6.125</v>
      </c>
    </row>
    <row r="672" spans="1:6">
      <c r="A672" s="95" t="s">
        <v>462</v>
      </c>
      <c r="B672" s="105" t="s">
        <v>179</v>
      </c>
      <c r="C672" s="105" t="s">
        <v>51</v>
      </c>
      <c r="D672" s="105" t="s">
        <v>131</v>
      </c>
      <c r="F672" s="115">
        <v>6.125</v>
      </c>
    </row>
    <row r="673" spans="1:6">
      <c r="A673" s="95" t="s">
        <v>462</v>
      </c>
      <c r="B673" s="105" t="s">
        <v>179</v>
      </c>
      <c r="C673" s="105" t="s">
        <v>52</v>
      </c>
      <c r="D673" s="105" t="s">
        <v>52</v>
      </c>
      <c r="F673" s="115">
        <v>6.125</v>
      </c>
    </row>
    <row r="674" spans="1:6">
      <c r="A674" s="92" t="s">
        <v>463</v>
      </c>
      <c r="B674" s="105" t="s">
        <v>179</v>
      </c>
      <c r="C674" s="105" t="s">
        <v>105</v>
      </c>
      <c r="D674" s="105" t="s">
        <v>1</v>
      </c>
      <c r="E674" s="96"/>
      <c r="F674" s="106">
        <v>36</v>
      </c>
    </row>
    <row r="675" spans="1:6">
      <c r="A675" s="92" t="s">
        <v>463</v>
      </c>
      <c r="B675" s="105" t="s">
        <v>179</v>
      </c>
      <c r="C675" s="105" t="s">
        <v>103</v>
      </c>
      <c r="D675" s="105" t="s">
        <v>2</v>
      </c>
      <c r="E675" s="97">
        <v>56.88</v>
      </c>
      <c r="F675" s="106">
        <v>36</v>
      </c>
    </row>
    <row r="676" spans="1:6">
      <c r="A676" s="92" t="s">
        <v>463</v>
      </c>
      <c r="B676" s="105" t="s">
        <v>179</v>
      </c>
      <c r="C676" s="105" t="s">
        <v>103</v>
      </c>
      <c r="D676" s="105" t="s">
        <v>3</v>
      </c>
      <c r="E676" s="96"/>
      <c r="F676" s="106">
        <v>36</v>
      </c>
    </row>
    <row r="677" spans="1:6">
      <c r="A677" s="92" t="s">
        <v>463</v>
      </c>
      <c r="B677" s="105" t="s">
        <v>179</v>
      </c>
      <c r="C677" s="105" t="s">
        <v>103</v>
      </c>
      <c r="D677" s="105" t="s">
        <v>4</v>
      </c>
      <c r="E677" s="97">
        <v>4</v>
      </c>
      <c r="F677" s="106">
        <v>36</v>
      </c>
    </row>
    <row r="678" spans="1:6">
      <c r="A678" s="92" t="s">
        <v>463</v>
      </c>
      <c r="B678" s="105" t="s">
        <v>179</v>
      </c>
      <c r="C678" s="105" t="s">
        <v>103</v>
      </c>
      <c r="D678" s="105" t="s">
        <v>17</v>
      </c>
      <c r="E678" s="96"/>
      <c r="F678" s="106">
        <v>36</v>
      </c>
    </row>
    <row r="679" spans="1:6">
      <c r="A679" s="92" t="s">
        <v>463</v>
      </c>
      <c r="B679" s="105" t="s">
        <v>179</v>
      </c>
      <c r="C679" s="105" t="s">
        <v>103</v>
      </c>
      <c r="D679" s="105" t="s">
        <v>5</v>
      </c>
      <c r="E679" s="97"/>
      <c r="F679" s="106">
        <v>36</v>
      </c>
    </row>
    <row r="680" spans="1:6">
      <c r="A680" s="92" t="s">
        <v>463</v>
      </c>
      <c r="B680" s="105" t="s">
        <v>179</v>
      </c>
      <c r="C680" s="105" t="s">
        <v>103</v>
      </c>
      <c r="D680" s="105" t="s">
        <v>102</v>
      </c>
      <c r="E680" s="96">
        <v>2</v>
      </c>
      <c r="F680" s="106">
        <v>36</v>
      </c>
    </row>
    <row r="681" spans="1:6">
      <c r="A681" s="92" t="s">
        <v>463</v>
      </c>
      <c r="B681" s="105" t="s">
        <v>179</v>
      </c>
      <c r="C681" s="105" t="s">
        <v>103</v>
      </c>
      <c r="D681" s="105" t="s">
        <v>12</v>
      </c>
      <c r="E681" s="97"/>
      <c r="F681" s="106">
        <v>36</v>
      </c>
    </row>
    <row r="682" spans="1:6">
      <c r="A682" s="92" t="s">
        <v>463</v>
      </c>
      <c r="B682" s="105" t="s">
        <v>179</v>
      </c>
      <c r="C682" s="105" t="s">
        <v>26</v>
      </c>
      <c r="D682" s="105" t="s">
        <v>26</v>
      </c>
      <c r="E682" s="96">
        <v>13</v>
      </c>
      <c r="F682" s="106">
        <v>36</v>
      </c>
    </row>
    <row r="683" spans="1:6">
      <c r="A683" s="92" t="s">
        <v>463</v>
      </c>
      <c r="B683" s="105" t="s">
        <v>179</v>
      </c>
      <c r="C683" s="105" t="s">
        <v>26</v>
      </c>
      <c r="D683" s="105" t="s">
        <v>8</v>
      </c>
      <c r="E683" s="97">
        <v>4</v>
      </c>
      <c r="F683" s="106">
        <v>36</v>
      </c>
    </row>
    <row r="684" spans="1:6">
      <c r="A684" s="92" t="s">
        <v>463</v>
      </c>
      <c r="B684" s="105" t="s">
        <v>179</v>
      </c>
      <c r="C684" s="105" t="s">
        <v>26</v>
      </c>
      <c r="D684" s="105" t="s">
        <v>9</v>
      </c>
      <c r="E684" s="96">
        <v>5</v>
      </c>
      <c r="F684" s="106">
        <v>36</v>
      </c>
    </row>
    <row r="685" spans="1:6">
      <c r="A685" s="92" t="s">
        <v>463</v>
      </c>
      <c r="B685" s="105" t="s">
        <v>179</v>
      </c>
      <c r="C685" s="105" t="s">
        <v>26</v>
      </c>
      <c r="D685" s="105" t="s">
        <v>10</v>
      </c>
      <c r="E685" s="97">
        <v>15</v>
      </c>
      <c r="F685" s="106">
        <v>36</v>
      </c>
    </row>
    <row r="686" spans="1:6">
      <c r="A686" s="92" t="s">
        <v>463</v>
      </c>
      <c r="B686" s="105" t="s">
        <v>179</v>
      </c>
      <c r="C686" s="105" t="s">
        <v>26</v>
      </c>
      <c r="D686" s="105" t="s">
        <v>11</v>
      </c>
      <c r="E686" s="96">
        <v>4</v>
      </c>
      <c r="F686" s="106">
        <v>36</v>
      </c>
    </row>
    <row r="687" spans="1:6">
      <c r="A687" s="92" t="s">
        <v>463</v>
      </c>
      <c r="B687" s="105" t="s">
        <v>179</v>
      </c>
      <c r="C687" s="105" t="s">
        <v>26</v>
      </c>
      <c r="D687" s="105" t="s">
        <v>6</v>
      </c>
      <c r="E687" s="97"/>
      <c r="F687" s="106">
        <v>36</v>
      </c>
    </row>
    <row r="688" spans="1:6">
      <c r="A688" s="92" t="s">
        <v>463</v>
      </c>
      <c r="B688" s="105" t="s">
        <v>179</v>
      </c>
      <c r="C688" s="105" t="s">
        <v>26</v>
      </c>
      <c r="D688" s="105" t="s">
        <v>7</v>
      </c>
      <c r="E688" s="96"/>
      <c r="F688" s="106">
        <v>36</v>
      </c>
    </row>
    <row r="689" spans="1:6">
      <c r="A689" s="92" t="s">
        <v>463</v>
      </c>
      <c r="B689" s="105" t="s">
        <v>179</v>
      </c>
      <c r="C689" s="105" t="s">
        <v>132</v>
      </c>
      <c r="D689" s="105" t="s">
        <v>19</v>
      </c>
      <c r="E689" s="97"/>
      <c r="F689" s="106">
        <v>36</v>
      </c>
    </row>
    <row r="690" spans="1:6">
      <c r="A690" s="92" t="s">
        <v>463</v>
      </c>
      <c r="B690" s="105" t="s">
        <v>179</v>
      </c>
      <c r="C690" s="105" t="s">
        <v>132</v>
      </c>
      <c r="D690" s="105" t="s">
        <v>18</v>
      </c>
      <c r="E690" s="96"/>
      <c r="F690" s="106">
        <v>36</v>
      </c>
    </row>
    <row r="691" spans="1:6">
      <c r="A691" s="92" t="s">
        <v>463</v>
      </c>
      <c r="B691" s="105" t="s">
        <v>179</v>
      </c>
      <c r="C691" s="105" t="s">
        <v>132</v>
      </c>
      <c r="D691" s="105" t="s">
        <v>22</v>
      </c>
      <c r="E691" s="97"/>
      <c r="F691" s="106">
        <v>36</v>
      </c>
    </row>
    <row r="692" spans="1:6">
      <c r="A692" s="92" t="s">
        <v>463</v>
      </c>
      <c r="B692" s="105" t="s">
        <v>179</v>
      </c>
      <c r="C692" s="105" t="s">
        <v>132</v>
      </c>
      <c r="D692" s="105" t="s">
        <v>21</v>
      </c>
      <c r="E692" s="96"/>
      <c r="F692" s="106">
        <v>36</v>
      </c>
    </row>
    <row r="693" spans="1:6">
      <c r="A693" s="92" t="s">
        <v>463</v>
      </c>
      <c r="B693" s="105" t="s">
        <v>179</v>
      </c>
      <c r="C693" s="105" t="s">
        <v>132</v>
      </c>
      <c r="D693" s="105" t="s">
        <v>20</v>
      </c>
      <c r="E693" s="97"/>
      <c r="F693" s="106">
        <v>36</v>
      </c>
    </row>
    <row r="694" spans="1:6">
      <c r="A694" s="92" t="s">
        <v>463</v>
      </c>
      <c r="B694" s="105" t="s">
        <v>194</v>
      </c>
      <c r="C694" s="105" t="s">
        <v>16</v>
      </c>
      <c r="D694" s="105" t="s">
        <v>27</v>
      </c>
      <c r="E694" s="96">
        <v>0.2165</v>
      </c>
      <c r="F694" s="106">
        <v>36</v>
      </c>
    </row>
    <row r="695" spans="1:6">
      <c r="A695" s="92" t="s">
        <v>463</v>
      </c>
      <c r="B695" s="105" t="s">
        <v>194</v>
      </c>
      <c r="C695" s="105" t="s">
        <v>16</v>
      </c>
      <c r="D695" s="105" t="s">
        <v>28</v>
      </c>
      <c r="E695" s="97">
        <v>0.22</v>
      </c>
      <c r="F695" s="106">
        <v>36</v>
      </c>
    </row>
    <row r="696" spans="1:6">
      <c r="A696" s="92" t="s">
        <v>463</v>
      </c>
      <c r="B696" s="105" t="s">
        <v>194</v>
      </c>
      <c r="C696" s="105" t="s">
        <v>16</v>
      </c>
      <c r="D696" s="105" t="s">
        <v>30</v>
      </c>
      <c r="E696" s="96">
        <v>0.22</v>
      </c>
      <c r="F696" s="106">
        <v>36</v>
      </c>
    </row>
    <row r="697" spans="1:6">
      <c r="A697" s="92" t="s">
        <v>463</v>
      </c>
      <c r="B697" s="105" t="s">
        <v>194</v>
      </c>
      <c r="C697" s="105" t="s">
        <v>16</v>
      </c>
      <c r="D697" s="105" t="s">
        <v>64</v>
      </c>
      <c r="E697" s="97">
        <v>0.22</v>
      </c>
      <c r="F697" s="106">
        <v>36</v>
      </c>
    </row>
    <row r="698" spans="1:6">
      <c r="A698" s="92" t="s">
        <v>463</v>
      </c>
      <c r="B698" s="105" t="s">
        <v>194</v>
      </c>
      <c r="C698" s="105" t="s">
        <v>16</v>
      </c>
      <c r="D698" s="105" t="s">
        <v>29</v>
      </c>
      <c r="E698" s="96">
        <v>0.22</v>
      </c>
      <c r="F698" s="106">
        <v>36</v>
      </c>
    </row>
    <row r="699" spans="1:6">
      <c r="A699" s="92" t="s">
        <v>463</v>
      </c>
      <c r="B699" s="105" t="s">
        <v>194</v>
      </c>
      <c r="C699" s="105" t="s">
        <v>16</v>
      </c>
      <c r="D699" s="105" t="s">
        <v>31</v>
      </c>
      <c r="E699" s="97">
        <v>0.22</v>
      </c>
      <c r="F699" s="106">
        <v>36</v>
      </c>
    </row>
    <row r="700" spans="1:6">
      <c r="A700" s="92" t="s">
        <v>463</v>
      </c>
      <c r="B700" s="105" t="s">
        <v>194</v>
      </c>
      <c r="C700" s="105" t="s">
        <v>16</v>
      </c>
      <c r="D700" s="105" t="s">
        <v>32</v>
      </c>
      <c r="E700" s="96">
        <v>0.22</v>
      </c>
      <c r="F700" s="106">
        <v>36</v>
      </c>
    </row>
    <row r="701" spans="1:6">
      <c r="A701" s="92" t="s">
        <v>463</v>
      </c>
      <c r="B701" s="105" t="s">
        <v>194</v>
      </c>
      <c r="C701" s="105" t="s">
        <v>16</v>
      </c>
      <c r="D701" s="105" t="s">
        <v>33</v>
      </c>
      <c r="E701" s="97">
        <v>0.22</v>
      </c>
      <c r="F701" s="106">
        <v>36</v>
      </c>
    </row>
    <row r="702" spans="1:6">
      <c r="A702" s="92" t="s">
        <v>463</v>
      </c>
      <c r="B702" s="105" t="s">
        <v>194</v>
      </c>
      <c r="C702" s="105" t="s">
        <v>16</v>
      </c>
      <c r="D702" s="105" t="s">
        <v>34</v>
      </c>
      <c r="E702" s="96">
        <v>0.22</v>
      </c>
      <c r="F702" s="106">
        <v>36</v>
      </c>
    </row>
    <row r="703" spans="1:6">
      <c r="A703" s="92" t="s">
        <v>463</v>
      </c>
      <c r="B703" s="105" t="s">
        <v>194</v>
      </c>
      <c r="C703" s="105" t="s">
        <v>16</v>
      </c>
      <c r="D703" s="105" t="s">
        <v>35</v>
      </c>
      <c r="E703" s="97">
        <v>0.22</v>
      </c>
      <c r="F703" s="106">
        <v>36</v>
      </c>
    </row>
    <row r="704" spans="1:6">
      <c r="A704" s="92" t="s">
        <v>463</v>
      </c>
      <c r="B704" s="105" t="s">
        <v>194</v>
      </c>
      <c r="C704" s="105" t="s">
        <v>16</v>
      </c>
      <c r="D704" s="105" t="s">
        <v>36</v>
      </c>
      <c r="E704" s="96">
        <v>0.22</v>
      </c>
      <c r="F704" s="106">
        <v>36</v>
      </c>
    </row>
    <row r="705" spans="1:6">
      <c r="A705" s="92" t="s">
        <v>463</v>
      </c>
      <c r="B705" s="105" t="s">
        <v>194</v>
      </c>
      <c r="C705" s="105" t="s">
        <v>16</v>
      </c>
      <c r="D705" s="105" t="s">
        <v>37</v>
      </c>
      <c r="E705" s="97">
        <v>0.22</v>
      </c>
      <c r="F705" s="106">
        <v>36</v>
      </c>
    </row>
    <row r="706" spans="1:6">
      <c r="A706" s="92" t="s">
        <v>463</v>
      </c>
      <c r="B706" s="105" t="s">
        <v>194</v>
      </c>
      <c r="C706" s="105" t="s">
        <v>16</v>
      </c>
      <c r="D706" s="105" t="s">
        <v>38</v>
      </c>
      <c r="E706" s="96">
        <v>0.22</v>
      </c>
      <c r="F706" s="106">
        <v>36</v>
      </c>
    </row>
    <row r="707" spans="1:6">
      <c r="A707" s="92" t="s">
        <v>463</v>
      </c>
      <c r="B707" s="105" t="s">
        <v>194</v>
      </c>
      <c r="C707" s="105" t="s">
        <v>16</v>
      </c>
      <c r="D707" s="105" t="s">
        <v>44</v>
      </c>
      <c r="E707" s="97">
        <v>0.22</v>
      </c>
      <c r="F707" s="106">
        <v>36</v>
      </c>
    </row>
    <row r="708" spans="1:6">
      <c r="A708" s="92" t="s">
        <v>463</v>
      </c>
      <c r="B708" s="105" t="s">
        <v>194</v>
      </c>
      <c r="C708" s="105" t="s">
        <v>16</v>
      </c>
      <c r="D708" s="105" t="s">
        <v>39</v>
      </c>
      <c r="E708" s="96">
        <v>0.22</v>
      </c>
      <c r="F708" s="106">
        <v>36</v>
      </c>
    </row>
    <row r="709" spans="1:6">
      <c r="A709" s="92" t="s">
        <v>463</v>
      </c>
      <c r="B709" s="105" t="s">
        <v>194</v>
      </c>
      <c r="C709" s="105" t="s">
        <v>16</v>
      </c>
      <c r="D709" s="105" t="s">
        <v>62</v>
      </c>
      <c r="E709" s="97">
        <v>0.22</v>
      </c>
      <c r="F709" s="106">
        <v>36</v>
      </c>
    </row>
    <row r="710" spans="1:6">
      <c r="A710" s="92" t="s">
        <v>463</v>
      </c>
      <c r="B710" s="105" t="s">
        <v>194</v>
      </c>
      <c r="C710" s="105" t="s">
        <v>16</v>
      </c>
      <c r="D710" s="105" t="s">
        <v>61</v>
      </c>
      <c r="E710" s="96">
        <v>0.22</v>
      </c>
      <c r="F710" s="106">
        <v>36</v>
      </c>
    </row>
    <row r="711" spans="1:6">
      <c r="A711" s="92" t="s">
        <v>463</v>
      </c>
      <c r="B711" s="105" t="s">
        <v>194</v>
      </c>
      <c r="C711" s="105" t="s">
        <v>16</v>
      </c>
      <c r="D711" s="105" t="s">
        <v>63</v>
      </c>
      <c r="E711" s="97">
        <v>0.22</v>
      </c>
      <c r="F711" s="106">
        <v>36</v>
      </c>
    </row>
    <row r="712" spans="1:6">
      <c r="A712" s="92" t="s">
        <v>463</v>
      </c>
      <c r="B712" s="105" t="s">
        <v>194</v>
      </c>
      <c r="C712" s="105" t="s">
        <v>16</v>
      </c>
      <c r="D712" s="105" t="s">
        <v>42</v>
      </c>
      <c r="E712" s="96">
        <v>0.22</v>
      </c>
      <c r="F712" s="106">
        <v>36</v>
      </c>
    </row>
    <row r="713" spans="1:6">
      <c r="A713" s="92" t="s">
        <v>463</v>
      </c>
      <c r="B713" s="105" t="s">
        <v>194</v>
      </c>
      <c r="C713" s="105" t="s">
        <v>16</v>
      </c>
      <c r="D713" s="105" t="s">
        <v>133</v>
      </c>
      <c r="E713" s="97">
        <v>0.22</v>
      </c>
      <c r="F713" s="106">
        <v>36</v>
      </c>
    </row>
    <row r="714" spans="1:6">
      <c r="A714" s="92" t="s">
        <v>463</v>
      </c>
      <c r="B714" s="105" t="s">
        <v>194</v>
      </c>
      <c r="C714" s="105" t="s">
        <v>53</v>
      </c>
      <c r="D714" s="105" t="s">
        <v>40</v>
      </c>
      <c r="E714" s="96"/>
      <c r="F714" s="106">
        <v>36</v>
      </c>
    </row>
    <row r="715" spans="1:6">
      <c r="A715" s="92" t="s">
        <v>463</v>
      </c>
      <c r="B715" s="105" t="s">
        <v>194</v>
      </c>
      <c r="C715" s="105" t="s">
        <v>53</v>
      </c>
      <c r="D715" s="105" t="s">
        <v>41</v>
      </c>
      <c r="E715" s="97"/>
      <c r="F715" s="106">
        <v>36</v>
      </c>
    </row>
    <row r="716" spans="1:6">
      <c r="A716" s="92" t="s">
        <v>463</v>
      </c>
      <c r="B716" s="105" t="s">
        <v>194</v>
      </c>
      <c r="C716" s="105" t="s">
        <v>53</v>
      </c>
      <c r="D716" s="105" t="s">
        <v>43</v>
      </c>
      <c r="E716" s="96"/>
      <c r="F716" s="106">
        <v>36</v>
      </c>
    </row>
    <row r="717" spans="1:6">
      <c r="A717" s="92" t="s">
        <v>463</v>
      </c>
      <c r="B717" s="105" t="s">
        <v>194</v>
      </c>
      <c r="C717" s="105" t="s">
        <v>53</v>
      </c>
      <c r="D717" s="105" t="s">
        <v>134</v>
      </c>
      <c r="E717" s="97"/>
      <c r="F717" s="106">
        <v>36</v>
      </c>
    </row>
    <row r="718" spans="1:6">
      <c r="A718" s="92" t="s">
        <v>463</v>
      </c>
      <c r="B718" s="105" t="s">
        <v>194</v>
      </c>
      <c r="C718" s="105" t="s">
        <v>106</v>
      </c>
      <c r="D718" s="105" t="s">
        <v>136</v>
      </c>
      <c r="E718" s="97"/>
      <c r="F718" s="106">
        <v>36</v>
      </c>
    </row>
    <row r="719" spans="1:6">
      <c r="A719" s="92" t="s">
        <v>463</v>
      </c>
      <c r="B719" s="105" t="s">
        <v>194</v>
      </c>
      <c r="C719" s="105" t="s">
        <v>106</v>
      </c>
      <c r="D719" s="105" t="s">
        <v>137</v>
      </c>
      <c r="E719" s="97"/>
      <c r="F719" s="106">
        <v>36</v>
      </c>
    </row>
    <row r="720" spans="1:6">
      <c r="A720" s="92" t="s">
        <v>463</v>
      </c>
      <c r="B720" s="105" t="s">
        <v>194</v>
      </c>
      <c r="C720" s="105" t="s">
        <v>106</v>
      </c>
      <c r="D720" s="105" t="s">
        <v>138</v>
      </c>
      <c r="E720" s="97"/>
      <c r="F720" s="106">
        <v>36</v>
      </c>
    </row>
    <row r="721" spans="1:6">
      <c r="A721" s="92" t="s">
        <v>463</v>
      </c>
      <c r="B721" s="105" t="s">
        <v>194</v>
      </c>
      <c r="C721" s="105" t="s">
        <v>106</v>
      </c>
      <c r="D721" s="105" t="s">
        <v>139</v>
      </c>
      <c r="E721" s="97"/>
      <c r="F721" s="106">
        <v>36</v>
      </c>
    </row>
    <row r="722" spans="1:6">
      <c r="A722" s="92" t="s">
        <v>463</v>
      </c>
      <c r="B722" s="105" t="s">
        <v>194</v>
      </c>
      <c r="C722" s="105" t="s">
        <v>106</v>
      </c>
      <c r="D722" s="105" t="s">
        <v>140</v>
      </c>
      <c r="E722" s="97"/>
      <c r="F722" s="106">
        <v>36</v>
      </c>
    </row>
    <row r="723" spans="1:6">
      <c r="A723" s="92" t="s">
        <v>463</v>
      </c>
      <c r="B723" s="105" t="s">
        <v>194</v>
      </c>
      <c r="C723" s="105" t="s">
        <v>106</v>
      </c>
      <c r="D723" s="105" t="s">
        <v>141</v>
      </c>
      <c r="E723" s="97"/>
      <c r="F723" s="106">
        <v>36</v>
      </c>
    </row>
    <row r="724" spans="1:6">
      <c r="A724" s="92" t="s">
        <v>463</v>
      </c>
      <c r="B724" s="105" t="s">
        <v>194</v>
      </c>
      <c r="C724" s="105" t="s">
        <v>107</v>
      </c>
      <c r="D724" s="105" t="s">
        <v>142</v>
      </c>
      <c r="E724" s="97"/>
      <c r="F724" s="106">
        <v>36</v>
      </c>
    </row>
    <row r="725" spans="1:6">
      <c r="A725" s="92" t="s">
        <v>463</v>
      </c>
      <c r="B725" s="105" t="s">
        <v>194</v>
      </c>
      <c r="C725" s="105" t="s">
        <v>107</v>
      </c>
      <c r="D725" s="105" t="s">
        <v>143</v>
      </c>
      <c r="E725" s="97"/>
      <c r="F725" s="106">
        <v>36</v>
      </c>
    </row>
    <row r="726" spans="1:6">
      <c r="A726" s="92" t="s">
        <v>463</v>
      </c>
      <c r="B726" s="105" t="s">
        <v>194</v>
      </c>
      <c r="C726" s="105" t="s">
        <v>107</v>
      </c>
      <c r="D726" s="105" t="s">
        <v>144</v>
      </c>
      <c r="E726" s="97"/>
      <c r="F726" s="106">
        <v>36</v>
      </c>
    </row>
    <row r="727" spans="1:6">
      <c r="A727" s="92" t="s">
        <v>463</v>
      </c>
      <c r="B727" s="105" t="s">
        <v>194</v>
      </c>
      <c r="C727" s="105" t="s">
        <v>108</v>
      </c>
      <c r="D727" s="105" t="s">
        <v>145</v>
      </c>
      <c r="E727" s="97"/>
      <c r="F727" s="106">
        <v>36</v>
      </c>
    </row>
    <row r="728" spans="1:6">
      <c r="A728" s="92" t="s">
        <v>463</v>
      </c>
      <c r="B728" s="105" t="s">
        <v>194</v>
      </c>
      <c r="C728" s="105" t="s">
        <v>108</v>
      </c>
      <c r="D728" s="105" t="s">
        <v>146</v>
      </c>
      <c r="E728" s="97"/>
      <c r="F728" s="106">
        <v>36</v>
      </c>
    </row>
    <row r="729" spans="1:6">
      <c r="A729" s="92" t="s">
        <v>463</v>
      </c>
      <c r="B729" s="105" t="s">
        <v>194</v>
      </c>
      <c r="C729" s="105" t="s">
        <v>108</v>
      </c>
      <c r="D729" s="105" t="s">
        <v>147</v>
      </c>
      <c r="E729" s="97"/>
      <c r="F729" s="106">
        <v>36</v>
      </c>
    </row>
    <row r="730" spans="1:6">
      <c r="A730" s="92" t="s">
        <v>463</v>
      </c>
      <c r="B730" s="105" t="s">
        <v>194</v>
      </c>
      <c r="C730" s="105" t="s">
        <v>109</v>
      </c>
      <c r="D730" s="105" t="s">
        <v>148</v>
      </c>
      <c r="E730" s="97"/>
      <c r="F730" s="106">
        <v>36</v>
      </c>
    </row>
    <row r="731" spans="1:6">
      <c r="A731" s="92" t="s">
        <v>463</v>
      </c>
      <c r="B731" s="105" t="s">
        <v>194</v>
      </c>
      <c r="C731" s="105" t="s">
        <v>109</v>
      </c>
      <c r="D731" s="105" t="s">
        <v>149</v>
      </c>
      <c r="E731" s="97"/>
      <c r="F731" s="106">
        <v>36</v>
      </c>
    </row>
    <row r="732" spans="1:6">
      <c r="A732" s="92" t="s">
        <v>463</v>
      </c>
      <c r="B732" s="105" t="s">
        <v>194</v>
      </c>
      <c r="C732" s="105" t="s">
        <v>128</v>
      </c>
      <c r="D732" s="105" t="s">
        <v>150</v>
      </c>
      <c r="E732" s="97"/>
      <c r="F732" s="106">
        <v>36</v>
      </c>
    </row>
    <row r="733" spans="1:6">
      <c r="A733" s="92" t="s">
        <v>463</v>
      </c>
      <c r="B733" s="105" t="s">
        <v>194</v>
      </c>
      <c r="C733" s="105" t="s">
        <v>128</v>
      </c>
      <c r="D733" s="105" t="s">
        <v>151</v>
      </c>
      <c r="E733" s="97"/>
      <c r="F733" s="106">
        <v>36</v>
      </c>
    </row>
    <row r="734" spans="1:6">
      <c r="A734" s="92" t="s">
        <v>463</v>
      </c>
      <c r="B734" s="105" t="s">
        <v>194</v>
      </c>
      <c r="C734" s="105" t="s">
        <v>128</v>
      </c>
      <c r="D734" s="105" t="s">
        <v>152</v>
      </c>
      <c r="E734" s="97"/>
      <c r="F734" s="106">
        <v>36</v>
      </c>
    </row>
    <row r="735" spans="1:6">
      <c r="A735" s="92" t="s">
        <v>463</v>
      </c>
      <c r="B735" s="105" t="s">
        <v>194</v>
      </c>
      <c r="C735" s="105" t="s">
        <v>128</v>
      </c>
      <c r="D735" s="105" t="s">
        <v>153</v>
      </c>
      <c r="E735" s="97"/>
      <c r="F735" s="106">
        <v>36</v>
      </c>
    </row>
    <row r="736" spans="1:6">
      <c r="A736" s="92" t="s">
        <v>463</v>
      </c>
      <c r="B736" s="105" t="s">
        <v>194</v>
      </c>
      <c r="C736" s="105" t="s">
        <v>110</v>
      </c>
      <c r="D736" s="105" t="s">
        <v>154</v>
      </c>
      <c r="E736" s="97"/>
      <c r="F736" s="106">
        <v>36</v>
      </c>
    </row>
    <row r="737" spans="1:6">
      <c r="A737" s="92" t="s">
        <v>463</v>
      </c>
      <c r="B737" s="105" t="s">
        <v>194</v>
      </c>
      <c r="C737" s="105" t="s">
        <v>110</v>
      </c>
      <c r="D737" s="105" t="s">
        <v>155</v>
      </c>
      <c r="E737" s="97"/>
      <c r="F737" s="106">
        <v>36</v>
      </c>
    </row>
    <row r="738" spans="1:6">
      <c r="A738" s="92" t="s">
        <v>463</v>
      </c>
      <c r="B738" s="105" t="s">
        <v>194</v>
      </c>
      <c r="C738" s="105" t="s">
        <v>110</v>
      </c>
      <c r="D738" s="105" t="s">
        <v>156</v>
      </c>
      <c r="E738" s="97"/>
      <c r="F738" s="106">
        <v>36</v>
      </c>
    </row>
    <row r="739" spans="1:6">
      <c r="A739" s="92" t="s">
        <v>463</v>
      </c>
      <c r="B739" s="105" t="s">
        <v>194</v>
      </c>
      <c r="C739" s="105" t="s">
        <v>111</v>
      </c>
      <c r="D739" s="105" t="s">
        <v>157</v>
      </c>
      <c r="E739" s="97"/>
      <c r="F739" s="106">
        <v>36</v>
      </c>
    </row>
    <row r="740" spans="1:6">
      <c r="A740" s="92" t="s">
        <v>463</v>
      </c>
      <c r="B740" s="105" t="s">
        <v>194</v>
      </c>
      <c r="C740" s="105" t="s">
        <v>111</v>
      </c>
      <c r="D740" s="105" t="s">
        <v>158</v>
      </c>
      <c r="E740" s="97"/>
      <c r="F740" s="106">
        <v>36</v>
      </c>
    </row>
    <row r="741" spans="1:6">
      <c r="A741" s="92" t="s">
        <v>463</v>
      </c>
      <c r="B741" s="105" t="s">
        <v>194</v>
      </c>
      <c r="C741" s="105" t="s">
        <v>112</v>
      </c>
      <c r="D741" s="105" t="s">
        <v>159</v>
      </c>
      <c r="E741" s="97"/>
      <c r="F741" s="106">
        <v>36</v>
      </c>
    </row>
    <row r="742" spans="1:6">
      <c r="A742" s="92" t="s">
        <v>463</v>
      </c>
      <c r="B742" s="105" t="s">
        <v>194</v>
      </c>
      <c r="C742" s="105" t="s">
        <v>112</v>
      </c>
      <c r="D742" s="105" t="s">
        <v>160</v>
      </c>
      <c r="E742" s="97"/>
      <c r="F742" s="106">
        <v>36</v>
      </c>
    </row>
    <row r="743" spans="1:6">
      <c r="A743" s="92" t="s">
        <v>463</v>
      </c>
      <c r="B743" s="105" t="s">
        <v>194</v>
      </c>
      <c r="C743" s="105" t="s">
        <v>113</v>
      </c>
      <c r="D743" s="105" t="s">
        <v>161</v>
      </c>
      <c r="E743" s="97"/>
      <c r="F743" s="106">
        <v>36</v>
      </c>
    </row>
    <row r="744" spans="1:6">
      <c r="A744" s="92" t="s">
        <v>463</v>
      </c>
      <c r="B744" s="105" t="s">
        <v>194</v>
      </c>
      <c r="C744" s="105" t="s">
        <v>113</v>
      </c>
      <c r="D744" s="105" t="s">
        <v>129</v>
      </c>
      <c r="E744" s="97"/>
      <c r="F744" s="106">
        <v>36</v>
      </c>
    </row>
    <row r="745" spans="1:6">
      <c r="A745" s="92" t="s">
        <v>463</v>
      </c>
      <c r="B745" s="105" t="s">
        <v>194</v>
      </c>
      <c r="C745" s="105" t="s">
        <v>114</v>
      </c>
      <c r="D745" s="105" t="s">
        <v>162</v>
      </c>
      <c r="E745" s="97"/>
      <c r="F745" s="106">
        <v>36</v>
      </c>
    </row>
    <row r="746" spans="1:6">
      <c r="A746" s="92" t="s">
        <v>463</v>
      </c>
      <c r="B746" s="105" t="s">
        <v>194</v>
      </c>
      <c r="C746" s="105" t="s">
        <v>114</v>
      </c>
      <c r="D746" s="105" t="s">
        <v>163</v>
      </c>
      <c r="E746" s="97"/>
      <c r="F746" s="106">
        <v>36</v>
      </c>
    </row>
    <row r="747" spans="1:6">
      <c r="A747" s="92" t="s">
        <v>463</v>
      </c>
      <c r="B747" s="105" t="s">
        <v>194</v>
      </c>
      <c r="C747" s="105" t="s">
        <v>114</v>
      </c>
      <c r="D747" s="105" t="s">
        <v>164</v>
      </c>
      <c r="E747" s="97"/>
      <c r="F747" s="106">
        <v>36</v>
      </c>
    </row>
    <row r="748" spans="1:6">
      <c r="A748" s="92" t="s">
        <v>463</v>
      </c>
      <c r="B748" s="105" t="s">
        <v>194</v>
      </c>
      <c r="C748" s="105" t="s">
        <v>114</v>
      </c>
      <c r="D748" s="105" t="s">
        <v>165</v>
      </c>
      <c r="E748" s="97"/>
      <c r="F748" s="106">
        <v>36</v>
      </c>
    </row>
    <row r="749" spans="1:6">
      <c r="A749" s="92" t="s">
        <v>463</v>
      </c>
      <c r="B749" s="105" t="s">
        <v>194</v>
      </c>
      <c r="C749" s="105" t="s">
        <v>115</v>
      </c>
      <c r="D749" s="105" t="s">
        <v>166</v>
      </c>
      <c r="E749" s="97"/>
      <c r="F749" s="106">
        <v>36</v>
      </c>
    </row>
    <row r="750" spans="1:6">
      <c r="A750" s="92" t="s">
        <v>463</v>
      </c>
      <c r="B750" s="105" t="s">
        <v>194</v>
      </c>
      <c r="C750" s="105" t="s">
        <v>115</v>
      </c>
      <c r="D750" s="105" t="s">
        <v>167</v>
      </c>
      <c r="E750" s="97"/>
      <c r="F750" s="106">
        <v>36</v>
      </c>
    </row>
    <row r="751" spans="1:6">
      <c r="A751" s="92" t="s">
        <v>463</v>
      </c>
      <c r="B751" s="105" t="s">
        <v>194</v>
      </c>
      <c r="C751" s="105" t="s">
        <v>115</v>
      </c>
      <c r="D751" s="105" t="s">
        <v>168</v>
      </c>
      <c r="E751" s="97"/>
      <c r="F751" s="106">
        <v>36</v>
      </c>
    </row>
    <row r="752" spans="1:6">
      <c r="A752" s="92" t="s">
        <v>463</v>
      </c>
      <c r="B752" s="105" t="s">
        <v>194</v>
      </c>
      <c r="C752" s="105" t="s">
        <v>116</v>
      </c>
      <c r="D752" s="105" t="s">
        <v>169</v>
      </c>
      <c r="E752" s="97"/>
      <c r="F752" s="106">
        <v>36</v>
      </c>
    </row>
    <row r="753" spans="1:6">
      <c r="A753" s="92" t="s">
        <v>463</v>
      </c>
      <c r="B753" s="105" t="s">
        <v>194</v>
      </c>
      <c r="C753" s="105" t="s">
        <v>116</v>
      </c>
      <c r="D753" s="105" t="s">
        <v>170</v>
      </c>
      <c r="E753" s="97"/>
      <c r="F753" s="106">
        <v>36</v>
      </c>
    </row>
    <row r="754" spans="1:6">
      <c r="A754" s="92" t="s">
        <v>463</v>
      </c>
      <c r="B754" s="105" t="s">
        <v>194</v>
      </c>
      <c r="C754" s="105" t="s">
        <v>117</v>
      </c>
      <c r="D754" s="105" t="s">
        <v>177</v>
      </c>
      <c r="E754" s="97"/>
      <c r="F754" s="106">
        <v>36</v>
      </c>
    </row>
    <row r="755" spans="1:6">
      <c r="A755" s="92" t="s">
        <v>463</v>
      </c>
      <c r="B755" s="105" t="s">
        <v>194</v>
      </c>
      <c r="C755" s="105" t="s">
        <v>117</v>
      </c>
      <c r="D755" s="105" t="s">
        <v>45</v>
      </c>
      <c r="E755" s="97"/>
      <c r="F755" s="106">
        <v>36</v>
      </c>
    </row>
    <row r="756" spans="1:6">
      <c r="A756" s="92" t="s">
        <v>463</v>
      </c>
      <c r="B756" s="105" t="s">
        <v>194</v>
      </c>
      <c r="C756" s="105" t="s">
        <v>117</v>
      </c>
      <c r="D756" s="105" t="s">
        <v>46</v>
      </c>
      <c r="E756" s="97"/>
      <c r="F756" s="106">
        <v>36</v>
      </c>
    </row>
    <row r="757" spans="1:6">
      <c r="A757" s="92" t="s">
        <v>463</v>
      </c>
      <c r="B757" s="105" t="s">
        <v>194</v>
      </c>
      <c r="C757" s="105" t="s">
        <v>117</v>
      </c>
      <c r="D757" s="105" t="s">
        <v>47</v>
      </c>
      <c r="E757" s="97"/>
      <c r="F757" s="106">
        <v>36</v>
      </c>
    </row>
    <row r="758" spans="1:6">
      <c r="A758" s="92" t="s">
        <v>463</v>
      </c>
      <c r="B758" s="105" t="s">
        <v>194</v>
      </c>
      <c r="C758" s="105" t="s">
        <v>117</v>
      </c>
      <c r="D758" s="105" t="s">
        <v>171</v>
      </c>
      <c r="E758" s="97"/>
      <c r="F758" s="106">
        <v>36</v>
      </c>
    </row>
    <row r="759" spans="1:6">
      <c r="A759" s="92" t="s">
        <v>463</v>
      </c>
      <c r="B759" s="105" t="s">
        <v>194</v>
      </c>
      <c r="C759" s="105" t="s">
        <v>118</v>
      </c>
      <c r="D759" s="105" t="s">
        <v>172</v>
      </c>
      <c r="E759" s="97"/>
      <c r="F759" s="106">
        <v>36</v>
      </c>
    </row>
    <row r="760" spans="1:6">
      <c r="A760" s="92" t="s">
        <v>463</v>
      </c>
      <c r="B760" s="105" t="s">
        <v>194</v>
      </c>
      <c r="C760" s="105" t="s">
        <v>118</v>
      </c>
      <c r="D760" s="105" t="s">
        <v>173</v>
      </c>
      <c r="E760" s="97"/>
      <c r="F760" s="106">
        <v>36</v>
      </c>
    </row>
    <row r="761" spans="1:6">
      <c r="A761" s="92" t="s">
        <v>463</v>
      </c>
      <c r="B761" s="105" t="s">
        <v>194</v>
      </c>
      <c r="C761" s="105" t="s">
        <v>119</v>
      </c>
      <c r="D761" s="105" t="s">
        <v>174</v>
      </c>
      <c r="E761" s="97"/>
      <c r="F761" s="106">
        <v>36</v>
      </c>
    </row>
    <row r="762" spans="1:6">
      <c r="A762" s="92" t="s">
        <v>463</v>
      </c>
      <c r="B762" s="105" t="s">
        <v>194</v>
      </c>
      <c r="C762" s="105" t="s">
        <v>119</v>
      </c>
      <c r="D762" s="105" t="s">
        <v>175</v>
      </c>
      <c r="E762" s="97"/>
      <c r="F762" s="106">
        <v>36</v>
      </c>
    </row>
    <row r="763" spans="1:6">
      <c r="A763" s="92" t="s">
        <v>463</v>
      </c>
      <c r="B763" s="105" t="s">
        <v>194</v>
      </c>
      <c r="C763" s="105" t="s">
        <v>25</v>
      </c>
      <c r="D763" s="105" t="s">
        <v>234</v>
      </c>
      <c r="E763" s="97"/>
      <c r="F763" s="106">
        <v>36</v>
      </c>
    </row>
    <row r="764" spans="1:6">
      <c r="A764" s="92" t="s">
        <v>463</v>
      </c>
      <c r="B764" s="105" t="s">
        <v>194</v>
      </c>
      <c r="C764" s="105" t="s">
        <v>25</v>
      </c>
      <c r="D764" s="105" t="s">
        <v>48</v>
      </c>
      <c r="E764" s="97"/>
      <c r="F764" s="106">
        <v>36</v>
      </c>
    </row>
    <row r="765" spans="1:6">
      <c r="A765" s="92" t="s">
        <v>463</v>
      </c>
      <c r="B765" s="105" t="s">
        <v>194</v>
      </c>
      <c r="C765" s="105" t="s">
        <v>25</v>
      </c>
      <c r="D765" s="105" t="s">
        <v>235</v>
      </c>
      <c r="E765" s="97"/>
      <c r="F765" s="106">
        <v>36</v>
      </c>
    </row>
    <row r="766" spans="1:6">
      <c r="A766" s="92" t="s">
        <v>463</v>
      </c>
      <c r="B766" s="105" t="s">
        <v>194</v>
      </c>
      <c r="C766" s="105" t="s">
        <v>25</v>
      </c>
      <c r="D766" s="105" t="s">
        <v>236</v>
      </c>
      <c r="E766" s="97"/>
      <c r="F766" s="106">
        <v>36</v>
      </c>
    </row>
    <row r="767" spans="1:6">
      <c r="A767" s="92" t="s">
        <v>463</v>
      </c>
      <c r="B767" s="105" t="s">
        <v>194</v>
      </c>
      <c r="C767" s="105" t="s">
        <v>25</v>
      </c>
      <c r="D767" s="105" t="s">
        <v>237</v>
      </c>
      <c r="E767" s="97"/>
      <c r="F767" s="106">
        <v>36</v>
      </c>
    </row>
    <row r="768" spans="1:6">
      <c r="A768" s="92" t="s">
        <v>463</v>
      </c>
      <c r="B768" s="105" t="s">
        <v>194</v>
      </c>
      <c r="C768" s="105" t="s">
        <v>25</v>
      </c>
      <c r="D768" s="105" t="s">
        <v>49</v>
      </c>
      <c r="E768" s="97"/>
      <c r="F768" s="106">
        <v>36</v>
      </c>
    </row>
    <row r="769" spans="1:6">
      <c r="A769" s="92" t="s">
        <v>463</v>
      </c>
      <c r="B769" s="105" t="s">
        <v>194</v>
      </c>
      <c r="C769" s="105" t="s">
        <v>25</v>
      </c>
      <c r="D769" s="105" t="s">
        <v>238</v>
      </c>
      <c r="E769" s="97"/>
      <c r="F769" s="106">
        <v>36</v>
      </c>
    </row>
    <row r="770" spans="1:6">
      <c r="A770" s="92" t="s">
        <v>463</v>
      </c>
      <c r="B770" s="105" t="s">
        <v>194</v>
      </c>
      <c r="C770" s="105" t="s">
        <v>25</v>
      </c>
      <c r="D770" s="105" t="s">
        <v>239</v>
      </c>
      <c r="E770" s="97"/>
      <c r="F770" s="106">
        <v>36</v>
      </c>
    </row>
    <row r="771" spans="1:6">
      <c r="A771" s="92" t="s">
        <v>463</v>
      </c>
      <c r="B771" s="105" t="s">
        <v>194</v>
      </c>
      <c r="C771" s="105" t="s">
        <v>25</v>
      </c>
      <c r="D771" s="105" t="s">
        <v>50</v>
      </c>
      <c r="E771" s="97"/>
      <c r="F771" s="106">
        <v>36</v>
      </c>
    </row>
    <row r="772" spans="1:6">
      <c r="A772" s="92" t="s">
        <v>463</v>
      </c>
      <c r="B772" s="105" t="s">
        <v>194</v>
      </c>
      <c r="C772" s="105" t="s">
        <v>120</v>
      </c>
      <c r="D772" s="105" t="s">
        <v>24</v>
      </c>
      <c r="E772" s="97"/>
      <c r="F772" s="106">
        <v>36</v>
      </c>
    </row>
    <row r="773" spans="1:6">
      <c r="A773" s="92" t="s">
        <v>463</v>
      </c>
      <c r="B773" s="105" t="s">
        <v>194</v>
      </c>
      <c r="C773" s="105" t="s">
        <v>54</v>
      </c>
      <c r="D773" s="105" t="s">
        <v>14</v>
      </c>
      <c r="E773" s="93">
        <f>10.39/7</f>
        <v>1.4842857142857144</v>
      </c>
      <c r="F773" s="106">
        <v>36</v>
      </c>
    </row>
    <row r="774" spans="1:6">
      <c r="A774" s="92" t="s">
        <v>463</v>
      </c>
      <c r="B774" s="105" t="s">
        <v>194</v>
      </c>
      <c r="C774" s="105" t="s">
        <v>54</v>
      </c>
      <c r="D774" s="105" t="s">
        <v>15</v>
      </c>
      <c r="E774" s="93">
        <v>1.4842857142857144</v>
      </c>
      <c r="F774" s="106">
        <v>36</v>
      </c>
    </row>
    <row r="775" spans="1:6">
      <c r="A775" s="92" t="s">
        <v>463</v>
      </c>
      <c r="B775" s="105" t="s">
        <v>194</v>
      </c>
      <c r="C775" s="105" t="s">
        <v>54</v>
      </c>
      <c r="D775" s="105" t="s">
        <v>55</v>
      </c>
      <c r="E775" s="93">
        <v>1.4842857142857144</v>
      </c>
      <c r="F775" s="106">
        <v>36</v>
      </c>
    </row>
    <row r="776" spans="1:6">
      <c r="A776" s="92" t="s">
        <v>463</v>
      </c>
      <c r="B776" s="105" t="s">
        <v>194</v>
      </c>
      <c r="C776" s="105" t="s">
        <v>54</v>
      </c>
      <c r="D776" s="105" t="s">
        <v>56</v>
      </c>
      <c r="E776" s="93">
        <v>1.4842857142857144</v>
      </c>
      <c r="F776" s="106">
        <v>36</v>
      </c>
    </row>
    <row r="777" spans="1:6">
      <c r="A777" s="92" t="s">
        <v>463</v>
      </c>
      <c r="B777" s="105" t="s">
        <v>194</v>
      </c>
      <c r="C777" s="105" t="s">
        <v>54</v>
      </c>
      <c r="D777" s="105" t="s">
        <v>57</v>
      </c>
      <c r="E777" s="93">
        <v>1.4842857142857144</v>
      </c>
      <c r="F777" s="106">
        <v>36</v>
      </c>
    </row>
    <row r="778" spans="1:6">
      <c r="A778" s="92" t="s">
        <v>463</v>
      </c>
      <c r="B778" s="105" t="s">
        <v>194</v>
      </c>
      <c r="C778" s="105" t="s">
        <v>54</v>
      </c>
      <c r="D778" s="105" t="s">
        <v>58</v>
      </c>
      <c r="E778" s="93">
        <v>1.4842857142857144</v>
      </c>
      <c r="F778" s="106">
        <v>36</v>
      </c>
    </row>
    <row r="779" spans="1:6">
      <c r="A779" s="92" t="s">
        <v>463</v>
      </c>
      <c r="B779" s="105" t="s">
        <v>194</v>
      </c>
      <c r="C779" s="105" t="s">
        <v>54</v>
      </c>
      <c r="D779" s="105" t="s">
        <v>130</v>
      </c>
      <c r="E779" s="93">
        <v>1.4842857142857144</v>
      </c>
      <c r="F779" s="106">
        <v>36</v>
      </c>
    </row>
    <row r="780" spans="1:6">
      <c r="A780" s="92" t="s">
        <v>463</v>
      </c>
      <c r="B780" s="105" t="s">
        <v>179</v>
      </c>
      <c r="C780" s="105" t="s">
        <v>51</v>
      </c>
      <c r="D780" s="105" t="s">
        <v>13</v>
      </c>
      <c r="E780" s="110"/>
      <c r="F780" s="106">
        <v>36</v>
      </c>
    </row>
    <row r="781" spans="1:6">
      <c r="A781" s="92" t="s">
        <v>463</v>
      </c>
      <c r="B781" s="105" t="s">
        <v>179</v>
      </c>
      <c r="C781" s="105" t="s">
        <v>51</v>
      </c>
      <c r="D781" s="105" t="s">
        <v>23</v>
      </c>
      <c r="E781" s="110"/>
      <c r="F781" s="106">
        <v>36</v>
      </c>
    </row>
    <row r="782" spans="1:6">
      <c r="A782" s="92" t="s">
        <v>463</v>
      </c>
      <c r="B782" s="105" t="s">
        <v>179</v>
      </c>
      <c r="C782" s="105" t="s">
        <v>51</v>
      </c>
      <c r="D782" s="105" t="s">
        <v>104</v>
      </c>
      <c r="E782" s="110"/>
      <c r="F782" s="106">
        <v>36</v>
      </c>
    </row>
    <row r="783" spans="1:6">
      <c r="A783" s="92" t="s">
        <v>463</v>
      </c>
      <c r="B783" s="105" t="s">
        <v>179</v>
      </c>
      <c r="C783" s="105" t="s">
        <v>51</v>
      </c>
      <c r="D783" s="105" t="s">
        <v>59</v>
      </c>
      <c r="E783" s="110"/>
      <c r="F783" s="106">
        <v>36</v>
      </c>
    </row>
    <row r="784" spans="1:6">
      <c r="A784" s="92" t="s">
        <v>463</v>
      </c>
      <c r="B784" s="105" t="s">
        <v>179</v>
      </c>
      <c r="C784" s="105" t="s">
        <v>51</v>
      </c>
      <c r="D784" s="105" t="s">
        <v>131</v>
      </c>
      <c r="E784" s="110"/>
      <c r="F784" s="106">
        <v>36</v>
      </c>
    </row>
    <row r="785" spans="1:6">
      <c r="A785" s="92" t="s">
        <v>463</v>
      </c>
      <c r="B785" s="105" t="s">
        <v>179</v>
      </c>
      <c r="C785" s="105" t="s">
        <v>52</v>
      </c>
      <c r="D785" s="105" t="s">
        <v>52</v>
      </c>
      <c r="E785" s="110"/>
      <c r="F785" s="106">
        <v>36</v>
      </c>
    </row>
    <row r="786" spans="1:6">
      <c r="A786" s="92" t="s">
        <v>463</v>
      </c>
      <c r="B786" s="105" t="s">
        <v>179</v>
      </c>
      <c r="C786" s="105" t="s">
        <v>105</v>
      </c>
      <c r="D786" s="105" t="s">
        <v>1</v>
      </c>
      <c r="E786" s="103"/>
      <c r="F786" s="112">
        <v>26</v>
      </c>
    </row>
    <row r="787" spans="1:6">
      <c r="A787" s="92" t="s">
        <v>463</v>
      </c>
      <c r="B787" s="105" t="s">
        <v>179</v>
      </c>
      <c r="C787" s="105" t="s">
        <v>103</v>
      </c>
      <c r="D787" s="105" t="s">
        <v>2</v>
      </c>
      <c r="E787" s="93">
        <v>180</v>
      </c>
      <c r="F787" s="112">
        <v>26</v>
      </c>
    </row>
    <row r="788" spans="1:6">
      <c r="A788" s="92" t="s">
        <v>463</v>
      </c>
      <c r="B788" s="105" t="s">
        <v>179</v>
      </c>
      <c r="C788" s="105" t="s">
        <v>103</v>
      </c>
      <c r="D788" s="105" t="s">
        <v>3</v>
      </c>
      <c r="E788" s="93"/>
      <c r="F788" s="112">
        <v>26</v>
      </c>
    </row>
    <row r="789" spans="1:6">
      <c r="A789" s="92" t="s">
        <v>463</v>
      </c>
      <c r="B789" s="105" t="s">
        <v>179</v>
      </c>
      <c r="C789" s="105" t="s">
        <v>103</v>
      </c>
      <c r="D789" s="105" t="s">
        <v>4</v>
      </c>
      <c r="E789" s="93">
        <v>12</v>
      </c>
      <c r="F789" s="112">
        <v>26</v>
      </c>
    </row>
    <row r="790" spans="1:6">
      <c r="A790" s="92" t="s">
        <v>463</v>
      </c>
      <c r="B790" s="105" t="s">
        <v>179</v>
      </c>
      <c r="C790" s="105" t="s">
        <v>103</v>
      </c>
      <c r="D790" s="105" t="s">
        <v>17</v>
      </c>
      <c r="E790" s="93"/>
      <c r="F790" s="112">
        <v>26</v>
      </c>
    </row>
    <row r="791" spans="1:6">
      <c r="A791" s="92" t="s">
        <v>463</v>
      </c>
      <c r="B791" s="105" t="s">
        <v>179</v>
      </c>
      <c r="C791" s="105" t="s">
        <v>103</v>
      </c>
      <c r="D791" s="105" t="s">
        <v>5</v>
      </c>
      <c r="E791" s="93">
        <v>8</v>
      </c>
      <c r="F791" s="112">
        <v>26</v>
      </c>
    </row>
    <row r="792" spans="1:6">
      <c r="A792" s="92" t="s">
        <v>463</v>
      </c>
      <c r="B792" s="105" t="s">
        <v>179</v>
      </c>
      <c r="C792" s="105" t="s">
        <v>103</v>
      </c>
      <c r="D792" s="105" t="s">
        <v>102</v>
      </c>
      <c r="E792" s="93">
        <v>16</v>
      </c>
      <c r="F792" s="112">
        <v>26</v>
      </c>
    </row>
    <row r="793" spans="1:6">
      <c r="A793" s="92" t="s">
        <v>463</v>
      </c>
      <c r="B793" s="105" t="s">
        <v>179</v>
      </c>
      <c r="C793" s="105" t="s">
        <v>103</v>
      </c>
      <c r="D793" s="105" t="s">
        <v>12</v>
      </c>
      <c r="E793" s="93"/>
      <c r="F793" s="112">
        <v>26</v>
      </c>
    </row>
    <row r="794" spans="1:6">
      <c r="A794" s="92" t="s">
        <v>463</v>
      </c>
      <c r="B794" s="105" t="s">
        <v>179</v>
      </c>
      <c r="C794" s="105" t="s">
        <v>26</v>
      </c>
      <c r="D794" s="105" t="s">
        <v>26</v>
      </c>
      <c r="E794" s="93">
        <v>50</v>
      </c>
      <c r="F794" s="112">
        <v>26</v>
      </c>
    </row>
    <row r="795" spans="1:6">
      <c r="A795" s="92" t="s">
        <v>463</v>
      </c>
      <c r="B795" s="105" t="s">
        <v>179</v>
      </c>
      <c r="C795" s="105" t="s">
        <v>26</v>
      </c>
      <c r="D795" s="105" t="s">
        <v>8</v>
      </c>
      <c r="E795" s="93">
        <v>11</v>
      </c>
      <c r="F795" s="112">
        <v>26</v>
      </c>
    </row>
    <row r="796" spans="1:6">
      <c r="A796" s="92" t="s">
        <v>463</v>
      </c>
      <c r="B796" s="105" t="s">
        <v>179</v>
      </c>
      <c r="C796" s="105" t="s">
        <v>26</v>
      </c>
      <c r="D796" s="105" t="s">
        <v>9</v>
      </c>
      <c r="E796" s="93">
        <v>8</v>
      </c>
      <c r="F796" s="112">
        <v>26</v>
      </c>
    </row>
    <row r="797" spans="1:6">
      <c r="A797" s="92" t="s">
        <v>463</v>
      </c>
      <c r="B797" s="105" t="s">
        <v>179</v>
      </c>
      <c r="C797" s="105" t="s">
        <v>26</v>
      </c>
      <c r="D797" s="105" t="s">
        <v>10</v>
      </c>
      <c r="E797" s="93">
        <v>22</v>
      </c>
      <c r="F797" s="112">
        <v>26</v>
      </c>
    </row>
    <row r="798" spans="1:6">
      <c r="A798" s="92" t="s">
        <v>463</v>
      </c>
      <c r="B798" s="105" t="s">
        <v>179</v>
      </c>
      <c r="C798" s="105" t="s">
        <v>26</v>
      </c>
      <c r="D798" s="105" t="s">
        <v>11</v>
      </c>
      <c r="E798" s="93">
        <v>16</v>
      </c>
      <c r="F798" s="112">
        <v>26</v>
      </c>
    </row>
    <row r="799" spans="1:6">
      <c r="A799" s="92" t="s">
        <v>463</v>
      </c>
      <c r="B799" s="105" t="s">
        <v>179</v>
      </c>
      <c r="C799" s="105" t="s">
        <v>26</v>
      </c>
      <c r="D799" s="105" t="s">
        <v>6</v>
      </c>
      <c r="E799" s="93"/>
      <c r="F799" s="112">
        <v>26</v>
      </c>
    </row>
    <row r="800" spans="1:6">
      <c r="A800" s="92" t="s">
        <v>463</v>
      </c>
      <c r="B800" s="105" t="s">
        <v>179</v>
      </c>
      <c r="C800" s="105" t="s">
        <v>26</v>
      </c>
      <c r="D800" s="105" t="s">
        <v>7</v>
      </c>
      <c r="E800" s="93"/>
      <c r="F800" s="112">
        <v>26</v>
      </c>
    </row>
    <row r="801" spans="1:6">
      <c r="A801" s="92" t="s">
        <v>463</v>
      </c>
      <c r="B801" s="105" t="s">
        <v>179</v>
      </c>
      <c r="C801" s="105" t="s">
        <v>132</v>
      </c>
      <c r="D801" s="105" t="s">
        <v>19</v>
      </c>
      <c r="E801" s="93"/>
      <c r="F801" s="112">
        <v>26</v>
      </c>
    </row>
    <row r="802" spans="1:6">
      <c r="A802" s="92" t="s">
        <v>463</v>
      </c>
      <c r="B802" s="105" t="s">
        <v>179</v>
      </c>
      <c r="C802" s="105" t="s">
        <v>132</v>
      </c>
      <c r="D802" s="105" t="s">
        <v>18</v>
      </c>
      <c r="E802" s="93"/>
      <c r="F802" s="112">
        <v>26</v>
      </c>
    </row>
    <row r="803" spans="1:6">
      <c r="A803" s="92" t="s">
        <v>463</v>
      </c>
      <c r="B803" s="105" t="s">
        <v>179</v>
      </c>
      <c r="C803" s="105" t="s">
        <v>132</v>
      </c>
      <c r="D803" s="105" t="s">
        <v>22</v>
      </c>
      <c r="E803" s="93"/>
      <c r="F803" s="112">
        <v>26</v>
      </c>
    </row>
    <row r="804" spans="1:6">
      <c r="A804" s="92" t="s">
        <v>463</v>
      </c>
      <c r="B804" s="105" t="s">
        <v>179</v>
      </c>
      <c r="C804" s="105" t="s">
        <v>132</v>
      </c>
      <c r="D804" s="105" t="s">
        <v>21</v>
      </c>
      <c r="E804" s="93"/>
      <c r="F804" s="112">
        <v>26</v>
      </c>
    </row>
    <row r="805" spans="1:6">
      <c r="A805" s="92" t="s">
        <v>463</v>
      </c>
      <c r="B805" s="105" t="s">
        <v>179</v>
      </c>
      <c r="C805" s="105" t="s">
        <v>132</v>
      </c>
      <c r="D805" s="105" t="s">
        <v>20</v>
      </c>
      <c r="E805" s="93"/>
      <c r="F805" s="112">
        <v>26</v>
      </c>
    </row>
    <row r="806" spans="1:6">
      <c r="A806" s="92" t="s">
        <v>463</v>
      </c>
      <c r="B806" s="105" t="s">
        <v>194</v>
      </c>
      <c r="C806" s="105" t="s">
        <v>16</v>
      </c>
      <c r="D806" s="105" t="s">
        <v>27</v>
      </c>
      <c r="E806" s="93">
        <f>13.46/20</f>
        <v>0.67300000000000004</v>
      </c>
      <c r="F806" s="112">
        <v>26</v>
      </c>
    </row>
    <row r="807" spans="1:6">
      <c r="A807" s="92" t="s">
        <v>463</v>
      </c>
      <c r="B807" s="105" t="s">
        <v>194</v>
      </c>
      <c r="C807" s="105" t="s">
        <v>16</v>
      </c>
      <c r="D807" s="105" t="s">
        <v>28</v>
      </c>
      <c r="E807" s="93">
        <v>0.67300000000000004</v>
      </c>
      <c r="F807" s="112">
        <v>26</v>
      </c>
    </row>
    <row r="808" spans="1:6">
      <c r="A808" s="92" t="s">
        <v>463</v>
      </c>
      <c r="B808" s="105" t="s">
        <v>194</v>
      </c>
      <c r="C808" s="105" t="s">
        <v>16</v>
      </c>
      <c r="D808" s="105" t="s">
        <v>30</v>
      </c>
      <c r="E808" s="93">
        <v>0.67300000000000004</v>
      </c>
      <c r="F808" s="112">
        <v>26</v>
      </c>
    </row>
    <row r="809" spans="1:6">
      <c r="A809" s="92" t="s">
        <v>463</v>
      </c>
      <c r="B809" s="105" t="s">
        <v>194</v>
      </c>
      <c r="C809" s="105" t="s">
        <v>16</v>
      </c>
      <c r="D809" s="105" t="s">
        <v>64</v>
      </c>
      <c r="E809" s="93">
        <v>0.67300000000000004</v>
      </c>
      <c r="F809" s="112">
        <v>26</v>
      </c>
    </row>
    <row r="810" spans="1:6">
      <c r="A810" s="92" t="s">
        <v>463</v>
      </c>
      <c r="B810" s="105" t="s">
        <v>194</v>
      </c>
      <c r="C810" s="105" t="s">
        <v>16</v>
      </c>
      <c r="D810" s="105" t="s">
        <v>29</v>
      </c>
      <c r="E810" s="93">
        <v>0.67300000000000004</v>
      </c>
      <c r="F810" s="112">
        <v>26</v>
      </c>
    </row>
    <row r="811" spans="1:6">
      <c r="A811" s="92" t="s">
        <v>463</v>
      </c>
      <c r="B811" s="105" t="s">
        <v>194</v>
      </c>
      <c r="C811" s="105" t="s">
        <v>16</v>
      </c>
      <c r="D811" s="105" t="s">
        <v>31</v>
      </c>
      <c r="E811" s="93">
        <v>0.67300000000000004</v>
      </c>
      <c r="F811" s="112">
        <v>26</v>
      </c>
    </row>
    <row r="812" spans="1:6">
      <c r="A812" s="92" t="s">
        <v>463</v>
      </c>
      <c r="B812" s="105" t="s">
        <v>194</v>
      </c>
      <c r="C812" s="105" t="s">
        <v>16</v>
      </c>
      <c r="D812" s="105" t="s">
        <v>32</v>
      </c>
      <c r="E812" s="93">
        <v>0.67300000000000004</v>
      </c>
      <c r="F812" s="112">
        <v>26</v>
      </c>
    </row>
    <row r="813" spans="1:6">
      <c r="A813" s="92" t="s">
        <v>463</v>
      </c>
      <c r="B813" s="105" t="s">
        <v>194</v>
      </c>
      <c r="C813" s="105" t="s">
        <v>16</v>
      </c>
      <c r="D813" s="105" t="s">
        <v>33</v>
      </c>
      <c r="E813" s="93">
        <v>0.67300000000000004</v>
      </c>
      <c r="F813" s="112">
        <v>26</v>
      </c>
    </row>
    <row r="814" spans="1:6">
      <c r="A814" s="92" t="s">
        <v>463</v>
      </c>
      <c r="B814" s="105" t="s">
        <v>194</v>
      </c>
      <c r="C814" s="105" t="s">
        <v>16</v>
      </c>
      <c r="D814" s="105" t="s">
        <v>34</v>
      </c>
      <c r="E814" s="93">
        <v>0.67300000000000004</v>
      </c>
      <c r="F814" s="112">
        <v>26</v>
      </c>
    </row>
    <row r="815" spans="1:6">
      <c r="A815" s="92" t="s">
        <v>463</v>
      </c>
      <c r="B815" s="105" t="s">
        <v>194</v>
      </c>
      <c r="C815" s="105" t="s">
        <v>16</v>
      </c>
      <c r="D815" s="105" t="s">
        <v>35</v>
      </c>
      <c r="E815" s="93">
        <v>0.67300000000000004</v>
      </c>
      <c r="F815" s="112">
        <v>26</v>
      </c>
    </row>
    <row r="816" spans="1:6">
      <c r="A816" s="92" t="s">
        <v>463</v>
      </c>
      <c r="B816" s="105" t="s">
        <v>194</v>
      </c>
      <c r="C816" s="105" t="s">
        <v>16</v>
      </c>
      <c r="D816" s="105" t="s">
        <v>36</v>
      </c>
      <c r="E816" s="93">
        <v>0.67300000000000004</v>
      </c>
      <c r="F816" s="112">
        <v>26</v>
      </c>
    </row>
    <row r="817" spans="1:6">
      <c r="A817" s="92" t="s">
        <v>463</v>
      </c>
      <c r="B817" s="105" t="s">
        <v>194</v>
      </c>
      <c r="C817" s="105" t="s">
        <v>16</v>
      </c>
      <c r="D817" s="105" t="s">
        <v>37</v>
      </c>
      <c r="E817" s="93">
        <v>0.67300000000000004</v>
      </c>
      <c r="F817" s="112">
        <v>26</v>
      </c>
    </row>
    <row r="818" spans="1:6">
      <c r="A818" s="92" t="s">
        <v>463</v>
      </c>
      <c r="B818" s="105" t="s">
        <v>194</v>
      </c>
      <c r="C818" s="105" t="s">
        <v>16</v>
      </c>
      <c r="D818" s="105" t="s">
        <v>38</v>
      </c>
      <c r="E818" s="93">
        <v>0.67300000000000004</v>
      </c>
      <c r="F818" s="112">
        <v>26</v>
      </c>
    </row>
    <row r="819" spans="1:6">
      <c r="A819" s="92" t="s">
        <v>463</v>
      </c>
      <c r="B819" s="105" t="s">
        <v>194</v>
      </c>
      <c r="C819" s="105" t="s">
        <v>16</v>
      </c>
      <c r="D819" s="105" t="s">
        <v>44</v>
      </c>
      <c r="E819" s="93">
        <v>0.67300000000000004</v>
      </c>
      <c r="F819" s="112">
        <v>26</v>
      </c>
    </row>
    <row r="820" spans="1:6">
      <c r="A820" s="92" t="s">
        <v>463</v>
      </c>
      <c r="B820" s="105" t="s">
        <v>194</v>
      </c>
      <c r="C820" s="105" t="s">
        <v>16</v>
      </c>
      <c r="D820" s="105" t="s">
        <v>39</v>
      </c>
      <c r="E820" s="93">
        <v>0.67300000000000004</v>
      </c>
      <c r="F820" s="112">
        <v>26</v>
      </c>
    </row>
    <row r="821" spans="1:6">
      <c r="A821" s="92" t="s">
        <v>463</v>
      </c>
      <c r="B821" s="105" t="s">
        <v>194</v>
      </c>
      <c r="C821" s="105" t="s">
        <v>16</v>
      </c>
      <c r="D821" s="105" t="s">
        <v>62</v>
      </c>
      <c r="E821" s="93">
        <v>0.67300000000000004</v>
      </c>
      <c r="F821" s="112">
        <v>26</v>
      </c>
    </row>
    <row r="822" spans="1:6">
      <c r="A822" s="92" t="s">
        <v>463</v>
      </c>
      <c r="B822" s="105" t="s">
        <v>194</v>
      </c>
      <c r="C822" s="105" t="s">
        <v>16</v>
      </c>
      <c r="D822" s="105" t="s">
        <v>61</v>
      </c>
      <c r="E822" s="93">
        <v>0.67300000000000004</v>
      </c>
      <c r="F822" s="112">
        <v>26</v>
      </c>
    </row>
    <row r="823" spans="1:6">
      <c r="A823" s="92" t="s">
        <v>463</v>
      </c>
      <c r="B823" s="105" t="s">
        <v>194</v>
      </c>
      <c r="C823" s="105" t="s">
        <v>16</v>
      </c>
      <c r="D823" s="105" t="s">
        <v>63</v>
      </c>
      <c r="E823" s="93">
        <v>0.67300000000000004</v>
      </c>
      <c r="F823" s="112">
        <v>26</v>
      </c>
    </row>
    <row r="824" spans="1:6">
      <c r="A824" s="92" t="s">
        <v>463</v>
      </c>
      <c r="B824" s="105" t="s">
        <v>194</v>
      </c>
      <c r="C824" s="105" t="s">
        <v>16</v>
      </c>
      <c r="D824" s="105" t="s">
        <v>42</v>
      </c>
      <c r="E824" s="93">
        <v>0.67300000000000004</v>
      </c>
      <c r="F824" s="112">
        <v>26</v>
      </c>
    </row>
    <row r="825" spans="1:6">
      <c r="A825" s="92" t="s">
        <v>463</v>
      </c>
      <c r="B825" s="105" t="s">
        <v>194</v>
      </c>
      <c r="C825" s="105" t="s">
        <v>16</v>
      </c>
      <c r="D825" s="105" t="s">
        <v>133</v>
      </c>
      <c r="E825" s="93">
        <v>0.67300000000000004</v>
      </c>
      <c r="F825" s="112">
        <v>26</v>
      </c>
    </row>
    <row r="826" spans="1:6">
      <c r="A826" s="92" t="s">
        <v>463</v>
      </c>
      <c r="B826" s="105" t="s">
        <v>194</v>
      </c>
      <c r="C826" s="105" t="s">
        <v>53</v>
      </c>
      <c r="D826" s="105" t="s">
        <v>40</v>
      </c>
      <c r="F826" s="112">
        <v>26</v>
      </c>
    </row>
    <row r="827" spans="1:6">
      <c r="A827" s="92" t="s">
        <v>463</v>
      </c>
      <c r="B827" s="105" t="s">
        <v>194</v>
      </c>
      <c r="C827" s="105" t="s">
        <v>53</v>
      </c>
      <c r="D827" s="105" t="s">
        <v>41</v>
      </c>
      <c r="F827" s="112">
        <v>26</v>
      </c>
    </row>
    <row r="828" spans="1:6">
      <c r="A828" s="92" t="s">
        <v>463</v>
      </c>
      <c r="B828" s="105" t="s">
        <v>194</v>
      </c>
      <c r="C828" s="105" t="s">
        <v>53</v>
      </c>
      <c r="D828" s="105" t="s">
        <v>43</v>
      </c>
      <c r="F828" s="112">
        <v>26</v>
      </c>
    </row>
    <row r="829" spans="1:6">
      <c r="A829" s="92" t="s">
        <v>463</v>
      </c>
      <c r="B829" s="105" t="s">
        <v>194</v>
      </c>
      <c r="C829" s="105" t="s">
        <v>53</v>
      </c>
      <c r="D829" s="105" t="s">
        <v>134</v>
      </c>
      <c r="F829" s="112">
        <v>26</v>
      </c>
    </row>
    <row r="830" spans="1:6">
      <c r="A830" s="92" t="s">
        <v>463</v>
      </c>
      <c r="B830" s="105" t="s">
        <v>194</v>
      </c>
      <c r="C830" s="105" t="s">
        <v>106</v>
      </c>
      <c r="D830" s="105" t="s">
        <v>136</v>
      </c>
      <c r="F830" s="112">
        <v>26</v>
      </c>
    </row>
    <row r="831" spans="1:6">
      <c r="A831" s="92" t="s">
        <v>463</v>
      </c>
      <c r="B831" s="105" t="s">
        <v>194</v>
      </c>
      <c r="C831" s="105" t="s">
        <v>106</v>
      </c>
      <c r="D831" s="105" t="s">
        <v>137</v>
      </c>
      <c r="F831" s="112">
        <v>26</v>
      </c>
    </row>
    <row r="832" spans="1:6">
      <c r="A832" s="92" t="s">
        <v>463</v>
      </c>
      <c r="B832" s="105" t="s">
        <v>194</v>
      </c>
      <c r="C832" s="105" t="s">
        <v>106</v>
      </c>
      <c r="D832" s="105" t="s">
        <v>138</v>
      </c>
      <c r="F832" s="112">
        <v>26</v>
      </c>
    </row>
    <row r="833" spans="1:6">
      <c r="A833" s="92" t="s">
        <v>463</v>
      </c>
      <c r="B833" s="105" t="s">
        <v>194</v>
      </c>
      <c r="C833" s="105" t="s">
        <v>106</v>
      </c>
      <c r="D833" s="105" t="s">
        <v>139</v>
      </c>
      <c r="F833" s="112">
        <v>26</v>
      </c>
    </row>
    <row r="834" spans="1:6">
      <c r="A834" s="92" t="s">
        <v>463</v>
      </c>
      <c r="B834" s="105" t="s">
        <v>194</v>
      </c>
      <c r="C834" s="105" t="s">
        <v>106</v>
      </c>
      <c r="D834" s="105" t="s">
        <v>140</v>
      </c>
      <c r="F834" s="112">
        <v>26</v>
      </c>
    </row>
    <row r="835" spans="1:6">
      <c r="A835" s="92" t="s">
        <v>463</v>
      </c>
      <c r="B835" s="105" t="s">
        <v>194</v>
      </c>
      <c r="C835" s="105" t="s">
        <v>106</v>
      </c>
      <c r="D835" s="105" t="s">
        <v>141</v>
      </c>
      <c r="F835" s="112">
        <v>26</v>
      </c>
    </row>
    <row r="836" spans="1:6">
      <c r="A836" s="92" t="s">
        <v>463</v>
      </c>
      <c r="B836" s="105" t="s">
        <v>194</v>
      </c>
      <c r="C836" s="105" t="s">
        <v>107</v>
      </c>
      <c r="D836" s="105" t="s">
        <v>142</v>
      </c>
      <c r="F836" s="112">
        <v>26</v>
      </c>
    </row>
    <row r="837" spans="1:6">
      <c r="A837" s="92" t="s">
        <v>463</v>
      </c>
      <c r="B837" s="105" t="s">
        <v>194</v>
      </c>
      <c r="C837" s="105" t="s">
        <v>107</v>
      </c>
      <c r="D837" s="105" t="s">
        <v>143</v>
      </c>
      <c r="F837" s="112">
        <v>26</v>
      </c>
    </row>
    <row r="838" spans="1:6">
      <c r="A838" s="92" t="s">
        <v>463</v>
      </c>
      <c r="B838" s="105" t="s">
        <v>194</v>
      </c>
      <c r="C838" s="105" t="s">
        <v>107</v>
      </c>
      <c r="D838" s="105" t="s">
        <v>144</v>
      </c>
      <c r="F838" s="112">
        <v>26</v>
      </c>
    </row>
    <row r="839" spans="1:6">
      <c r="A839" s="92" t="s">
        <v>463</v>
      </c>
      <c r="B839" s="105" t="s">
        <v>194</v>
      </c>
      <c r="C839" s="105" t="s">
        <v>108</v>
      </c>
      <c r="D839" s="105" t="s">
        <v>145</v>
      </c>
      <c r="F839" s="112">
        <v>26</v>
      </c>
    </row>
    <row r="840" spans="1:6">
      <c r="A840" s="92" t="s">
        <v>463</v>
      </c>
      <c r="B840" s="105" t="s">
        <v>194</v>
      </c>
      <c r="C840" s="105" t="s">
        <v>108</v>
      </c>
      <c r="D840" s="105" t="s">
        <v>146</v>
      </c>
      <c r="F840" s="112">
        <v>26</v>
      </c>
    </row>
    <row r="841" spans="1:6">
      <c r="A841" s="92" t="s">
        <v>463</v>
      </c>
      <c r="B841" s="105" t="s">
        <v>194</v>
      </c>
      <c r="C841" s="105" t="s">
        <v>108</v>
      </c>
      <c r="D841" s="105" t="s">
        <v>147</v>
      </c>
      <c r="F841" s="112">
        <v>26</v>
      </c>
    </row>
    <row r="842" spans="1:6">
      <c r="A842" s="92" t="s">
        <v>463</v>
      </c>
      <c r="B842" s="105" t="s">
        <v>194</v>
      </c>
      <c r="C842" s="105" t="s">
        <v>109</v>
      </c>
      <c r="D842" s="105" t="s">
        <v>148</v>
      </c>
      <c r="F842" s="112">
        <v>26</v>
      </c>
    </row>
    <row r="843" spans="1:6">
      <c r="A843" s="92" t="s">
        <v>463</v>
      </c>
      <c r="B843" s="105" t="s">
        <v>194</v>
      </c>
      <c r="C843" s="105" t="s">
        <v>109</v>
      </c>
      <c r="D843" s="105" t="s">
        <v>149</v>
      </c>
      <c r="F843" s="112">
        <v>26</v>
      </c>
    </row>
    <row r="844" spans="1:6">
      <c r="A844" s="92" t="s">
        <v>463</v>
      </c>
      <c r="B844" s="105" t="s">
        <v>194</v>
      </c>
      <c r="C844" s="105" t="s">
        <v>128</v>
      </c>
      <c r="D844" s="105" t="s">
        <v>150</v>
      </c>
      <c r="F844" s="112">
        <v>26</v>
      </c>
    </row>
    <row r="845" spans="1:6">
      <c r="A845" s="92" t="s">
        <v>463</v>
      </c>
      <c r="B845" s="105" t="s">
        <v>194</v>
      </c>
      <c r="C845" s="105" t="s">
        <v>128</v>
      </c>
      <c r="D845" s="105" t="s">
        <v>151</v>
      </c>
      <c r="F845" s="112">
        <v>26</v>
      </c>
    </row>
    <row r="846" spans="1:6">
      <c r="A846" s="92" t="s">
        <v>463</v>
      </c>
      <c r="B846" s="105" t="s">
        <v>194</v>
      </c>
      <c r="C846" s="105" t="s">
        <v>128</v>
      </c>
      <c r="D846" s="105" t="s">
        <v>152</v>
      </c>
      <c r="F846" s="112">
        <v>26</v>
      </c>
    </row>
    <row r="847" spans="1:6">
      <c r="A847" s="92" t="s">
        <v>463</v>
      </c>
      <c r="B847" s="105" t="s">
        <v>194</v>
      </c>
      <c r="C847" s="105" t="s">
        <v>128</v>
      </c>
      <c r="D847" s="105" t="s">
        <v>153</v>
      </c>
      <c r="F847" s="112">
        <v>26</v>
      </c>
    </row>
    <row r="848" spans="1:6">
      <c r="A848" s="92" t="s">
        <v>463</v>
      </c>
      <c r="B848" s="105" t="s">
        <v>194</v>
      </c>
      <c r="C848" s="105" t="s">
        <v>110</v>
      </c>
      <c r="D848" s="105" t="s">
        <v>154</v>
      </c>
      <c r="F848" s="112">
        <v>26</v>
      </c>
    </row>
    <row r="849" spans="1:6">
      <c r="A849" s="92" t="s">
        <v>463</v>
      </c>
      <c r="B849" s="105" t="s">
        <v>194</v>
      </c>
      <c r="C849" s="105" t="s">
        <v>110</v>
      </c>
      <c r="D849" s="105" t="s">
        <v>155</v>
      </c>
      <c r="F849" s="112">
        <v>26</v>
      </c>
    </row>
    <row r="850" spans="1:6">
      <c r="A850" s="92" t="s">
        <v>463</v>
      </c>
      <c r="B850" s="105" t="s">
        <v>194</v>
      </c>
      <c r="C850" s="105" t="s">
        <v>110</v>
      </c>
      <c r="D850" s="105" t="s">
        <v>156</v>
      </c>
      <c r="F850" s="112">
        <v>26</v>
      </c>
    </row>
    <row r="851" spans="1:6">
      <c r="A851" s="92" t="s">
        <v>463</v>
      </c>
      <c r="B851" s="105" t="s">
        <v>194</v>
      </c>
      <c r="C851" s="105" t="s">
        <v>111</v>
      </c>
      <c r="D851" s="105" t="s">
        <v>157</v>
      </c>
      <c r="F851" s="112">
        <v>26</v>
      </c>
    </row>
    <row r="852" spans="1:6">
      <c r="A852" s="92" t="s">
        <v>463</v>
      </c>
      <c r="B852" s="105" t="s">
        <v>194</v>
      </c>
      <c r="C852" s="105" t="s">
        <v>111</v>
      </c>
      <c r="D852" s="105" t="s">
        <v>158</v>
      </c>
      <c r="F852" s="112">
        <v>26</v>
      </c>
    </row>
    <row r="853" spans="1:6">
      <c r="A853" s="92" t="s">
        <v>463</v>
      </c>
      <c r="B853" s="105" t="s">
        <v>194</v>
      </c>
      <c r="C853" s="105" t="s">
        <v>112</v>
      </c>
      <c r="D853" s="105" t="s">
        <v>159</v>
      </c>
      <c r="F853" s="112">
        <v>26</v>
      </c>
    </row>
    <row r="854" spans="1:6">
      <c r="A854" s="92" t="s">
        <v>463</v>
      </c>
      <c r="B854" s="105" t="s">
        <v>194</v>
      </c>
      <c r="C854" s="105" t="s">
        <v>112</v>
      </c>
      <c r="D854" s="105" t="s">
        <v>160</v>
      </c>
      <c r="F854" s="112">
        <v>26</v>
      </c>
    </row>
    <row r="855" spans="1:6">
      <c r="A855" s="92" t="s">
        <v>463</v>
      </c>
      <c r="B855" s="105" t="s">
        <v>194</v>
      </c>
      <c r="C855" s="105" t="s">
        <v>113</v>
      </c>
      <c r="D855" s="105" t="s">
        <v>161</v>
      </c>
      <c r="F855" s="112">
        <v>26</v>
      </c>
    </row>
    <row r="856" spans="1:6">
      <c r="A856" s="92" t="s">
        <v>463</v>
      </c>
      <c r="B856" s="105" t="s">
        <v>194</v>
      </c>
      <c r="C856" s="105" t="s">
        <v>113</v>
      </c>
      <c r="D856" s="105" t="s">
        <v>129</v>
      </c>
      <c r="F856" s="112">
        <v>26</v>
      </c>
    </row>
    <row r="857" spans="1:6">
      <c r="A857" s="92" t="s">
        <v>463</v>
      </c>
      <c r="B857" s="105" t="s">
        <v>194</v>
      </c>
      <c r="C857" s="105" t="s">
        <v>114</v>
      </c>
      <c r="D857" s="105" t="s">
        <v>162</v>
      </c>
      <c r="F857" s="112">
        <v>26</v>
      </c>
    </row>
    <row r="858" spans="1:6">
      <c r="A858" s="92" t="s">
        <v>463</v>
      </c>
      <c r="B858" s="105" t="s">
        <v>194</v>
      </c>
      <c r="C858" s="105" t="s">
        <v>114</v>
      </c>
      <c r="D858" s="105" t="s">
        <v>163</v>
      </c>
      <c r="F858" s="112">
        <v>26</v>
      </c>
    </row>
    <row r="859" spans="1:6">
      <c r="A859" s="92" t="s">
        <v>463</v>
      </c>
      <c r="B859" s="105" t="s">
        <v>194</v>
      </c>
      <c r="C859" s="105" t="s">
        <v>114</v>
      </c>
      <c r="D859" s="105" t="s">
        <v>164</v>
      </c>
      <c r="F859" s="112">
        <v>26</v>
      </c>
    </row>
    <row r="860" spans="1:6">
      <c r="A860" s="92" t="s">
        <v>463</v>
      </c>
      <c r="B860" s="105" t="s">
        <v>194</v>
      </c>
      <c r="C860" s="105" t="s">
        <v>114</v>
      </c>
      <c r="D860" s="105" t="s">
        <v>165</v>
      </c>
      <c r="F860" s="112">
        <v>26</v>
      </c>
    </row>
    <row r="861" spans="1:6">
      <c r="A861" s="92" t="s">
        <v>463</v>
      </c>
      <c r="B861" s="105" t="s">
        <v>194</v>
      </c>
      <c r="C861" s="105" t="s">
        <v>115</v>
      </c>
      <c r="D861" s="105" t="s">
        <v>166</v>
      </c>
      <c r="F861" s="112">
        <v>26</v>
      </c>
    </row>
    <row r="862" spans="1:6">
      <c r="A862" s="92" t="s">
        <v>463</v>
      </c>
      <c r="B862" s="105" t="s">
        <v>194</v>
      </c>
      <c r="C862" s="105" t="s">
        <v>115</v>
      </c>
      <c r="D862" s="105" t="s">
        <v>167</v>
      </c>
      <c r="F862" s="112">
        <v>26</v>
      </c>
    </row>
    <row r="863" spans="1:6">
      <c r="A863" s="92" t="s">
        <v>463</v>
      </c>
      <c r="B863" s="105" t="s">
        <v>194</v>
      </c>
      <c r="C863" s="105" t="s">
        <v>115</v>
      </c>
      <c r="D863" s="105" t="s">
        <v>168</v>
      </c>
      <c r="F863" s="112">
        <v>26</v>
      </c>
    </row>
    <row r="864" spans="1:6">
      <c r="A864" s="92" t="s">
        <v>463</v>
      </c>
      <c r="B864" s="105" t="s">
        <v>194</v>
      </c>
      <c r="C864" s="105" t="s">
        <v>116</v>
      </c>
      <c r="D864" s="105" t="s">
        <v>169</v>
      </c>
      <c r="F864" s="112">
        <v>26</v>
      </c>
    </row>
    <row r="865" spans="1:6">
      <c r="A865" s="92" t="s">
        <v>463</v>
      </c>
      <c r="B865" s="105" t="s">
        <v>194</v>
      </c>
      <c r="C865" s="105" t="s">
        <v>116</v>
      </c>
      <c r="D865" s="105" t="s">
        <v>170</v>
      </c>
      <c r="F865" s="112">
        <v>26</v>
      </c>
    </row>
    <row r="866" spans="1:6">
      <c r="A866" s="92" t="s">
        <v>463</v>
      </c>
      <c r="B866" s="105" t="s">
        <v>194</v>
      </c>
      <c r="C866" s="105" t="s">
        <v>117</v>
      </c>
      <c r="D866" s="105" t="s">
        <v>177</v>
      </c>
      <c r="F866" s="112">
        <v>26</v>
      </c>
    </row>
    <row r="867" spans="1:6">
      <c r="A867" s="92" t="s">
        <v>463</v>
      </c>
      <c r="B867" s="105" t="s">
        <v>194</v>
      </c>
      <c r="C867" s="105" t="s">
        <v>117</v>
      </c>
      <c r="D867" s="105" t="s">
        <v>45</v>
      </c>
      <c r="F867" s="112">
        <v>26</v>
      </c>
    </row>
    <row r="868" spans="1:6">
      <c r="A868" s="92" t="s">
        <v>463</v>
      </c>
      <c r="B868" s="105" t="s">
        <v>194</v>
      </c>
      <c r="C868" s="105" t="s">
        <v>117</v>
      </c>
      <c r="D868" s="105" t="s">
        <v>46</v>
      </c>
      <c r="F868" s="112">
        <v>26</v>
      </c>
    </row>
    <row r="869" spans="1:6">
      <c r="A869" s="92" t="s">
        <v>463</v>
      </c>
      <c r="B869" s="105" t="s">
        <v>194</v>
      </c>
      <c r="C869" s="105" t="s">
        <v>117</v>
      </c>
      <c r="D869" s="105" t="s">
        <v>47</v>
      </c>
      <c r="F869" s="112">
        <v>26</v>
      </c>
    </row>
    <row r="870" spans="1:6">
      <c r="A870" s="92" t="s">
        <v>463</v>
      </c>
      <c r="B870" s="105" t="s">
        <v>194</v>
      </c>
      <c r="C870" s="105" t="s">
        <v>117</v>
      </c>
      <c r="D870" s="105" t="s">
        <v>171</v>
      </c>
      <c r="F870" s="112">
        <v>26</v>
      </c>
    </row>
    <row r="871" spans="1:6">
      <c r="A871" s="92" t="s">
        <v>463</v>
      </c>
      <c r="B871" s="105" t="s">
        <v>194</v>
      </c>
      <c r="C871" s="105" t="s">
        <v>118</v>
      </c>
      <c r="D871" s="105" t="s">
        <v>172</v>
      </c>
      <c r="F871" s="112">
        <v>26</v>
      </c>
    </row>
    <row r="872" spans="1:6">
      <c r="A872" s="92" t="s">
        <v>463</v>
      </c>
      <c r="B872" s="105" t="s">
        <v>194</v>
      </c>
      <c r="C872" s="105" t="s">
        <v>118</v>
      </c>
      <c r="D872" s="105" t="s">
        <v>173</v>
      </c>
      <c r="F872" s="112">
        <v>26</v>
      </c>
    </row>
    <row r="873" spans="1:6">
      <c r="A873" s="92" t="s">
        <v>463</v>
      </c>
      <c r="B873" s="105" t="s">
        <v>194</v>
      </c>
      <c r="C873" s="105" t="s">
        <v>119</v>
      </c>
      <c r="D873" s="105" t="s">
        <v>174</v>
      </c>
      <c r="F873" s="112">
        <v>26</v>
      </c>
    </row>
    <row r="874" spans="1:6">
      <c r="A874" s="92" t="s">
        <v>463</v>
      </c>
      <c r="B874" s="105" t="s">
        <v>194</v>
      </c>
      <c r="C874" s="105" t="s">
        <v>119</v>
      </c>
      <c r="D874" s="105" t="s">
        <v>175</v>
      </c>
      <c r="F874" s="112">
        <v>26</v>
      </c>
    </row>
    <row r="875" spans="1:6">
      <c r="A875" s="92" t="s">
        <v>463</v>
      </c>
      <c r="B875" s="105" t="s">
        <v>194</v>
      </c>
      <c r="C875" s="105" t="s">
        <v>25</v>
      </c>
      <c r="D875" s="105" t="s">
        <v>234</v>
      </c>
      <c r="F875" s="112">
        <v>26</v>
      </c>
    </row>
    <row r="876" spans="1:6">
      <c r="A876" s="92" t="s">
        <v>463</v>
      </c>
      <c r="B876" s="105" t="s">
        <v>194</v>
      </c>
      <c r="C876" s="105" t="s">
        <v>25</v>
      </c>
      <c r="D876" s="105" t="s">
        <v>48</v>
      </c>
      <c r="F876" s="112">
        <v>26</v>
      </c>
    </row>
    <row r="877" spans="1:6">
      <c r="A877" s="92" t="s">
        <v>463</v>
      </c>
      <c r="B877" s="105" t="s">
        <v>194</v>
      </c>
      <c r="C877" s="105" t="s">
        <v>25</v>
      </c>
      <c r="D877" s="105" t="s">
        <v>235</v>
      </c>
      <c r="F877" s="112">
        <v>26</v>
      </c>
    </row>
    <row r="878" spans="1:6">
      <c r="A878" s="92" t="s">
        <v>463</v>
      </c>
      <c r="B878" s="105" t="s">
        <v>194</v>
      </c>
      <c r="C878" s="105" t="s">
        <v>25</v>
      </c>
      <c r="D878" s="105" t="s">
        <v>236</v>
      </c>
      <c r="F878" s="112">
        <v>26</v>
      </c>
    </row>
    <row r="879" spans="1:6">
      <c r="A879" s="92" t="s">
        <v>463</v>
      </c>
      <c r="B879" s="105" t="s">
        <v>194</v>
      </c>
      <c r="C879" s="105" t="s">
        <v>25</v>
      </c>
      <c r="D879" s="105" t="s">
        <v>237</v>
      </c>
      <c r="F879" s="112">
        <v>26</v>
      </c>
    </row>
    <row r="880" spans="1:6">
      <c r="A880" s="92" t="s">
        <v>463</v>
      </c>
      <c r="B880" s="105" t="s">
        <v>194</v>
      </c>
      <c r="C880" s="105" t="s">
        <v>25</v>
      </c>
      <c r="D880" s="105" t="s">
        <v>49</v>
      </c>
      <c r="F880" s="112">
        <v>26</v>
      </c>
    </row>
    <row r="881" spans="1:6">
      <c r="A881" s="92" t="s">
        <v>463</v>
      </c>
      <c r="B881" s="105" t="s">
        <v>194</v>
      </c>
      <c r="C881" s="105" t="s">
        <v>25</v>
      </c>
      <c r="D881" s="105" t="s">
        <v>238</v>
      </c>
      <c r="F881" s="112">
        <v>26</v>
      </c>
    </row>
    <row r="882" spans="1:6">
      <c r="A882" s="92" t="s">
        <v>463</v>
      </c>
      <c r="B882" s="105" t="s">
        <v>194</v>
      </c>
      <c r="C882" s="105" t="s">
        <v>25</v>
      </c>
      <c r="D882" s="105" t="s">
        <v>239</v>
      </c>
      <c r="F882" s="112">
        <v>26</v>
      </c>
    </row>
    <row r="883" spans="1:6">
      <c r="A883" s="92" t="s">
        <v>463</v>
      </c>
      <c r="B883" s="105" t="s">
        <v>194</v>
      </c>
      <c r="C883" s="105" t="s">
        <v>25</v>
      </c>
      <c r="D883" s="105" t="s">
        <v>50</v>
      </c>
      <c r="F883" s="112">
        <v>26</v>
      </c>
    </row>
    <row r="884" spans="1:6">
      <c r="A884" s="92" t="s">
        <v>463</v>
      </c>
      <c r="B884" s="105" t="s">
        <v>194</v>
      </c>
      <c r="C884" s="105" t="s">
        <v>120</v>
      </c>
      <c r="D884" s="105" t="s">
        <v>24</v>
      </c>
      <c r="F884" s="112">
        <v>26</v>
      </c>
    </row>
    <row r="885" spans="1:6">
      <c r="A885" s="92" t="s">
        <v>463</v>
      </c>
      <c r="B885" s="105" t="s">
        <v>194</v>
      </c>
      <c r="C885" s="105" t="s">
        <v>54</v>
      </c>
      <c r="D885" s="105" t="s">
        <v>14</v>
      </c>
      <c r="E885" s="93">
        <f>32.3/7</f>
        <v>4.6142857142857139</v>
      </c>
      <c r="F885" s="112">
        <v>26</v>
      </c>
    </row>
    <row r="886" spans="1:6">
      <c r="A886" s="92" t="s">
        <v>463</v>
      </c>
      <c r="B886" s="105" t="s">
        <v>194</v>
      </c>
      <c r="C886" s="105" t="s">
        <v>54</v>
      </c>
      <c r="D886" s="105" t="s">
        <v>15</v>
      </c>
      <c r="E886" s="93">
        <v>4.6142857142857139</v>
      </c>
      <c r="F886" s="112">
        <v>26</v>
      </c>
    </row>
    <row r="887" spans="1:6">
      <c r="A887" s="92" t="s">
        <v>463</v>
      </c>
      <c r="B887" s="105" t="s">
        <v>194</v>
      </c>
      <c r="C887" s="105" t="s">
        <v>54</v>
      </c>
      <c r="D887" s="105" t="s">
        <v>55</v>
      </c>
      <c r="E887" s="93">
        <v>4.6142857142857139</v>
      </c>
      <c r="F887" s="112">
        <v>26</v>
      </c>
    </row>
    <row r="888" spans="1:6">
      <c r="A888" s="92" t="s">
        <v>463</v>
      </c>
      <c r="B888" s="105" t="s">
        <v>194</v>
      </c>
      <c r="C888" s="105" t="s">
        <v>54</v>
      </c>
      <c r="D888" s="105" t="s">
        <v>56</v>
      </c>
      <c r="E888" s="93">
        <v>4.6142857142857139</v>
      </c>
      <c r="F888" s="112">
        <v>26</v>
      </c>
    </row>
    <row r="889" spans="1:6">
      <c r="A889" s="92" t="s">
        <v>463</v>
      </c>
      <c r="B889" s="105" t="s">
        <v>194</v>
      </c>
      <c r="C889" s="105" t="s">
        <v>54</v>
      </c>
      <c r="D889" s="105" t="s">
        <v>57</v>
      </c>
      <c r="E889" s="93">
        <v>4.6142857142857139</v>
      </c>
      <c r="F889" s="112">
        <v>26</v>
      </c>
    </row>
    <row r="890" spans="1:6">
      <c r="A890" s="92" t="s">
        <v>463</v>
      </c>
      <c r="B890" s="105" t="s">
        <v>194</v>
      </c>
      <c r="C890" s="105" t="s">
        <v>54</v>
      </c>
      <c r="D890" s="105" t="s">
        <v>58</v>
      </c>
      <c r="E890" s="93">
        <v>4.6142857142857139</v>
      </c>
      <c r="F890" s="112">
        <v>26</v>
      </c>
    </row>
    <row r="891" spans="1:6">
      <c r="A891" s="92" t="s">
        <v>463</v>
      </c>
      <c r="B891" s="105" t="s">
        <v>194</v>
      </c>
      <c r="C891" s="105" t="s">
        <v>54</v>
      </c>
      <c r="D891" s="105" t="s">
        <v>130</v>
      </c>
      <c r="E891" s="93">
        <v>4.6142857142857139</v>
      </c>
      <c r="F891" s="112">
        <v>26</v>
      </c>
    </row>
    <row r="892" spans="1:6">
      <c r="A892" s="92" t="s">
        <v>463</v>
      </c>
      <c r="B892" s="105" t="s">
        <v>179</v>
      </c>
      <c r="C892" s="105" t="s">
        <v>51</v>
      </c>
      <c r="D892" s="105" t="s">
        <v>13</v>
      </c>
      <c r="F892" s="112">
        <v>26</v>
      </c>
    </row>
    <row r="893" spans="1:6">
      <c r="A893" s="92" t="s">
        <v>463</v>
      </c>
      <c r="B893" s="105" t="s">
        <v>179</v>
      </c>
      <c r="C893" s="105" t="s">
        <v>51</v>
      </c>
      <c r="D893" s="105" t="s">
        <v>23</v>
      </c>
      <c r="F893" s="112">
        <v>26</v>
      </c>
    </row>
    <row r="894" spans="1:6">
      <c r="A894" s="92" t="s">
        <v>463</v>
      </c>
      <c r="B894" s="105" t="s">
        <v>179</v>
      </c>
      <c r="C894" s="105" t="s">
        <v>51</v>
      </c>
      <c r="D894" s="105" t="s">
        <v>104</v>
      </c>
      <c r="F894" s="112">
        <v>26</v>
      </c>
    </row>
    <row r="895" spans="1:6">
      <c r="A895" s="92" t="s">
        <v>463</v>
      </c>
      <c r="B895" s="105" t="s">
        <v>179</v>
      </c>
      <c r="C895" s="105" t="s">
        <v>51</v>
      </c>
      <c r="D895" s="105" t="s">
        <v>59</v>
      </c>
      <c r="F895" s="112">
        <v>26</v>
      </c>
    </row>
    <row r="896" spans="1:6">
      <c r="A896" s="92" t="s">
        <v>463</v>
      </c>
      <c r="B896" s="105" t="s">
        <v>179</v>
      </c>
      <c r="C896" s="105" t="s">
        <v>51</v>
      </c>
      <c r="D896" s="105" t="s">
        <v>131</v>
      </c>
      <c r="F896" s="112">
        <v>26</v>
      </c>
    </row>
    <row r="897" spans="1:6">
      <c r="A897" s="92" t="s">
        <v>463</v>
      </c>
      <c r="B897" s="105" t="s">
        <v>179</v>
      </c>
      <c r="C897" s="105" t="s">
        <v>52</v>
      </c>
      <c r="D897" s="105" t="s">
        <v>52</v>
      </c>
      <c r="F897" s="112">
        <v>26</v>
      </c>
    </row>
    <row r="898" spans="1:6">
      <c r="A898" s="92" t="s">
        <v>463</v>
      </c>
      <c r="B898" s="105" t="s">
        <v>179</v>
      </c>
      <c r="C898" s="105" t="s">
        <v>105</v>
      </c>
      <c r="D898" s="105" t="s">
        <v>1</v>
      </c>
      <c r="E898" s="103"/>
      <c r="F898" s="111">
        <v>17.5</v>
      </c>
    </row>
    <row r="899" spans="1:6">
      <c r="A899" s="92" t="s">
        <v>463</v>
      </c>
      <c r="B899" s="105" t="s">
        <v>179</v>
      </c>
      <c r="C899" s="105" t="s">
        <v>103</v>
      </c>
      <c r="D899" s="105" t="s">
        <v>2</v>
      </c>
      <c r="E899" s="93">
        <v>354.67</v>
      </c>
      <c r="F899" s="111">
        <v>17.5</v>
      </c>
    </row>
    <row r="900" spans="1:6">
      <c r="A900" s="92" t="s">
        <v>463</v>
      </c>
      <c r="B900" s="105" t="s">
        <v>179</v>
      </c>
      <c r="C900" s="105" t="s">
        <v>103</v>
      </c>
      <c r="D900" s="105" t="s">
        <v>3</v>
      </c>
      <c r="E900" s="93"/>
      <c r="F900" s="111">
        <v>17.5</v>
      </c>
    </row>
    <row r="901" spans="1:6">
      <c r="A901" s="92" t="s">
        <v>463</v>
      </c>
      <c r="B901" s="105" t="s">
        <v>179</v>
      </c>
      <c r="C901" s="105" t="s">
        <v>103</v>
      </c>
      <c r="D901" s="105" t="s">
        <v>4</v>
      </c>
      <c r="E901" s="93">
        <v>15</v>
      </c>
      <c r="F901" s="111">
        <v>17.5</v>
      </c>
    </row>
    <row r="902" spans="1:6">
      <c r="A902" s="92" t="s">
        <v>463</v>
      </c>
      <c r="B902" s="105" t="s">
        <v>179</v>
      </c>
      <c r="C902" s="105" t="s">
        <v>103</v>
      </c>
      <c r="D902" s="105" t="s">
        <v>17</v>
      </c>
      <c r="E902" s="93">
        <v>6.34</v>
      </c>
      <c r="F902" s="111">
        <v>17.5</v>
      </c>
    </row>
    <row r="903" spans="1:6">
      <c r="A903" s="92" t="s">
        <v>463</v>
      </c>
      <c r="B903" s="105" t="s">
        <v>179</v>
      </c>
      <c r="C903" s="105" t="s">
        <v>103</v>
      </c>
      <c r="D903" s="105" t="s">
        <v>5</v>
      </c>
      <c r="E903" s="93">
        <v>6</v>
      </c>
      <c r="F903" s="111">
        <v>17.5</v>
      </c>
    </row>
    <row r="904" spans="1:6">
      <c r="A904" s="92" t="s">
        <v>463</v>
      </c>
      <c r="B904" s="105" t="s">
        <v>179</v>
      </c>
      <c r="C904" s="105" t="s">
        <v>103</v>
      </c>
      <c r="D904" s="105" t="s">
        <v>102</v>
      </c>
      <c r="E904" s="93"/>
      <c r="F904" s="111">
        <v>17.5</v>
      </c>
    </row>
    <row r="905" spans="1:6">
      <c r="A905" s="92" t="s">
        <v>463</v>
      </c>
      <c r="B905" s="105" t="s">
        <v>179</v>
      </c>
      <c r="C905" s="105" t="s">
        <v>103</v>
      </c>
      <c r="D905" s="105" t="s">
        <v>12</v>
      </c>
      <c r="E905" s="93">
        <v>4</v>
      </c>
      <c r="F905" s="111">
        <v>17.5</v>
      </c>
    </row>
    <row r="906" spans="1:6">
      <c r="A906" s="92" t="s">
        <v>463</v>
      </c>
      <c r="B906" s="105" t="s">
        <v>179</v>
      </c>
      <c r="C906" s="105" t="s">
        <v>26</v>
      </c>
      <c r="D906" s="105" t="s">
        <v>26</v>
      </c>
      <c r="E906" s="93">
        <v>38</v>
      </c>
      <c r="F906" s="111">
        <v>17.5</v>
      </c>
    </row>
    <row r="907" spans="1:6">
      <c r="A907" s="92" t="s">
        <v>463</v>
      </c>
      <c r="B907" s="105" t="s">
        <v>179</v>
      </c>
      <c r="C907" s="105" t="s">
        <v>26</v>
      </c>
      <c r="D907" s="105" t="s">
        <v>8</v>
      </c>
      <c r="E907" s="93">
        <v>6</v>
      </c>
      <c r="F907" s="111">
        <v>17.5</v>
      </c>
    </row>
    <row r="908" spans="1:6">
      <c r="A908" s="92" t="s">
        <v>463</v>
      </c>
      <c r="B908" s="105" t="s">
        <v>179</v>
      </c>
      <c r="C908" s="105" t="s">
        <v>26</v>
      </c>
      <c r="D908" s="105" t="s">
        <v>9</v>
      </c>
      <c r="E908" s="93">
        <v>0</v>
      </c>
      <c r="F908" s="111">
        <v>17.5</v>
      </c>
    </row>
    <row r="909" spans="1:6">
      <c r="A909" s="92" t="s">
        <v>463</v>
      </c>
      <c r="B909" s="105" t="s">
        <v>179</v>
      </c>
      <c r="C909" s="105" t="s">
        <v>26</v>
      </c>
      <c r="D909" s="105" t="s">
        <v>10</v>
      </c>
      <c r="E909" s="93">
        <v>36</v>
      </c>
      <c r="F909" s="111">
        <v>17.5</v>
      </c>
    </row>
    <row r="910" spans="1:6">
      <c r="A910" s="92" t="s">
        <v>463</v>
      </c>
      <c r="B910" s="105" t="s">
        <v>179</v>
      </c>
      <c r="C910" s="105" t="s">
        <v>26</v>
      </c>
      <c r="D910" s="105" t="s">
        <v>11</v>
      </c>
      <c r="E910" s="93">
        <v>40</v>
      </c>
      <c r="F910" s="111">
        <v>17.5</v>
      </c>
    </row>
    <row r="911" spans="1:6">
      <c r="A911" s="92" t="s">
        <v>463</v>
      </c>
      <c r="B911" s="105" t="s">
        <v>179</v>
      </c>
      <c r="C911" s="105" t="s">
        <v>26</v>
      </c>
      <c r="D911" s="105" t="s">
        <v>6</v>
      </c>
      <c r="E911" s="93"/>
      <c r="F911" s="111">
        <v>17.5</v>
      </c>
    </row>
    <row r="912" spans="1:6">
      <c r="A912" s="92" t="s">
        <v>463</v>
      </c>
      <c r="B912" s="105" t="s">
        <v>179</v>
      </c>
      <c r="C912" s="105" t="s">
        <v>26</v>
      </c>
      <c r="D912" s="105" t="s">
        <v>7</v>
      </c>
      <c r="E912" s="93"/>
      <c r="F912" s="111">
        <v>17.5</v>
      </c>
    </row>
    <row r="913" spans="1:6">
      <c r="A913" s="92" t="s">
        <v>463</v>
      </c>
      <c r="B913" s="105" t="s">
        <v>179</v>
      </c>
      <c r="C913" s="105" t="s">
        <v>132</v>
      </c>
      <c r="D913" s="105" t="s">
        <v>19</v>
      </c>
      <c r="E913" s="93"/>
      <c r="F913" s="111">
        <v>17.5</v>
      </c>
    </row>
    <row r="914" spans="1:6">
      <c r="A914" s="92" t="s">
        <v>463</v>
      </c>
      <c r="B914" s="105" t="s">
        <v>179</v>
      </c>
      <c r="C914" s="105" t="s">
        <v>132</v>
      </c>
      <c r="D914" s="105" t="s">
        <v>18</v>
      </c>
      <c r="E914" s="93"/>
      <c r="F914" s="111">
        <v>17.5</v>
      </c>
    </row>
    <row r="915" spans="1:6">
      <c r="A915" s="92" t="s">
        <v>463</v>
      </c>
      <c r="B915" s="105" t="s">
        <v>179</v>
      </c>
      <c r="C915" s="105" t="s">
        <v>132</v>
      </c>
      <c r="D915" s="105" t="s">
        <v>22</v>
      </c>
      <c r="E915" s="93"/>
      <c r="F915" s="111">
        <v>17.5</v>
      </c>
    </row>
    <row r="916" spans="1:6">
      <c r="A916" s="92" t="s">
        <v>463</v>
      </c>
      <c r="B916" s="105" t="s">
        <v>179</v>
      </c>
      <c r="C916" s="105" t="s">
        <v>132</v>
      </c>
      <c r="D916" s="105" t="s">
        <v>21</v>
      </c>
      <c r="E916" s="93">
        <v>33</v>
      </c>
      <c r="F916" s="111">
        <v>17.5</v>
      </c>
    </row>
    <row r="917" spans="1:6">
      <c r="A917" s="92" t="s">
        <v>463</v>
      </c>
      <c r="B917" s="105" t="s">
        <v>179</v>
      </c>
      <c r="C917" s="105" t="s">
        <v>132</v>
      </c>
      <c r="D917" s="105" t="s">
        <v>20</v>
      </c>
      <c r="E917" s="93"/>
      <c r="F917" s="111">
        <v>17.5</v>
      </c>
    </row>
    <row r="918" spans="1:6">
      <c r="A918" s="92" t="s">
        <v>463</v>
      </c>
      <c r="B918" s="105" t="s">
        <v>194</v>
      </c>
      <c r="C918" s="105" t="s">
        <v>16</v>
      </c>
      <c r="D918" s="105" t="s">
        <v>27</v>
      </c>
      <c r="E918" s="93">
        <f>22.46/20</f>
        <v>1.123</v>
      </c>
      <c r="F918" s="111">
        <v>17.5</v>
      </c>
    </row>
    <row r="919" spans="1:6">
      <c r="A919" s="92" t="s">
        <v>463</v>
      </c>
      <c r="B919" s="105" t="s">
        <v>194</v>
      </c>
      <c r="C919" s="105" t="s">
        <v>16</v>
      </c>
      <c r="D919" s="105" t="s">
        <v>28</v>
      </c>
      <c r="E919" s="93">
        <v>1.123</v>
      </c>
      <c r="F919" s="111">
        <v>17.5</v>
      </c>
    </row>
    <row r="920" spans="1:6">
      <c r="A920" s="92" t="s">
        <v>463</v>
      </c>
      <c r="B920" s="105" t="s">
        <v>194</v>
      </c>
      <c r="C920" s="105" t="s">
        <v>16</v>
      </c>
      <c r="D920" s="105" t="s">
        <v>30</v>
      </c>
      <c r="E920" s="93">
        <v>1.123</v>
      </c>
      <c r="F920" s="111">
        <v>17.5</v>
      </c>
    </row>
    <row r="921" spans="1:6">
      <c r="A921" s="92" t="s">
        <v>463</v>
      </c>
      <c r="B921" s="105" t="s">
        <v>194</v>
      </c>
      <c r="C921" s="105" t="s">
        <v>16</v>
      </c>
      <c r="D921" s="105" t="s">
        <v>64</v>
      </c>
      <c r="E921" s="93">
        <v>1.123</v>
      </c>
      <c r="F921" s="111">
        <v>17.5</v>
      </c>
    </row>
    <row r="922" spans="1:6">
      <c r="A922" s="92" t="s">
        <v>463</v>
      </c>
      <c r="B922" s="105" t="s">
        <v>194</v>
      </c>
      <c r="C922" s="105" t="s">
        <v>16</v>
      </c>
      <c r="D922" s="105" t="s">
        <v>29</v>
      </c>
      <c r="E922" s="93">
        <v>1.123</v>
      </c>
      <c r="F922" s="111">
        <v>17.5</v>
      </c>
    </row>
    <row r="923" spans="1:6">
      <c r="A923" s="92" t="s">
        <v>463</v>
      </c>
      <c r="B923" s="105" t="s">
        <v>194</v>
      </c>
      <c r="C923" s="105" t="s">
        <v>16</v>
      </c>
      <c r="D923" s="105" t="s">
        <v>31</v>
      </c>
      <c r="E923" s="93">
        <v>1.123</v>
      </c>
      <c r="F923" s="111">
        <v>17.5</v>
      </c>
    </row>
    <row r="924" spans="1:6">
      <c r="A924" s="92" t="s">
        <v>463</v>
      </c>
      <c r="B924" s="105" t="s">
        <v>194</v>
      </c>
      <c r="C924" s="105" t="s">
        <v>16</v>
      </c>
      <c r="D924" s="105" t="s">
        <v>32</v>
      </c>
      <c r="E924" s="93">
        <v>1.123</v>
      </c>
      <c r="F924" s="111">
        <v>17.5</v>
      </c>
    </row>
    <row r="925" spans="1:6">
      <c r="A925" s="92" t="s">
        <v>463</v>
      </c>
      <c r="B925" s="105" t="s">
        <v>194</v>
      </c>
      <c r="C925" s="105" t="s">
        <v>16</v>
      </c>
      <c r="D925" s="105" t="s">
        <v>33</v>
      </c>
      <c r="E925" s="93">
        <v>1.123</v>
      </c>
      <c r="F925" s="111">
        <v>17.5</v>
      </c>
    </row>
    <row r="926" spans="1:6">
      <c r="A926" s="92" t="s">
        <v>463</v>
      </c>
      <c r="B926" s="105" t="s">
        <v>194</v>
      </c>
      <c r="C926" s="105" t="s">
        <v>16</v>
      </c>
      <c r="D926" s="105" t="s">
        <v>34</v>
      </c>
      <c r="E926" s="93">
        <v>1.123</v>
      </c>
      <c r="F926" s="111">
        <v>17.5</v>
      </c>
    </row>
    <row r="927" spans="1:6">
      <c r="A927" s="92" t="s">
        <v>463</v>
      </c>
      <c r="B927" s="105" t="s">
        <v>194</v>
      </c>
      <c r="C927" s="105" t="s">
        <v>16</v>
      </c>
      <c r="D927" s="105" t="s">
        <v>35</v>
      </c>
      <c r="E927" s="93">
        <v>1.123</v>
      </c>
      <c r="F927" s="111">
        <v>17.5</v>
      </c>
    </row>
    <row r="928" spans="1:6">
      <c r="A928" s="92" t="s">
        <v>463</v>
      </c>
      <c r="B928" s="105" t="s">
        <v>194</v>
      </c>
      <c r="C928" s="105" t="s">
        <v>16</v>
      </c>
      <c r="D928" s="105" t="s">
        <v>36</v>
      </c>
      <c r="E928" s="93">
        <v>1.123</v>
      </c>
      <c r="F928" s="111">
        <v>17.5</v>
      </c>
    </row>
    <row r="929" spans="1:6">
      <c r="A929" s="92" t="s">
        <v>463</v>
      </c>
      <c r="B929" s="105" t="s">
        <v>194</v>
      </c>
      <c r="C929" s="105" t="s">
        <v>16</v>
      </c>
      <c r="D929" s="105" t="s">
        <v>37</v>
      </c>
      <c r="E929" s="93">
        <v>1.123</v>
      </c>
      <c r="F929" s="111">
        <v>17.5</v>
      </c>
    </row>
    <row r="930" spans="1:6">
      <c r="A930" s="92" t="s">
        <v>463</v>
      </c>
      <c r="B930" s="105" t="s">
        <v>194</v>
      </c>
      <c r="C930" s="105" t="s">
        <v>16</v>
      </c>
      <c r="D930" s="105" t="s">
        <v>38</v>
      </c>
      <c r="E930" s="93">
        <v>1.123</v>
      </c>
      <c r="F930" s="111">
        <v>17.5</v>
      </c>
    </row>
    <row r="931" spans="1:6">
      <c r="A931" s="92" t="s">
        <v>463</v>
      </c>
      <c r="B931" s="105" t="s">
        <v>194</v>
      </c>
      <c r="C931" s="105" t="s">
        <v>16</v>
      </c>
      <c r="D931" s="105" t="s">
        <v>44</v>
      </c>
      <c r="E931" s="93">
        <v>1.123</v>
      </c>
      <c r="F931" s="111">
        <v>17.5</v>
      </c>
    </row>
    <row r="932" spans="1:6">
      <c r="A932" s="92" t="s">
        <v>463</v>
      </c>
      <c r="B932" s="105" t="s">
        <v>194</v>
      </c>
      <c r="C932" s="105" t="s">
        <v>16</v>
      </c>
      <c r="D932" s="105" t="s">
        <v>39</v>
      </c>
      <c r="E932" s="93">
        <v>1.123</v>
      </c>
      <c r="F932" s="111">
        <v>17.5</v>
      </c>
    </row>
    <row r="933" spans="1:6">
      <c r="A933" s="92" t="s">
        <v>463</v>
      </c>
      <c r="B933" s="105" t="s">
        <v>194</v>
      </c>
      <c r="C933" s="105" t="s">
        <v>16</v>
      </c>
      <c r="D933" s="105" t="s">
        <v>62</v>
      </c>
      <c r="E933" s="93">
        <v>1.123</v>
      </c>
      <c r="F933" s="111">
        <v>17.5</v>
      </c>
    </row>
    <row r="934" spans="1:6">
      <c r="A934" s="92" t="s">
        <v>463</v>
      </c>
      <c r="B934" s="105" t="s">
        <v>194</v>
      </c>
      <c r="C934" s="105" t="s">
        <v>16</v>
      </c>
      <c r="D934" s="105" t="s">
        <v>61</v>
      </c>
      <c r="E934" s="93">
        <v>1.123</v>
      </c>
      <c r="F934" s="111">
        <v>17.5</v>
      </c>
    </row>
    <row r="935" spans="1:6">
      <c r="A935" s="92" t="s">
        <v>463</v>
      </c>
      <c r="B935" s="105" t="s">
        <v>194</v>
      </c>
      <c r="C935" s="105" t="s">
        <v>16</v>
      </c>
      <c r="D935" s="105" t="s">
        <v>63</v>
      </c>
      <c r="E935" s="93">
        <v>1.123</v>
      </c>
      <c r="F935" s="111">
        <v>17.5</v>
      </c>
    </row>
    <row r="936" spans="1:6">
      <c r="A936" s="92" t="s">
        <v>463</v>
      </c>
      <c r="B936" s="105" t="s">
        <v>194</v>
      </c>
      <c r="C936" s="105" t="s">
        <v>16</v>
      </c>
      <c r="D936" s="105" t="s">
        <v>42</v>
      </c>
      <c r="E936" s="93">
        <v>1.123</v>
      </c>
      <c r="F936" s="111">
        <v>17.5</v>
      </c>
    </row>
    <row r="937" spans="1:6">
      <c r="A937" s="92" t="s">
        <v>463</v>
      </c>
      <c r="B937" s="105" t="s">
        <v>194</v>
      </c>
      <c r="C937" s="105" t="s">
        <v>16</v>
      </c>
      <c r="D937" s="105" t="s">
        <v>133</v>
      </c>
      <c r="E937" s="93">
        <v>1.123</v>
      </c>
      <c r="F937" s="111">
        <v>17.5</v>
      </c>
    </row>
    <row r="938" spans="1:6">
      <c r="A938" s="92" t="s">
        <v>463</v>
      </c>
      <c r="B938" s="105" t="s">
        <v>194</v>
      </c>
      <c r="C938" s="105" t="s">
        <v>53</v>
      </c>
      <c r="D938" s="105" t="s">
        <v>40</v>
      </c>
      <c r="F938" s="111">
        <v>17.5</v>
      </c>
    </row>
    <row r="939" spans="1:6">
      <c r="A939" s="92" t="s">
        <v>463</v>
      </c>
      <c r="B939" s="105" t="s">
        <v>194</v>
      </c>
      <c r="C939" s="105" t="s">
        <v>53</v>
      </c>
      <c r="D939" s="105" t="s">
        <v>41</v>
      </c>
      <c r="F939" s="111">
        <v>17.5</v>
      </c>
    </row>
    <row r="940" spans="1:6">
      <c r="A940" s="92" t="s">
        <v>463</v>
      </c>
      <c r="B940" s="105" t="s">
        <v>194</v>
      </c>
      <c r="C940" s="105" t="s">
        <v>53</v>
      </c>
      <c r="D940" s="105" t="s">
        <v>43</v>
      </c>
      <c r="F940" s="111">
        <v>17.5</v>
      </c>
    </row>
    <row r="941" spans="1:6">
      <c r="A941" s="92" t="s">
        <v>463</v>
      </c>
      <c r="B941" s="105" t="s">
        <v>194</v>
      </c>
      <c r="C941" s="105" t="s">
        <v>53</v>
      </c>
      <c r="D941" s="105" t="s">
        <v>134</v>
      </c>
      <c r="F941" s="111">
        <v>17.5</v>
      </c>
    </row>
    <row r="942" spans="1:6">
      <c r="A942" s="92" t="s">
        <v>463</v>
      </c>
      <c r="B942" s="105" t="s">
        <v>194</v>
      </c>
      <c r="C942" s="105" t="s">
        <v>106</v>
      </c>
      <c r="D942" s="105" t="s">
        <v>136</v>
      </c>
      <c r="F942" s="111">
        <v>17.5</v>
      </c>
    </row>
    <row r="943" spans="1:6">
      <c r="A943" s="92" t="s">
        <v>463</v>
      </c>
      <c r="B943" s="105" t="s">
        <v>194</v>
      </c>
      <c r="C943" s="105" t="s">
        <v>106</v>
      </c>
      <c r="D943" s="105" t="s">
        <v>137</v>
      </c>
      <c r="F943" s="111">
        <v>17.5</v>
      </c>
    </row>
    <row r="944" spans="1:6">
      <c r="A944" s="92" t="s">
        <v>463</v>
      </c>
      <c r="B944" s="105" t="s">
        <v>194</v>
      </c>
      <c r="C944" s="105" t="s">
        <v>106</v>
      </c>
      <c r="D944" s="105" t="s">
        <v>138</v>
      </c>
      <c r="F944" s="111">
        <v>17.5</v>
      </c>
    </row>
    <row r="945" spans="1:6">
      <c r="A945" s="92" t="s">
        <v>463</v>
      </c>
      <c r="B945" s="105" t="s">
        <v>194</v>
      </c>
      <c r="C945" s="105" t="s">
        <v>106</v>
      </c>
      <c r="D945" s="105" t="s">
        <v>139</v>
      </c>
      <c r="F945" s="111">
        <v>17.5</v>
      </c>
    </row>
    <row r="946" spans="1:6">
      <c r="A946" s="92" t="s">
        <v>463</v>
      </c>
      <c r="B946" s="105" t="s">
        <v>194</v>
      </c>
      <c r="C946" s="105" t="s">
        <v>106</v>
      </c>
      <c r="D946" s="105" t="s">
        <v>140</v>
      </c>
      <c r="F946" s="111">
        <v>17.5</v>
      </c>
    </row>
    <row r="947" spans="1:6">
      <c r="A947" s="92" t="s">
        <v>463</v>
      </c>
      <c r="B947" s="105" t="s">
        <v>194</v>
      </c>
      <c r="C947" s="105" t="s">
        <v>106</v>
      </c>
      <c r="D947" s="105" t="s">
        <v>141</v>
      </c>
      <c r="F947" s="111">
        <v>17.5</v>
      </c>
    </row>
    <row r="948" spans="1:6">
      <c r="A948" s="92" t="s">
        <v>463</v>
      </c>
      <c r="B948" s="105" t="s">
        <v>194</v>
      </c>
      <c r="C948" s="105" t="s">
        <v>107</v>
      </c>
      <c r="D948" s="105" t="s">
        <v>142</v>
      </c>
      <c r="F948" s="111">
        <v>17.5</v>
      </c>
    </row>
    <row r="949" spans="1:6">
      <c r="A949" s="92" t="s">
        <v>463</v>
      </c>
      <c r="B949" s="105" t="s">
        <v>194</v>
      </c>
      <c r="C949" s="105" t="s">
        <v>107</v>
      </c>
      <c r="D949" s="105" t="s">
        <v>143</v>
      </c>
      <c r="F949" s="111">
        <v>17.5</v>
      </c>
    </row>
    <row r="950" spans="1:6">
      <c r="A950" s="92" t="s">
        <v>463</v>
      </c>
      <c r="B950" s="105" t="s">
        <v>194</v>
      </c>
      <c r="C950" s="105" t="s">
        <v>107</v>
      </c>
      <c r="D950" s="105" t="s">
        <v>144</v>
      </c>
      <c r="F950" s="111">
        <v>17.5</v>
      </c>
    </row>
    <row r="951" spans="1:6">
      <c r="A951" s="92" t="s">
        <v>463</v>
      </c>
      <c r="B951" s="105" t="s">
        <v>194</v>
      </c>
      <c r="C951" s="105" t="s">
        <v>108</v>
      </c>
      <c r="D951" s="105" t="s">
        <v>145</v>
      </c>
      <c r="F951" s="111">
        <v>17.5</v>
      </c>
    </row>
    <row r="952" spans="1:6">
      <c r="A952" s="92" t="s">
        <v>463</v>
      </c>
      <c r="B952" s="105" t="s">
        <v>194</v>
      </c>
      <c r="C952" s="105" t="s">
        <v>108</v>
      </c>
      <c r="D952" s="105" t="s">
        <v>146</v>
      </c>
      <c r="F952" s="111">
        <v>17.5</v>
      </c>
    </row>
    <row r="953" spans="1:6">
      <c r="A953" s="92" t="s">
        <v>463</v>
      </c>
      <c r="B953" s="105" t="s">
        <v>194</v>
      </c>
      <c r="C953" s="105" t="s">
        <v>108</v>
      </c>
      <c r="D953" s="105" t="s">
        <v>147</v>
      </c>
      <c r="F953" s="111">
        <v>17.5</v>
      </c>
    </row>
    <row r="954" spans="1:6">
      <c r="A954" s="92" t="s">
        <v>463</v>
      </c>
      <c r="B954" s="105" t="s">
        <v>194</v>
      </c>
      <c r="C954" s="105" t="s">
        <v>109</v>
      </c>
      <c r="D954" s="105" t="s">
        <v>148</v>
      </c>
      <c r="F954" s="111">
        <v>17.5</v>
      </c>
    </row>
    <row r="955" spans="1:6">
      <c r="A955" s="92" t="s">
        <v>463</v>
      </c>
      <c r="B955" s="105" t="s">
        <v>194</v>
      </c>
      <c r="C955" s="105" t="s">
        <v>109</v>
      </c>
      <c r="D955" s="105" t="s">
        <v>149</v>
      </c>
      <c r="F955" s="111">
        <v>17.5</v>
      </c>
    </row>
    <row r="956" spans="1:6">
      <c r="A956" s="92" t="s">
        <v>463</v>
      </c>
      <c r="B956" s="105" t="s">
        <v>194</v>
      </c>
      <c r="C956" s="105" t="s">
        <v>128</v>
      </c>
      <c r="D956" s="105" t="s">
        <v>150</v>
      </c>
      <c r="F956" s="111">
        <v>17.5</v>
      </c>
    </row>
    <row r="957" spans="1:6">
      <c r="A957" s="92" t="s">
        <v>463</v>
      </c>
      <c r="B957" s="105" t="s">
        <v>194</v>
      </c>
      <c r="C957" s="105" t="s">
        <v>128</v>
      </c>
      <c r="D957" s="105" t="s">
        <v>151</v>
      </c>
      <c r="F957" s="111">
        <v>17.5</v>
      </c>
    </row>
    <row r="958" spans="1:6">
      <c r="A958" s="92" t="s">
        <v>463</v>
      </c>
      <c r="B958" s="105" t="s">
        <v>194</v>
      </c>
      <c r="C958" s="105" t="s">
        <v>128</v>
      </c>
      <c r="D958" s="105" t="s">
        <v>152</v>
      </c>
      <c r="F958" s="111">
        <v>17.5</v>
      </c>
    </row>
    <row r="959" spans="1:6">
      <c r="A959" s="92" t="s">
        <v>463</v>
      </c>
      <c r="B959" s="105" t="s">
        <v>194</v>
      </c>
      <c r="C959" s="105" t="s">
        <v>128</v>
      </c>
      <c r="D959" s="105" t="s">
        <v>153</v>
      </c>
      <c r="F959" s="111">
        <v>17.5</v>
      </c>
    </row>
    <row r="960" spans="1:6">
      <c r="A960" s="92" t="s">
        <v>463</v>
      </c>
      <c r="B960" s="105" t="s">
        <v>194</v>
      </c>
      <c r="C960" s="105" t="s">
        <v>110</v>
      </c>
      <c r="D960" s="105" t="s">
        <v>154</v>
      </c>
      <c r="F960" s="111">
        <v>17.5</v>
      </c>
    </row>
    <row r="961" spans="1:6">
      <c r="A961" s="92" t="s">
        <v>463</v>
      </c>
      <c r="B961" s="105" t="s">
        <v>194</v>
      </c>
      <c r="C961" s="105" t="s">
        <v>110</v>
      </c>
      <c r="D961" s="105" t="s">
        <v>155</v>
      </c>
      <c r="F961" s="111">
        <v>17.5</v>
      </c>
    </row>
    <row r="962" spans="1:6">
      <c r="A962" s="92" t="s">
        <v>463</v>
      </c>
      <c r="B962" s="105" t="s">
        <v>194</v>
      </c>
      <c r="C962" s="105" t="s">
        <v>110</v>
      </c>
      <c r="D962" s="105" t="s">
        <v>156</v>
      </c>
      <c r="F962" s="111">
        <v>17.5</v>
      </c>
    </row>
    <row r="963" spans="1:6">
      <c r="A963" s="92" t="s">
        <v>463</v>
      </c>
      <c r="B963" s="105" t="s">
        <v>194</v>
      </c>
      <c r="C963" s="105" t="s">
        <v>111</v>
      </c>
      <c r="D963" s="105" t="s">
        <v>157</v>
      </c>
      <c r="F963" s="111">
        <v>17.5</v>
      </c>
    </row>
    <row r="964" spans="1:6">
      <c r="A964" s="92" t="s">
        <v>463</v>
      </c>
      <c r="B964" s="105" t="s">
        <v>194</v>
      </c>
      <c r="C964" s="105" t="s">
        <v>111</v>
      </c>
      <c r="D964" s="105" t="s">
        <v>158</v>
      </c>
      <c r="F964" s="111">
        <v>17.5</v>
      </c>
    </row>
    <row r="965" spans="1:6">
      <c r="A965" s="92" t="s">
        <v>463</v>
      </c>
      <c r="B965" s="105" t="s">
        <v>194</v>
      </c>
      <c r="C965" s="105" t="s">
        <v>112</v>
      </c>
      <c r="D965" s="105" t="s">
        <v>159</v>
      </c>
      <c r="F965" s="111">
        <v>17.5</v>
      </c>
    </row>
    <row r="966" spans="1:6">
      <c r="A966" s="92" t="s">
        <v>463</v>
      </c>
      <c r="B966" s="105" t="s">
        <v>194</v>
      </c>
      <c r="C966" s="105" t="s">
        <v>112</v>
      </c>
      <c r="D966" s="105" t="s">
        <v>160</v>
      </c>
      <c r="F966" s="111">
        <v>17.5</v>
      </c>
    </row>
    <row r="967" spans="1:6">
      <c r="A967" s="92" t="s">
        <v>463</v>
      </c>
      <c r="B967" s="105" t="s">
        <v>194</v>
      </c>
      <c r="C967" s="105" t="s">
        <v>113</v>
      </c>
      <c r="D967" s="105" t="s">
        <v>161</v>
      </c>
      <c r="F967" s="111">
        <v>17.5</v>
      </c>
    </row>
    <row r="968" spans="1:6">
      <c r="A968" s="92" t="s">
        <v>463</v>
      </c>
      <c r="B968" s="105" t="s">
        <v>194</v>
      </c>
      <c r="C968" s="105" t="s">
        <v>113</v>
      </c>
      <c r="D968" s="105" t="s">
        <v>129</v>
      </c>
      <c r="F968" s="111">
        <v>17.5</v>
      </c>
    </row>
    <row r="969" spans="1:6">
      <c r="A969" s="92" t="s">
        <v>463</v>
      </c>
      <c r="B969" s="105" t="s">
        <v>194</v>
      </c>
      <c r="C969" s="105" t="s">
        <v>114</v>
      </c>
      <c r="D969" s="105" t="s">
        <v>162</v>
      </c>
      <c r="F969" s="111">
        <v>17.5</v>
      </c>
    </row>
    <row r="970" spans="1:6">
      <c r="A970" s="92" t="s">
        <v>463</v>
      </c>
      <c r="B970" s="105" t="s">
        <v>194</v>
      </c>
      <c r="C970" s="105" t="s">
        <v>114</v>
      </c>
      <c r="D970" s="105" t="s">
        <v>163</v>
      </c>
      <c r="F970" s="111">
        <v>17.5</v>
      </c>
    </row>
    <row r="971" spans="1:6">
      <c r="A971" s="92" t="s">
        <v>463</v>
      </c>
      <c r="B971" s="105" t="s">
        <v>194</v>
      </c>
      <c r="C971" s="105" t="s">
        <v>114</v>
      </c>
      <c r="D971" s="105" t="s">
        <v>164</v>
      </c>
      <c r="F971" s="111">
        <v>17.5</v>
      </c>
    </row>
    <row r="972" spans="1:6">
      <c r="A972" s="92" t="s">
        <v>463</v>
      </c>
      <c r="B972" s="105" t="s">
        <v>194</v>
      </c>
      <c r="C972" s="105" t="s">
        <v>114</v>
      </c>
      <c r="D972" s="105" t="s">
        <v>165</v>
      </c>
      <c r="F972" s="111">
        <v>17.5</v>
      </c>
    </row>
    <row r="973" spans="1:6">
      <c r="A973" s="92" t="s">
        <v>463</v>
      </c>
      <c r="B973" s="105" t="s">
        <v>194</v>
      </c>
      <c r="C973" s="105" t="s">
        <v>115</v>
      </c>
      <c r="D973" s="105" t="s">
        <v>166</v>
      </c>
      <c r="F973" s="111">
        <v>17.5</v>
      </c>
    </row>
    <row r="974" spans="1:6">
      <c r="A974" s="92" t="s">
        <v>463</v>
      </c>
      <c r="B974" s="105" t="s">
        <v>194</v>
      </c>
      <c r="C974" s="105" t="s">
        <v>115</v>
      </c>
      <c r="D974" s="105" t="s">
        <v>167</v>
      </c>
      <c r="F974" s="111">
        <v>17.5</v>
      </c>
    </row>
    <row r="975" spans="1:6">
      <c r="A975" s="92" t="s">
        <v>463</v>
      </c>
      <c r="B975" s="105" t="s">
        <v>194</v>
      </c>
      <c r="C975" s="105" t="s">
        <v>115</v>
      </c>
      <c r="D975" s="105" t="s">
        <v>168</v>
      </c>
      <c r="F975" s="111">
        <v>17.5</v>
      </c>
    </row>
    <row r="976" spans="1:6">
      <c r="A976" s="92" t="s">
        <v>463</v>
      </c>
      <c r="B976" s="105" t="s">
        <v>194</v>
      </c>
      <c r="C976" s="105" t="s">
        <v>116</v>
      </c>
      <c r="D976" s="105" t="s">
        <v>169</v>
      </c>
      <c r="F976" s="111">
        <v>17.5</v>
      </c>
    </row>
    <row r="977" spans="1:6">
      <c r="A977" s="92" t="s">
        <v>463</v>
      </c>
      <c r="B977" s="105" t="s">
        <v>194</v>
      </c>
      <c r="C977" s="105" t="s">
        <v>116</v>
      </c>
      <c r="D977" s="105" t="s">
        <v>170</v>
      </c>
      <c r="F977" s="111">
        <v>17.5</v>
      </c>
    </row>
    <row r="978" spans="1:6">
      <c r="A978" s="92" t="s">
        <v>463</v>
      </c>
      <c r="B978" s="105" t="s">
        <v>194</v>
      </c>
      <c r="C978" s="105" t="s">
        <v>117</v>
      </c>
      <c r="D978" s="105" t="s">
        <v>177</v>
      </c>
      <c r="F978" s="111">
        <v>17.5</v>
      </c>
    </row>
    <row r="979" spans="1:6">
      <c r="A979" s="92" t="s">
        <v>463</v>
      </c>
      <c r="B979" s="105" t="s">
        <v>194</v>
      </c>
      <c r="C979" s="105" t="s">
        <v>117</v>
      </c>
      <c r="D979" s="105" t="s">
        <v>45</v>
      </c>
      <c r="F979" s="111">
        <v>17.5</v>
      </c>
    </row>
    <row r="980" spans="1:6">
      <c r="A980" s="92" t="s">
        <v>463</v>
      </c>
      <c r="B980" s="105" t="s">
        <v>194</v>
      </c>
      <c r="C980" s="105" t="s">
        <v>117</v>
      </c>
      <c r="D980" s="105" t="s">
        <v>46</v>
      </c>
      <c r="F980" s="111">
        <v>17.5</v>
      </c>
    </row>
    <row r="981" spans="1:6">
      <c r="A981" s="92" t="s">
        <v>463</v>
      </c>
      <c r="B981" s="105" t="s">
        <v>194</v>
      </c>
      <c r="C981" s="105" t="s">
        <v>117</v>
      </c>
      <c r="D981" s="105" t="s">
        <v>47</v>
      </c>
      <c r="F981" s="111">
        <v>17.5</v>
      </c>
    </row>
    <row r="982" spans="1:6">
      <c r="A982" s="92" t="s">
        <v>463</v>
      </c>
      <c r="B982" s="105" t="s">
        <v>194</v>
      </c>
      <c r="C982" s="105" t="s">
        <v>117</v>
      </c>
      <c r="D982" s="105" t="s">
        <v>171</v>
      </c>
      <c r="F982" s="111">
        <v>17.5</v>
      </c>
    </row>
    <row r="983" spans="1:6">
      <c r="A983" s="92" t="s">
        <v>463</v>
      </c>
      <c r="B983" s="105" t="s">
        <v>194</v>
      </c>
      <c r="C983" s="105" t="s">
        <v>118</v>
      </c>
      <c r="D983" s="105" t="s">
        <v>172</v>
      </c>
      <c r="F983" s="111">
        <v>17.5</v>
      </c>
    </row>
    <row r="984" spans="1:6">
      <c r="A984" s="92" t="s">
        <v>463</v>
      </c>
      <c r="B984" s="105" t="s">
        <v>194</v>
      </c>
      <c r="C984" s="105" t="s">
        <v>118</v>
      </c>
      <c r="D984" s="105" t="s">
        <v>173</v>
      </c>
      <c r="F984" s="111">
        <v>17.5</v>
      </c>
    </row>
    <row r="985" spans="1:6">
      <c r="A985" s="92" t="s">
        <v>463</v>
      </c>
      <c r="B985" s="105" t="s">
        <v>194</v>
      </c>
      <c r="C985" s="105" t="s">
        <v>119</v>
      </c>
      <c r="D985" s="105" t="s">
        <v>174</v>
      </c>
      <c r="F985" s="111">
        <v>17.5</v>
      </c>
    </row>
    <row r="986" spans="1:6">
      <c r="A986" s="92" t="s">
        <v>463</v>
      </c>
      <c r="B986" s="105" t="s">
        <v>194</v>
      </c>
      <c r="C986" s="105" t="s">
        <v>119</v>
      </c>
      <c r="D986" s="105" t="s">
        <v>175</v>
      </c>
      <c r="F986" s="111">
        <v>17.5</v>
      </c>
    </row>
    <row r="987" spans="1:6">
      <c r="A987" s="92" t="s">
        <v>463</v>
      </c>
      <c r="B987" s="105" t="s">
        <v>194</v>
      </c>
      <c r="C987" s="105" t="s">
        <v>25</v>
      </c>
      <c r="D987" s="105" t="s">
        <v>234</v>
      </c>
      <c r="F987" s="111">
        <v>17.5</v>
      </c>
    </row>
    <row r="988" spans="1:6">
      <c r="A988" s="92" t="s">
        <v>463</v>
      </c>
      <c r="B988" s="105" t="s">
        <v>194</v>
      </c>
      <c r="C988" s="105" t="s">
        <v>25</v>
      </c>
      <c r="D988" s="105" t="s">
        <v>48</v>
      </c>
      <c r="F988" s="111">
        <v>17.5</v>
      </c>
    </row>
    <row r="989" spans="1:6">
      <c r="A989" s="92" t="s">
        <v>463</v>
      </c>
      <c r="B989" s="105" t="s">
        <v>194</v>
      </c>
      <c r="C989" s="105" t="s">
        <v>25</v>
      </c>
      <c r="D989" s="105" t="s">
        <v>235</v>
      </c>
      <c r="F989" s="111">
        <v>17.5</v>
      </c>
    </row>
    <row r="990" spans="1:6">
      <c r="A990" s="92" t="s">
        <v>463</v>
      </c>
      <c r="B990" s="105" t="s">
        <v>194</v>
      </c>
      <c r="C990" s="105" t="s">
        <v>25</v>
      </c>
      <c r="D990" s="105" t="s">
        <v>236</v>
      </c>
      <c r="F990" s="111">
        <v>17.5</v>
      </c>
    </row>
    <row r="991" spans="1:6">
      <c r="A991" s="92" t="s">
        <v>463</v>
      </c>
      <c r="B991" s="105" t="s">
        <v>194</v>
      </c>
      <c r="C991" s="105" t="s">
        <v>25</v>
      </c>
      <c r="D991" s="105" t="s">
        <v>237</v>
      </c>
      <c r="F991" s="111">
        <v>17.5</v>
      </c>
    </row>
    <row r="992" spans="1:6">
      <c r="A992" s="92" t="s">
        <v>463</v>
      </c>
      <c r="B992" s="105" t="s">
        <v>194</v>
      </c>
      <c r="C992" s="105" t="s">
        <v>25</v>
      </c>
      <c r="D992" s="105" t="s">
        <v>49</v>
      </c>
      <c r="F992" s="111">
        <v>17.5</v>
      </c>
    </row>
    <row r="993" spans="1:6">
      <c r="A993" s="92" t="s">
        <v>463</v>
      </c>
      <c r="B993" s="105" t="s">
        <v>194</v>
      </c>
      <c r="C993" s="105" t="s">
        <v>25</v>
      </c>
      <c r="D993" s="105" t="s">
        <v>238</v>
      </c>
      <c r="F993" s="111">
        <v>17.5</v>
      </c>
    </row>
    <row r="994" spans="1:6">
      <c r="A994" s="92" t="s">
        <v>463</v>
      </c>
      <c r="B994" s="105" t="s">
        <v>194</v>
      </c>
      <c r="C994" s="105" t="s">
        <v>25</v>
      </c>
      <c r="D994" s="105" t="s">
        <v>239</v>
      </c>
      <c r="F994" s="111">
        <v>17.5</v>
      </c>
    </row>
    <row r="995" spans="1:6">
      <c r="A995" s="92" t="s">
        <v>463</v>
      </c>
      <c r="B995" s="105" t="s">
        <v>194</v>
      </c>
      <c r="C995" s="105" t="s">
        <v>25</v>
      </c>
      <c r="D995" s="105" t="s">
        <v>50</v>
      </c>
      <c r="F995" s="111">
        <v>17.5</v>
      </c>
    </row>
    <row r="996" spans="1:6">
      <c r="A996" s="92" t="s">
        <v>463</v>
      </c>
      <c r="B996" s="105" t="s">
        <v>194</v>
      </c>
      <c r="C996" s="105" t="s">
        <v>120</v>
      </c>
      <c r="D996" s="105" t="s">
        <v>24</v>
      </c>
      <c r="F996" s="111">
        <v>17.5</v>
      </c>
    </row>
    <row r="997" spans="1:6">
      <c r="A997" s="92" t="s">
        <v>463</v>
      </c>
      <c r="B997" s="105" t="s">
        <v>194</v>
      </c>
      <c r="C997" s="105" t="s">
        <v>54</v>
      </c>
      <c r="D997" s="105" t="s">
        <v>14</v>
      </c>
      <c r="E997" s="93">
        <f>53.9/7</f>
        <v>7.7</v>
      </c>
      <c r="F997" s="111">
        <v>17.5</v>
      </c>
    </row>
    <row r="998" spans="1:6">
      <c r="A998" s="92" t="s">
        <v>463</v>
      </c>
      <c r="B998" s="105" t="s">
        <v>194</v>
      </c>
      <c r="C998" s="105" t="s">
        <v>54</v>
      </c>
      <c r="D998" s="105" t="s">
        <v>15</v>
      </c>
      <c r="E998" s="93">
        <v>7.7</v>
      </c>
      <c r="F998" s="111">
        <v>17.5</v>
      </c>
    </row>
    <row r="999" spans="1:6">
      <c r="A999" s="92" t="s">
        <v>463</v>
      </c>
      <c r="B999" s="105" t="s">
        <v>194</v>
      </c>
      <c r="C999" s="105" t="s">
        <v>54</v>
      </c>
      <c r="D999" s="105" t="s">
        <v>55</v>
      </c>
      <c r="E999" s="93">
        <v>7.7</v>
      </c>
      <c r="F999" s="111">
        <v>17.5</v>
      </c>
    </row>
    <row r="1000" spans="1:6">
      <c r="A1000" s="92" t="s">
        <v>463</v>
      </c>
      <c r="B1000" s="105" t="s">
        <v>194</v>
      </c>
      <c r="C1000" s="105" t="s">
        <v>54</v>
      </c>
      <c r="D1000" s="105" t="s">
        <v>56</v>
      </c>
      <c r="E1000" s="93">
        <v>7.7</v>
      </c>
      <c r="F1000" s="111">
        <v>17.5</v>
      </c>
    </row>
    <row r="1001" spans="1:6">
      <c r="A1001" s="92" t="s">
        <v>463</v>
      </c>
      <c r="B1001" s="105" t="s">
        <v>194</v>
      </c>
      <c r="C1001" s="105" t="s">
        <v>54</v>
      </c>
      <c r="D1001" s="105" t="s">
        <v>57</v>
      </c>
      <c r="E1001" s="93">
        <v>7.7</v>
      </c>
      <c r="F1001" s="111">
        <v>17.5</v>
      </c>
    </row>
    <row r="1002" spans="1:6">
      <c r="A1002" s="92" t="s">
        <v>463</v>
      </c>
      <c r="B1002" s="105" t="s">
        <v>194</v>
      </c>
      <c r="C1002" s="105" t="s">
        <v>54</v>
      </c>
      <c r="D1002" s="105" t="s">
        <v>58</v>
      </c>
      <c r="E1002" s="93">
        <v>7.7</v>
      </c>
      <c r="F1002" s="111">
        <v>17.5</v>
      </c>
    </row>
    <row r="1003" spans="1:6">
      <c r="A1003" s="92" t="s">
        <v>463</v>
      </c>
      <c r="B1003" s="105" t="s">
        <v>194</v>
      </c>
      <c r="C1003" s="105" t="s">
        <v>54</v>
      </c>
      <c r="D1003" s="105" t="s">
        <v>130</v>
      </c>
      <c r="E1003" s="93">
        <v>7.7</v>
      </c>
      <c r="F1003" s="111">
        <v>17.5</v>
      </c>
    </row>
    <row r="1004" spans="1:6">
      <c r="A1004" s="92" t="s">
        <v>463</v>
      </c>
      <c r="B1004" s="105" t="s">
        <v>179</v>
      </c>
      <c r="C1004" s="105" t="s">
        <v>51</v>
      </c>
      <c r="D1004" s="105" t="s">
        <v>13</v>
      </c>
      <c r="F1004" s="111">
        <v>17.5</v>
      </c>
    </row>
    <row r="1005" spans="1:6">
      <c r="A1005" s="92" t="s">
        <v>463</v>
      </c>
      <c r="B1005" s="105" t="s">
        <v>179</v>
      </c>
      <c r="C1005" s="105" t="s">
        <v>51</v>
      </c>
      <c r="D1005" s="105" t="s">
        <v>23</v>
      </c>
      <c r="F1005" s="111">
        <v>17.5</v>
      </c>
    </row>
    <row r="1006" spans="1:6">
      <c r="A1006" s="92" t="s">
        <v>463</v>
      </c>
      <c r="B1006" s="105" t="s">
        <v>179</v>
      </c>
      <c r="C1006" s="105" t="s">
        <v>51</v>
      </c>
      <c r="D1006" s="105" t="s">
        <v>104</v>
      </c>
      <c r="F1006" s="111">
        <v>17.5</v>
      </c>
    </row>
    <row r="1007" spans="1:6">
      <c r="A1007" s="92" t="s">
        <v>463</v>
      </c>
      <c r="B1007" s="105" t="s">
        <v>179</v>
      </c>
      <c r="C1007" s="105" t="s">
        <v>51</v>
      </c>
      <c r="D1007" s="105" t="s">
        <v>59</v>
      </c>
      <c r="F1007" s="111">
        <v>17.5</v>
      </c>
    </row>
    <row r="1008" spans="1:6">
      <c r="A1008" s="92" t="s">
        <v>463</v>
      </c>
      <c r="B1008" s="105" t="s">
        <v>179</v>
      </c>
      <c r="C1008" s="105" t="s">
        <v>51</v>
      </c>
      <c r="D1008" s="105" t="s">
        <v>131</v>
      </c>
      <c r="F1008" s="111">
        <v>17.5</v>
      </c>
    </row>
    <row r="1009" spans="1:6">
      <c r="A1009" s="92" t="s">
        <v>463</v>
      </c>
      <c r="B1009" s="105" t="s">
        <v>179</v>
      </c>
      <c r="C1009" s="105" t="s">
        <v>52</v>
      </c>
      <c r="D1009" s="105" t="s">
        <v>52</v>
      </c>
      <c r="F1009" s="111">
        <v>17.5</v>
      </c>
    </row>
    <row r="1010" spans="1:6">
      <c r="A1010" s="92" t="s">
        <v>463</v>
      </c>
      <c r="B1010" s="105" t="s">
        <v>179</v>
      </c>
      <c r="C1010" s="105" t="s">
        <v>105</v>
      </c>
      <c r="D1010" s="105" t="s">
        <v>1</v>
      </c>
      <c r="E1010" s="103"/>
      <c r="F1010" s="113">
        <v>12.25</v>
      </c>
    </row>
    <row r="1011" spans="1:6">
      <c r="A1011" s="92" t="s">
        <v>463</v>
      </c>
      <c r="B1011" s="105" t="s">
        <v>179</v>
      </c>
      <c r="C1011" s="105" t="s">
        <v>103</v>
      </c>
      <c r="D1011" s="105" t="s">
        <v>2</v>
      </c>
      <c r="E1011" s="93">
        <v>176.67</v>
      </c>
      <c r="F1011" s="113">
        <v>12.25</v>
      </c>
    </row>
    <row r="1012" spans="1:6">
      <c r="A1012" s="92" t="s">
        <v>463</v>
      </c>
      <c r="B1012" s="105" t="s">
        <v>179</v>
      </c>
      <c r="C1012" s="105" t="s">
        <v>103</v>
      </c>
      <c r="D1012" s="105" t="s">
        <v>3</v>
      </c>
      <c r="E1012" s="93"/>
      <c r="F1012" s="113">
        <v>12.25</v>
      </c>
    </row>
    <row r="1013" spans="1:6">
      <c r="A1013" s="92" t="s">
        <v>463</v>
      </c>
      <c r="B1013" s="105" t="s">
        <v>179</v>
      </c>
      <c r="C1013" s="105" t="s">
        <v>103</v>
      </c>
      <c r="D1013" s="105" t="s">
        <v>4</v>
      </c>
      <c r="E1013" s="93"/>
      <c r="F1013" s="113">
        <v>12.25</v>
      </c>
    </row>
    <row r="1014" spans="1:6">
      <c r="A1014" s="92" t="s">
        <v>463</v>
      </c>
      <c r="B1014" s="105" t="s">
        <v>179</v>
      </c>
      <c r="C1014" s="105" t="s">
        <v>103</v>
      </c>
      <c r="D1014" s="105" t="s">
        <v>17</v>
      </c>
      <c r="E1014" s="93">
        <v>12.52</v>
      </c>
      <c r="F1014" s="113">
        <v>12.25</v>
      </c>
    </row>
    <row r="1015" spans="1:6">
      <c r="A1015" s="92" t="s">
        <v>463</v>
      </c>
      <c r="B1015" s="105" t="s">
        <v>179</v>
      </c>
      <c r="C1015" s="105" t="s">
        <v>103</v>
      </c>
      <c r="D1015" s="105" t="s">
        <v>5</v>
      </c>
      <c r="E1015" s="93">
        <v>180</v>
      </c>
      <c r="F1015" s="113">
        <v>12.25</v>
      </c>
    </row>
    <row r="1016" spans="1:6">
      <c r="A1016" s="92" t="s">
        <v>463</v>
      </c>
      <c r="B1016" s="105" t="s">
        <v>179</v>
      </c>
      <c r="C1016" s="105" t="s">
        <v>103</v>
      </c>
      <c r="D1016" s="105" t="s">
        <v>102</v>
      </c>
      <c r="E1016" s="93"/>
      <c r="F1016" s="113">
        <v>12.25</v>
      </c>
    </row>
    <row r="1017" spans="1:6">
      <c r="A1017" s="92" t="s">
        <v>463</v>
      </c>
      <c r="B1017" s="105" t="s">
        <v>179</v>
      </c>
      <c r="C1017" s="105" t="s">
        <v>103</v>
      </c>
      <c r="D1017" s="105" t="s">
        <v>12</v>
      </c>
      <c r="E1017" s="93">
        <v>2</v>
      </c>
      <c r="F1017" s="113">
        <v>12.25</v>
      </c>
    </row>
    <row r="1018" spans="1:6">
      <c r="A1018" s="92" t="s">
        <v>463</v>
      </c>
      <c r="B1018" s="105" t="s">
        <v>179</v>
      </c>
      <c r="C1018" s="105" t="s">
        <v>26</v>
      </c>
      <c r="D1018" s="105" t="s">
        <v>26</v>
      </c>
      <c r="E1018" s="93">
        <v>56</v>
      </c>
      <c r="F1018" s="113">
        <v>12.25</v>
      </c>
    </row>
    <row r="1019" spans="1:6">
      <c r="A1019" s="92" t="s">
        <v>463</v>
      </c>
      <c r="B1019" s="105" t="s">
        <v>179</v>
      </c>
      <c r="C1019" s="105" t="s">
        <v>26</v>
      </c>
      <c r="D1019" s="105" t="s">
        <v>8</v>
      </c>
      <c r="E1019" s="93">
        <v>10</v>
      </c>
      <c r="F1019" s="113">
        <v>12.25</v>
      </c>
    </row>
    <row r="1020" spans="1:6">
      <c r="A1020" s="92" t="s">
        <v>463</v>
      </c>
      <c r="B1020" s="105" t="s">
        <v>179</v>
      </c>
      <c r="C1020" s="105" t="s">
        <v>26</v>
      </c>
      <c r="D1020" s="105" t="s">
        <v>9</v>
      </c>
      <c r="E1020" s="93"/>
      <c r="F1020" s="113">
        <v>12.25</v>
      </c>
    </row>
    <row r="1021" spans="1:6">
      <c r="A1021" s="92" t="s">
        <v>463</v>
      </c>
      <c r="B1021" s="105" t="s">
        <v>179</v>
      </c>
      <c r="C1021" s="105" t="s">
        <v>26</v>
      </c>
      <c r="D1021" s="105" t="s">
        <v>10</v>
      </c>
      <c r="E1021" s="93">
        <v>30</v>
      </c>
      <c r="F1021" s="113">
        <v>12.25</v>
      </c>
    </row>
    <row r="1022" spans="1:6">
      <c r="A1022" s="92" t="s">
        <v>463</v>
      </c>
      <c r="B1022" s="105" t="s">
        <v>179</v>
      </c>
      <c r="C1022" s="105" t="s">
        <v>26</v>
      </c>
      <c r="D1022" s="105" t="s">
        <v>11</v>
      </c>
      <c r="E1022" s="93">
        <v>34</v>
      </c>
      <c r="F1022" s="113">
        <v>12.25</v>
      </c>
    </row>
    <row r="1023" spans="1:6">
      <c r="A1023" s="92" t="s">
        <v>463</v>
      </c>
      <c r="B1023" s="105" t="s">
        <v>179</v>
      </c>
      <c r="C1023" s="105" t="s">
        <v>26</v>
      </c>
      <c r="D1023" s="105" t="s">
        <v>6</v>
      </c>
      <c r="E1023" s="93"/>
      <c r="F1023" s="113">
        <v>12.25</v>
      </c>
    </row>
    <row r="1024" spans="1:6">
      <c r="A1024" s="92" t="s">
        <v>463</v>
      </c>
      <c r="B1024" s="105" t="s">
        <v>179</v>
      </c>
      <c r="C1024" s="105" t="s">
        <v>26</v>
      </c>
      <c r="D1024" s="105" t="s">
        <v>7</v>
      </c>
      <c r="E1024" s="93"/>
      <c r="F1024" s="113">
        <v>12.25</v>
      </c>
    </row>
    <row r="1025" spans="1:6">
      <c r="A1025" s="92" t="s">
        <v>463</v>
      </c>
      <c r="B1025" s="105" t="s">
        <v>179</v>
      </c>
      <c r="C1025" s="105" t="s">
        <v>132</v>
      </c>
      <c r="D1025" s="105" t="s">
        <v>19</v>
      </c>
      <c r="E1025" s="93"/>
      <c r="F1025" s="113">
        <v>12.25</v>
      </c>
    </row>
    <row r="1026" spans="1:6">
      <c r="A1026" s="92" t="s">
        <v>463</v>
      </c>
      <c r="B1026" s="105" t="s">
        <v>179</v>
      </c>
      <c r="C1026" s="105" t="s">
        <v>132</v>
      </c>
      <c r="D1026" s="105" t="s">
        <v>18</v>
      </c>
      <c r="E1026" s="93"/>
      <c r="F1026" s="113">
        <v>12.25</v>
      </c>
    </row>
    <row r="1027" spans="1:6">
      <c r="A1027" s="92" t="s">
        <v>463</v>
      </c>
      <c r="B1027" s="105" t="s">
        <v>179</v>
      </c>
      <c r="C1027" s="105" t="s">
        <v>132</v>
      </c>
      <c r="D1027" s="105" t="s">
        <v>22</v>
      </c>
      <c r="E1027" s="93">
        <v>3</v>
      </c>
      <c r="F1027" s="113">
        <v>12.25</v>
      </c>
    </row>
    <row r="1028" spans="1:6">
      <c r="A1028" s="92" t="s">
        <v>463</v>
      </c>
      <c r="B1028" s="105" t="s">
        <v>179</v>
      </c>
      <c r="C1028" s="105" t="s">
        <v>132</v>
      </c>
      <c r="D1028" s="105" t="s">
        <v>21</v>
      </c>
      <c r="E1028" s="93">
        <v>88</v>
      </c>
      <c r="F1028" s="113">
        <v>12.25</v>
      </c>
    </row>
    <row r="1029" spans="1:6">
      <c r="A1029" s="92" t="s">
        <v>463</v>
      </c>
      <c r="B1029" s="105" t="s">
        <v>179</v>
      </c>
      <c r="C1029" s="105" t="s">
        <v>132</v>
      </c>
      <c r="D1029" s="105" t="s">
        <v>20</v>
      </c>
      <c r="E1029" s="93"/>
      <c r="F1029" s="113">
        <v>12.25</v>
      </c>
    </row>
    <row r="1030" spans="1:6">
      <c r="A1030" s="92" t="s">
        <v>463</v>
      </c>
      <c r="B1030" s="105" t="s">
        <v>194</v>
      </c>
      <c r="C1030" s="105" t="s">
        <v>16</v>
      </c>
      <c r="D1030" s="105" t="s">
        <v>27</v>
      </c>
      <c r="E1030" s="93">
        <f>24.67/20</f>
        <v>1.2335</v>
      </c>
      <c r="F1030" s="113">
        <v>12.25</v>
      </c>
    </row>
    <row r="1031" spans="1:6">
      <c r="A1031" s="92" t="s">
        <v>463</v>
      </c>
      <c r="B1031" s="105" t="s">
        <v>194</v>
      </c>
      <c r="C1031" s="105" t="s">
        <v>16</v>
      </c>
      <c r="D1031" s="105" t="s">
        <v>28</v>
      </c>
      <c r="E1031" s="93">
        <v>1.2335</v>
      </c>
      <c r="F1031" s="113">
        <v>12.25</v>
      </c>
    </row>
    <row r="1032" spans="1:6">
      <c r="A1032" s="92" t="s">
        <v>463</v>
      </c>
      <c r="B1032" s="105" t="s">
        <v>194</v>
      </c>
      <c r="C1032" s="105" t="s">
        <v>16</v>
      </c>
      <c r="D1032" s="105" t="s">
        <v>30</v>
      </c>
      <c r="E1032" s="93">
        <v>1.2335</v>
      </c>
      <c r="F1032" s="113">
        <v>12.25</v>
      </c>
    </row>
    <row r="1033" spans="1:6">
      <c r="A1033" s="92" t="s">
        <v>463</v>
      </c>
      <c r="B1033" s="105" t="s">
        <v>194</v>
      </c>
      <c r="C1033" s="105" t="s">
        <v>16</v>
      </c>
      <c r="D1033" s="105" t="s">
        <v>64</v>
      </c>
      <c r="E1033" s="93">
        <v>1.2335</v>
      </c>
      <c r="F1033" s="113">
        <v>12.25</v>
      </c>
    </row>
    <row r="1034" spans="1:6">
      <c r="A1034" s="92" t="s">
        <v>463</v>
      </c>
      <c r="B1034" s="105" t="s">
        <v>194</v>
      </c>
      <c r="C1034" s="105" t="s">
        <v>16</v>
      </c>
      <c r="D1034" s="105" t="s">
        <v>29</v>
      </c>
      <c r="E1034" s="93">
        <v>1.2335</v>
      </c>
      <c r="F1034" s="113">
        <v>12.25</v>
      </c>
    </row>
    <row r="1035" spans="1:6">
      <c r="A1035" s="92" t="s">
        <v>463</v>
      </c>
      <c r="B1035" s="105" t="s">
        <v>194</v>
      </c>
      <c r="C1035" s="105" t="s">
        <v>16</v>
      </c>
      <c r="D1035" s="105" t="s">
        <v>31</v>
      </c>
      <c r="E1035" s="93">
        <v>1.2335</v>
      </c>
      <c r="F1035" s="113">
        <v>12.25</v>
      </c>
    </row>
    <row r="1036" spans="1:6">
      <c r="A1036" s="92" t="s">
        <v>463</v>
      </c>
      <c r="B1036" s="105" t="s">
        <v>194</v>
      </c>
      <c r="C1036" s="105" t="s">
        <v>16</v>
      </c>
      <c r="D1036" s="105" t="s">
        <v>32</v>
      </c>
      <c r="E1036" s="93">
        <v>1.2335</v>
      </c>
      <c r="F1036" s="113">
        <v>12.25</v>
      </c>
    </row>
    <row r="1037" spans="1:6">
      <c r="A1037" s="92" t="s">
        <v>463</v>
      </c>
      <c r="B1037" s="105" t="s">
        <v>194</v>
      </c>
      <c r="C1037" s="105" t="s">
        <v>16</v>
      </c>
      <c r="D1037" s="105" t="s">
        <v>33</v>
      </c>
      <c r="E1037" s="93">
        <v>1.2335</v>
      </c>
      <c r="F1037" s="113">
        <v>12.25</v>
      </c>
    </row>
    <row r="1038" spans="1:6">
      <c r="A1038" s="92" t="s">
        <v>463</v>
      </c>
      <c r="B1038" s="105" t="s">
        <v>194</v>
      </c>
      <c r="C1038" s="105" t="s">
        <v>16</v>
      </c>
      <c r="D1038" s="105" t="s">
        <v>34</v>
      </c>
      <c r="E1038" s="93">
        <v>1.2335</v>
      </c>
      <c r="F1038" s="113">
        <v>12.25</v>
      </c>
    </row>
    <row r="1039" spans="1:6">
      <c r="A1039" s="92" t="s">
        <v>463</v>
      </c>
      <c r="B1039" s="105" t="s">
        <v>194</v>
      </c>
      <c r="C1039" s="105" t="s">
        <v>16</v>
      </c>
      <c r="D1039" s="105" t="s">
        <v>35</v>
      </c>
      <c r="E1039" s="93">
        <v>1.2335</v>
      </c>
      <c r="F1039" s="113">
        <v>12.25</v>
      </c>
    </row>
    <row r="1040" spans="1:6">
      <c r="A1040" s="92" t="s">
        <v>463</v>
      </c>
      <c r="B1040" s="105" t="s">
        <v>194</v>
      </c>
      <c r="C1040" s="105" t="s">
        <v>16</v>
      </c>
      <c r="D1040" s="105" t="s">
        <v>36</v>
      </c>
      <c r="E1040" s="93">
        <v>1.2335</v>
      </c>
      <c r="F1040" s="113">
        <v>12.25</v>
      </c>
    </row>
    <row r="1041" spans="1:6">
      <c r="A1041" s="92" t="s">
        <v>463</v>
      </c>
      <c r="B1041" s="105" t="s">
        <v>194</v>
      </c>
      <c r="C1041" s="105" t="s">
        <v>16</v>
      </c>
      <c r="D1041" s="105" t="s">
        <v>37</v>
      </c>
      <c r="E1041" s="93">
        <v>1.2335</v>
      </c>
      <c r="F1041" s="113">
        <v>12.25</v>
      </c>
    </row>
    <row r="1042" spans="1:6">
      <c r="A1042" s="92" t="s">
        <v>463</v>
      </c>
      <c r="B1042" s="105" t="s">
        <v>194</v>
      </c>
      <c r="C1042" s="105" t="s">
        <v>16</v>
      </c>
      <c r="D1042" s="105" t="s">
        <v>38</v>
      </c>
      <c r="E1042" s="93">
        <v>1.2335</v>
      </c>
      <c r="F1042" s="113">
        <v>12.25</v>
      </c>
    </row>
    <row r="1043" spans="1:6">
      <c r="A1043" s="92" t="s">
        <v>463</v>
      </c>
      <c r="B1043" s="105" t="s">
        <v>194</v>
      </c>
      <c r="C1043" s="105" t="s">
        <v>16</v>
      </c>
      <c r="D1043" s="105" t="s">
        <v>44</v>
      </c>
      <c r="E1043" s="93">
        <v>1.2335</v>
      </c>
      <c r="F1043" s="113">
        <v>12.25</v>
      </c>
    </row>
    <row r="1044" spans="1:6">
      <c r="A1044" s="92" t="s">
        <v>463</v>
      </c>
      <c r="B1044" s="105" t="s">
        <v>194</v>
      </c>
      <c r="C1044" s="105" t="s">
        <v>16</v>
      </c>
      <c r="D1044" s="105" t="s">
        <v>39</v>
      </c>
      <c r="E1044" s="93">
        <v>1.2335</v>
      </c>
      <c r="F1044" s="113">
        <v>12.25</v>
      </c>
    </row>
    <row r="1045" spans="1:6">
      <c r="A1045" s="92" t="s">
        <v>463</v>
      </c>
      <c r="B1045" s="105" t="s">
        <v>194</v>
      </c>
      <c r="C1045" s="105" t="s">
        <v>16</v>
      </c>
      <c r="D1045" s="105" t="s">
        <v>62</v>
      </c>
      <c r="E1045" s="93">
        <v>1.2335</v>
      </c>
      <c r="F1045" s="113">
        <v>12.25</v>
      </c>
    </row>
    <row r="1046" spans="1:6">
      <c r="A1046" s="92" t="s">
        <v>463</v>
      </c>
      <c r="B1046" s="105" t="s">
        <v>194</v>
      </c>
      <c r="C1046" s="105" t="s">
        <v>16</v>
      </c>
      <c r="D1046" s="105" t="s">
        <v>61</v>
      </c>
      <c r="E1046" s="93">
        <v>1.2335</v>
      </c>
      <c r="F1046" s="113">
        <v>12.25</v>
      </c>
    </row>
    <row r="1047" spans="1:6">
      <c r="A1047" s="92" t="s">
        <v>463</v>
      </c>
      <c r="B1047" s="105" t="s">
        <v>194</v>
      </c>
      <c r="C1047" s="105" t="s">
        <v>16</v>
      </c>
      <c r="D1047" s="105" t="s">
        <v>63</v>
      </c>
      <c r="E1047" s="93">
        <v>1.2335</v>
      </c>
      <c r="F1047" s="113">
        <v>12.25</v>
      </c>
    </row>
    <row r="1048" spans="1:6">
      <c r="A1048" s="92" t="s">
        <v>463</v>
      </c>
      <c r="B1048" s="105" t="s">
        <v>194</v>
      </c>
      <c r="C1048" s="105" t="s">
        <v>16</v>
      </c>
      <c r="D1048" s="105" t="s">
        <v>42</v>
      </c>
      <c r="E1048" s="93">
        <v>1.2335</v>
      </c>
      <c r="F1048" s="113">
        <v>12.25</v>
      </c>
    </row>
    <row r="1049" spans="1:6">
      <c r="A1049" s="92" t="s">
        <v>463</v>
      </c>
      <c r="B1049" s="105" t="s">
        <v>194</v>
      </c>
      <c r="C1049" s="105" t="s">
        <v>16</v>
      </c>
      <c r="D1049" s="105" t="s">
        <v>133</v>
      </c>
      <c r="E1049" s="93">
        <v>1.2335</v>
      </c>
      <c r="F1049" s="113">
        <v>12.25</v>
      </c>
    </row>
    <row r="1050" spans="1:6">
      <c r="A1050" s="92" t="s">
        <v>463</v>
      </c>
      <c r="B1050" s="105" t="s">
        <v>194</v>
      </c>
      <c r="C1050" s="105" t="s">
        <v>53</v>
      </c>
      <c r="D1050" s="105" t="s">
        <v>40</v>
      </c>
      <c r="F1050" s="113">
        <v>12.25</v>
      </c>
    </row>
    <row r="1051" spans="1:6">
      <c r="A1051" s="92" t="s">
        <v>463</v>
      </c>
      <c r="B1051" s="105" t="s">
        <v>194</v>
      </c>
      <c r="C1051" s="105" t="s">
        <v>53</v>
      </c>
      <c r="D1051" s="105" t="s">
        <v>41</v>
      </c>
      <c r="F1051" s="113">
        <v>12.25</v>
      </c>
    </row>
    <row r="1052" spans="1:6">
      <c r="A1052" s="92" t="s">
        <v>463</v>
      </c>
      <c r="B1052" s="105" t="s">
        <v>194</v>
      </c>
      <c r="C1052" s="105" t="s">
        <v>53</v>
      </c>
      <c r="D1052" s="105" t="s">
        <v>43</v>
      </c>
      <c r="F1052" s="113">
        <v>12.25</v>
      </c>
    </row>
    <row r="1053" spans="1:6">
      <c r="A1053" s="92" t="s">
        <v>463</v>
      </c>
      <c r="B1053" s="105" t="s">
        <v>194</v>
      </c>
      <c r="C1053" s="105" t="s">
        <v>53</v>
      </c>
      <c r="D1053" s="105" t="s">
        <v>134</v>
      </c>
      <c r="F1053" s="113">
        <v>12.25</v>
      </c>
    </row>
    <row r="1054" spans="1:6">
      <c r="A1054" s="92" t="s">
        <v>463</v>
      </c>
      <c r="B1054" s="105" t="s">
        <v>194</v>
      </c>
      <c r="C1054" s="105" t="s">
        <v>106</v>
      </c>
      <c r="D1054" s="105" t="s">
        <v>136</v>
      </c>
      <c r="F1054" s="113">
        <v>12.25</v>
      </c>
    </row>
    <row r="1055" spans="1:6">
      <c r="A1055" s="92" t="s">
        <v>463</v>
      </c>
      <c r="B1055" s="105" t="s">
        <v>194</v>
      </c>
      <c r="C1055" s="105" t="s">
        <v>106</v>
      </c>
      <c r="D1055" s="105" t="s">
        <v>137</v>
      </c>
      <c r="F1055" s="113">
        <v>12.25</v>
      </c>
    </row>
    <row r="1056" spans="1:6">
      <c r="A1056" s="92" t="s">
        <v>463</v>
      </c>
      <c r="B1056" s="105" t="s">
        <v>194</v>
      </c>
      <c r="C1056" s="105" t="s">
        <v>106</v>
      </c>
      <c r="D1056" s="105" t="s">
        <v>138</v>
      </c>
      <c r="F1056" s="113">
        <v>12.25</v>
      </c>
    </row>
    <row r="1057" spans="1:6">
      <c r="A1057" s="92" t="s">
        <v>463</v>
      </c>
      <c r="B1057" s="105" t="s">
        <v>194</v>
      </c>
      <c r="C1057" s="105" t="s">
        <v>106</v>
      </c>
      <c r="D1057" s="105" t="s">
        <v>139</v>
      </c>
      <c r="F1057" s="113">
        <v>12.25</v>
      </c>
    </row>
    <row r="1058" spans="1:6">
      <c r="A1058" s="92" t="s">
        <v>463</v>
      </c>
      <c r="B1058" s="105" t="s">
        <v>194</v>
      </c>
      <c r="C1058" s="105" t="s">
        <v>106</v>
      </c>
      <c r="D1058" s="105" t="s">
        <v>140</v>
      </c>
      <c r="F1058" s="113">
        <v>12.25</v>
      </c>
    </row>
    <row r="1059" spans="1:6">
      <c r="A1059" s="92" t="s">
        <v>463</v>
      </c>
      <c r="B1059" s="105" t="s">
        <v>194</v>
      </c>
      <c r="C1059" s="105" t="s">
        <v>106</v>
      </c>
      <c r="D1059" s="105" t="s">
        <v>141</v>
      </c>
      <c r="F1059" s="113">
        <v>12.25</v>
      </c>
    </row>
    <row r="1060" spans="1:6">
      <c r="A1060" s="92" t="s">
        <v>463</v>
      </c>
      <c r="B1060" s="105" t="s">
        <v>194</v>
      </c>
      <c r="C1060" s="105" t="s">
        <v>107</v>
      </c>
      <c r="D1060" s="105" t="s">
        <v>142</v>
      </c>
      <c r="F1060" s="113">
        <v>12.25</v>
      </c>
    </row>
    <row r="1061" spans="1:6">
      <c r="A1061" s="92" t="s">
        <v>463</v>
      </c>
      <c r="B1061" s="105" t="s">
        <v>194</v>
      </c>
      <c r="C1061" s="105" t="s">
        <v>107</v>
      </c>
      <c r="D1061" s="105" t="s">
        <v>143</v>
      </c>
      <c r="F1061" s="113">
        <v>12.25</v>
      </c>
    </row>
    <row r="1062" spans="1:6">
      <c r="A1062" s="92" t="s">
        <v>463</v>
      </c>
      <c r="B1062" s="105" t="s">
        <v>194</v>
      </c>
      <c r="C1062" s="105" t="s">
        <v>107</v>
      </c>
      <c r="D1062" s="105" t="s">
        <v>144</v>
      </c>
      <c r="F1062" s="113">
        <v>12.25</v>
      </c>
    </row>
    <row r="1063" spans="1:6">
      <c r="A1063" s="92" t="s">
        <v>463</v>
      </c>
      <c r="B1063" s="105" t="s">
        <v>194</v>
      </c>
      <c r="C1063" s="105" t="s">
        <v>108</v>
      </c>
      <c r="D1063" s="105" t="s">
        <v>145</v>
      </c>
      <c r="F1063" s="113">
        <v>12.25</v>
      </c>
    </row>
    <row r="1064" spans="1:6">
      <c r="A1064" s="92" t="s">
        <v>463</v>
      </c>
      <c r="B1064" s="105" t="s">
        <v>194</v>
      </c>
      <c r="C1064" s="105" t="s">
        <v>108</v>
      </c>
      <c r="D1064" s="105" t="s">
        <v>146</v>
      </c>
      <c r="F1064" s="113">
        <v>12.25</v>
      </c>
    </row>
    <row r="1065" spans="1:6">
      <c r="A1065" s="92" t="s">
        <v>463</v>
      </c>
      <c r="B1065" s="105" t="s">
        <v>194</v>
      </c>
      <c r="C1065" s="105" t="s">
        <v>108</v>
      </c>
      <c r="D1065" s="105" t="s">
        <v>147</v>
      </c>
      <c r="F1065" s="113">
        <v>12.25</v>
      </c>
    </row>
    <row r="1066" spans="1:6">
      <c r="A1066" s="92" t="s">
        <v>463</v>
      </c>
      <c r="B1066" s="105" t="s">
        <v>194</v>
      </c>
      <c r="C1066" s="105" t="s">
        <v>109</v>
      </c>
      <c r="D1066" s="105" t="s">
        <v>148</v>
      </c>
      <c r="F1066" s="113">
        <v>12.25</v>
      </c>
    </row>
    <row r="1067" spans="1:6">
      <c r="A1067" s="92" t="s">
        <v>463</v>
      </c>
      <c r="B1067" s="105" t="s">
        <v>194</v>
      </c>
      <c r="C1067" s="105" t="s">
        <v>109</v>
      </c>
      <c r="D1067" s="105" t="s">
        <v>149</v>
      </c>
      <c r="F1067" s="113">
        <v>12.25</v>
      </c>
    </row>
    <row r="1068" spans="1:6">
      <c r="A1068" s="92" t="s">
        <v>463</v>
      </c>
      <c r="B1068" s="105" t="s">
        <v>194</v>
      </c>
      <c r="C1068" s="105" t="s">
        <v>128</v>
      </c>
      <c r="D1068" s="105" t="s">
        <v>150</v>
      </c>
      <c r="F1068" s="113">
        <v>12.25</v>
      </c>
    </row>
    <row r="1069" spans="1:6">
      <c r="A1069" s="92" t="s">
        <v>463</v>
      </c>
      <c r="B1069" s="105" t="s">
        <v>194</v>
      </c>
      <c r="C1069" s="105" t="s">
        <v>128</v>
      </c>
      <c r="D1069" s="105" t="s">
        <v>151</v>
      </c>
      <c r="F1069" s="113">
        <v>12.25</v>
      </c>
    </row>
    <row r="1070" spans="1:6">
      <c r="A1070" s="92" t="s">
        <v>463</v>
      </c>
      <c r="B1070" s="105" t="s">
        <v>194</v>
      </c>
      <c r="C1070" s="105" t="s">
        <v>128</v>
      </c>
      <c r="D1070" s="105" t="s">
        <v>152</v>
      </c>
      <c r="F1070" s="113">
        <v>12.25</v>
      </c>
    </row>
    <row r="1071" spans="1:6">
      <c r="A1071" s="92" t="s">
        <v>463</v>
      </c>
      <c r="B1071" s="105" t="s">
        <v>194</v>
      </c>
      <c r="C1071" s="105" t="s">
        <v>128</v>
      </c>
      <c r="D1071" s="105" t="s">
        <v>153</v>
      </c>
      <c r="F1071" s="113">
        <v>12.25</v>
      </c>
    </row>
    <row r="1072" spans="1:6">
      <c r="A1072" s="92" t="s">
        <v>463</v>
      </c>
      <c r="B1072" s="105" t="s">
        <v>194</v>
      </c>
      <c r="C1072" s="105" t="s">
        <v>110</v>
      </c>
      <c r="D1072" s="105" t="s">
        <v>154</v>
      </c>
      <c r="F1072" s="113">
        <v>12.25</v>
      </c>
    </row>
    <row r="1073" spans="1:6">
      <c r="A1073" s="92" t="s">
        <v>463</v>
      </c>
      <c r="B1073" s="105" t="s">
        <v>194</v>
      </c>
      <c r="C1073" s="105" t="s">
        <v>110</v>
      </c>
      <c r="D1073" s="105" t="s">
        <v>155</v>
      </c>
      <c r="F1073" s="113">
        <v>12.25</v>
      </c>
    </row>
    <row r="1074" spans="1:6">
      <c r="A1074" s="92" t="s">
        <v>463</v>
      </c>
      <c r="B1074" s="105" t="s">
        <v>194</v>
      </c>
      <c r="C1074" s="105" t="s">
        <v>110</v>
      </c>
      <c r="D1074" s="105" t="s">
        <v>156</v>
      </c>
      <c r="F1074" s="113">
        <v>12.25</v>
      </c>
    </row>
    <row r="1075" spans="1:6">
      <c r="A1075" s="92" t="s">
        <v>463</v>
      </c>
      <c r="B1075" s="105" t="s">
        <v>194</v>
      </c>
      <c r="C1075" s="105" t="s">
        <v>111</v>
      </c>
      <c r="D1075" s="105" t="s">
        <v>157</v>
      </c>
      <c r="F1075" s="113">
        <v>12.25</v>
      </c>
    </row>
    <row r="1076" spans="1:6">
      <c r="A1076" s="92" t="s">
        <v>463</v>
      </c>
      <c r="B1076" s="105" t="s">
        <v>194</v>
      </c>
      <c r="C1076" s="105" t="s">
        <v>111</v>
      </c>
      <c r="D1076" s="105" t="s">
        <v>158</v>
      </c>
      <c r="F1076" s="113">
        <v>12.25</v>
      </c>
    </row>
    <row r="1077" spans="1:6">
      <c r="A1077" s="92" t="s">
        <v>463</v>
      </c>
      <c r="B1077" s="105" t="s">
        <v>194</v>
      </c>
      <c r="C1077" s="105" t="s">
        <v>112</v>
      </c>
      <c r="D1077" s="105" t="s">
        <v>159</v>
      </c>
      <c r="F1077" s="113">
        <v>12.25</v>
      </c>
    </row>
    <row r="1078" spans="1:6">
      <c r="A1078" s="92" t="s">
        <v>463</v>
      </c>
      <c r="B1078" s="105" t="s">
        <v>194</v>
      </c>
      <c r="C1078" s="105" t="s">
        <v>112</v>
      </c>
      <c r="D1078" s="105" t="s">
        <v>160</v>
      </c>
      <c r="F1078" s="113">
        <v>12.25</v>
      </c>
    </row>
    <row r="1079" spans="1:6">
      <c r="A1079" s="92" t="s">
        <v>463</v>
      </c>
      <c r="B1079" s="105" t="s">
        <v>194</v>
      </c>
      <c r="C1079" s="105" t="s">
        <v>113</v>
      </c>
      <c r="D1079" s="105" t="s">
        <v>161</v>
      </c>
      <c r="F1079" s="113">
        <v>12.25</v>
      </c>
    </row>
    <row r="1080" spans="1:6">
      <c r="A1080" s="92" t="s">
        <v>463</v>
      </c>
      <c r="B1080" s="105" t="s">
        <v>194</v>
      </c>
      <c r="C1080" s="105" t="s">
        <v>113</v>
      </c>
      <c r="D1080" s="105" t="s">
        <v>129</v>
      </c>
      <c r="F1080" s="113">
        <v>12.25</v>
      </c>
    </row>
    <row r="1081" spans="1:6">
      <c r="A1081" s="92" t="s">
        <v>463</v>
      </c>
      <c r="B1081" s="105" t="s">
        <v>194</v>
      </c>
      <c r="C1081" s="105" t="s">
        <v>114</v>
      </c>
      <c r="D1081" s="105" t="s">
        <v>162</v>
      </c>
      <c r="F1081" s="113">
        <v>12.25</v>
      </c>
    </row>
    <row r="1082" spans="1:6">
      <c r="A1082" s="92" t="s">
        <v>463</v>
      </c>
      <c r="B1082" s="105" t="s">
        <v>194</v>
      </c>
      <c r="C1082" s="105" t="s">
        <v>114</v>
      </c>
      <c r="D1082" s="105" t="s">
        <v>163</v>
      </c>
      <c r="F1082" s="113">
        <v>12.25</v>
      </c>
    </row>
    <row r="1083" spans="1:6">
      <c r="A1083" s="92" t="s">
        <v>463</v>
      </c>
      <c r="B1083" s="105" t="s">
        <v>194</v>
      </c>
      <c r="C1083" s="105" t="s">
        <v>114</v>
      </c>
      <c r="D1083" s="105" t="s">
        <v>164</v>
      </c>
      <c r="F1083" s="113">
        <v>12.25</v>
      </c>
    </row>
    <row r="1084" spans="1:6">
      <c r="A1084" s="92" t="s">
        <v>463</v>
      </c>
      <c r="B1084" s="105" t="s">
        <v>194</v>
      </c>
      <c r="C1084" s="105" t="s">
        <v>114</v>
      </c>
      <c r="D1084" s="105" t="s">
        <v>165</v>
      </c>
      <c r="F1084" s="113">
        <v>12.25</v>
      </c>
    </row>
    <row r="1085" spans="1:6">
      <c r="A1085" s="92" t="s">
        <v>463</v>
      </c>
      <c r="B1085" s="105" t="s">
        <v>194</v>
      </c>
      <c r="C1085" s="105" t="s">
        <v>115</v>
      </c>
      <c r="D1085" s="105" t="s">
        <v>166</v>
      </c>
      <c r="F1085" s="113">
        <v>12.25</v>
      </c>
    </row>
    <row r="1086" spans="1:6">
      <c r="A1086" s="92" t="s">
        <v>463</v>
      </c>
      <c r="B1086" s="105" t="s">
        <v>194</v>
      </c>
      <c r="C1086" s="105" t="s">
        <v>115</v>
      </c>
      <c r="D1086" s="105" t="s">
        <v>167</v>
      </c>
      <c r="F1086" s="113">
        <v>12.25</v>
      </c>
    </row>
    <row r="1087" spans="1:6">
      <c r="A1087" s="92" t="s">
        <v>463</v>
      </c>
      <c r="B1087" s="105" t="s">
        <v>194</v>
      </c>
      <c r="C1087" s="105" t="s">
        <v>115</v>
      </c>
      <c r="D1087" s="105" t="s">
        <v>168</v>
      </c>
      <c r="F1087" s="113">
        <v>12.25</v>
      </c>
    </row>
    <row r="1088" spans="1:6">
      <c r="A1088" s="92" t="s">
        <v>463</v>
      </c>
      <c r="B1088" s="105" t="s">
        <v>194</v>
      </c>
      <c r="C1088" s="105" t="s">
        <v>116</v>
      </c>
      <c r="D1088" s="105" t="s">
        <v>169</v>
      </c>
      <c r="F1088" s="113">
        <v>12.25</v>
      </c>
    </row>
    <row r="1089" spans="1:6">
      <c r="A1089" s="92" t="s">
        <v>463</v>
      </c>
      <c r="B1089" s="105" t="s">
        <v>194</v>
      </c>
      <c r="C1089" s="105" t="s">
        <v>116</v>
      </c>
      <c r="D1089" s="105" t="s">
        <v>170</v>
      </c>
      <c r="F1089" s="113">
        <v>12.25</v>
      </c>
    </row>
    <row r="1090" spans="1:6">
      <c r="A1090" s="92" t="s">
        <v>463</v>
      </c>
      <c r="B1090" s="105" t="s">
        <v>194</v>
      </c>
      <c r="C1090" s="105" t="s">
        <v>117</v>
      </c>
      <c r="D1090" s="105" t="s">
        <v>177</v>
      </c>
      <c r="F1090" s="113">
        <v>12.25</v>
      </c>
    </row>
    <row r="1091" spans="1:6">
      <c r="A1091" s="92" t="s">
        <v>463</v>
      </c>
      <c r="B1091" s="105" t="s">
        <v>194</v>
      </c>
      <c r="C1091" s="105" t="s">
        <v>117</v>
      </c>
      <c r="D1091" s="105" t="s">
        <v>45</v>
      </c>
      <c r="F1091" s="113">
        <v>12.25</v>
      </c>
    </row>
    <row r="1092" spans="1:6">
      <c r="A1092" s="92" t="s">
        <v>463</v>
      </c>
      <c r="B1092" s="105" t="s">
        <v>194</v>
      </c>
      <c r="C1092" s="105" t="s">
        <v>117</v>
      </c>
      <c r="D1092" s="105" t="s">
        <v>46</v>
      </c>
      <c r="F1092" s="113">
        <v>12.25</v>
      </c>
    </row>
    <row r="1093" spans="1:6">
      <c r="A1093" s="92" t="s">
        <v>463</v>
      </c>
      <c r="B1093" s="105" t="s">
        <v>194</v>
      </c>
      <c r="C1093" s="105" t="s">
        <v>117</v>
      </c>
      <c r="D1093" s="105" t="s">
        <v>47</v>
      </c>
      <c r="F1093" s="113">
        <v>12.25</v>
      </c>
    </row>
    <row r="1094" spans="1:6">
      <c r="A1094" s="92" t="s">
        <v>463</v>
      </c>
      <c r="B1094" s="105" t="s">
        <v>194</v>
      </c>
      <c r="C1094" s="105" t="s">
        <v>117</v>
      </c>
      <c r="D1094" s="105" t="s">
        <v>171</v>
      </c>
      <c r="F1094" s="113">
        <v>12.25</v>
      </c>
    </row>
    <row r="1095" spans="1:6">
      <c r="A1095" s="92" t="s">
        <v>463</v>
      </c>
      <c r="B1095" s="105" t="s">
        <v>194</v>
      </c>
      <c r="C1095" s="105" t="s">
        <v>118</v>
      </c>
      <c r="D1095" s="105" t="s">
        <v>172</v>
      </c>
      <c r="F1095" s="113">
        <v>12.25</v>
      </c>
    </row>
    <row r="1096" spans="1:6">
      <c r="A1096" s="92" t="s">
        <v>463</v>
      </c>
      <c r="B1096" s="105" t="s">
        <v>194</v>
      </c>
      <c r="C1096" s="105" t="s">
        <v>118</v>
      </c>
      <c r="D1096" s="105" t="s">
        <v>173</v>
      </c>
      <c r="F1096" s="113">
        <v>12.25</v>
      </c>
    </row>
    <row r="1097" spans="1:6">
      <c r="A1097" s="92" t="s">
        <v>463</v>
      </c>
      <c r="B1097" s="105" t="s">
        <v>194</v>
      </c>
      <c r="C1097" s="105" t="s">
        <v>119</v>
      </c>
      <c r="D1097" s="105" t="s">
        <v>174</v>
      </c>
      <c r="F1097" s="113">
        <v>12.25</v>
      </c>
    </row>
    <row r="1098" spans="1:6">
      <c r="A1098" s="92" t="s">
        <v>463</v>
      </c>
      <c r="B1098" s="105" t="s">
        <v>194</v>
      </c>
      <c r="C1098" s="105" t="s">
        <v>119</v>
      </c>
      <c r="D1098" s="105" t="s">
        <v>175</v>
      </c>
      <c r="F1098" s="113">
        <v>12.25</v>
      </c>
    </row>
    <row r="1099" spans="1:6">
      <c r="A1099" s="92" t="s">
        <v>463</v>
      </c>
      <c r="B1099" s="105" t="s">
        <v>194</v>
      </c>
      <c r="C1099" s="105" t="s">
        <v>25</v>
      </c>
      <c r="D1099" s="105" t="s">
        <v>234</v>
      </c>
      <c r="F1099" s="113">
        <v>12.25</v>
      </c>
    </row>
    <row r="1100" spans="1:6">
      <c r="A1100" s="92" t="s">
        <v>463</v>
      </c>
      <c r="B1100" s="105" t="s">
        <v>194</v>
      </c>
      <c r="C1100" s="105" t="s">
        <v>25</v>
      </c>
      <c r="D1100" s="105" t="s">
        <v>48</v>
      </c>
      <c r="F1100" s="113">
        <v>12.25</v>
      </c>
    </row>
    <row r="1101" spans="1:6">
      <c r="A1101" s="92" t="s">
        <v>463</v>
      </c>
      <c r="B1101" s="105" t="s">
        <v>194</v>
      </c>
      <c r="C1101" s="105" t="s">
        <v>25</v>
      </c>
      <c r="D1101" s="105" t="s">
        <v>235</v>
      </c>
      <c r="F1101" s="113">
        <v>12.25</v>
      </c>
    </row>
    <row r="1102" spans="1:6">
      <c r="A1102" s="92" t="s">
        <v>463</v>
      </c>
      <c r="B1102" s="105" t="s">
        <v>194</v>
      </c>
      <c r="C1102" s="105" t="s">
        <v>25</v>
      </c>
      <c r="D1102" s="105" t="s">
        <v>236</v>
      </c>
      <c r="F1102" s="113">
        <v>12.25</v>
      </c>
    </row>
    <row r="1103" spans="1:6">
      <c r="A1103" s="92" t="s">
        <v>463</v>
      </c>
      <c r="B1103" s="105" t="s">
        <v>194</v>
      </c>
      <c r="C1103" s="105" t="s">
        <v>25</v>
      </c>
      <c r="D1103" s="105" t="s">
        <v>237</v>
      </c>
      <c r="F1103" s="113">
        <v>12.25</v>
      </c>
    </row>
    <row r="1104" spans="1:6">
      <c r="A1104" s="92" t="s">
        <v>463</v>
      </c>
      <c r="B1104" s="105" t="s">
        <v>194</v>
      </c>
      <c r="C1104" s="105" t="s">
        <v>25</v>
      </c>
      <c r="D1104" s="105" t="s">
        <v>49</v>
      </c>
      <c r="F1104" s="113">
        <v>12.25</v>
      </c>
    </row>
    <row r="1105" spans="1:6">
      <c r="A1105" s="92" t="s">
        <v>463</v>
      </c>
      <c r="B1105" s="105" t="s">
        <v>194</v>
      </c>
      <c r="C1105" s="105" t="s">
        <v>25</v>
      </c>
      <c r="D1105" s="105" t="s">
        <v>238</v>
      </c>
      <c r="F1105" s="113">
        <v>12.25</v>
      </c>
    </row>
    <row r="1106" spans="1:6">
      <c r="A1106" s="92" t="s">
        <v>463</v>
      </c>
      <c r="B1106" s="105" t="s">
        <v>194</v>
      </c>
      <c r="C1106" s="105" t="s">
        <v>25</v>
      </c>
      <c r="D1106" s="105" t="s">
        <v>239</v>
      </c>
      <c r="F1106" s="113">
        <v>12.25</v>
      </c>
    </row>
    <row r="1107" spans="1:6">
      <c r="A1107" s="92" t="s">
        <v>463</v>
      </c>
      <c r="B1107" s="105" t="s">
        <v>194</v>
      </c>
      <c r="C1107" s="105" t="s">
        <v>25</v>
      </c>
      <c r="D1107" s="105" t="s">
        <v>50</v>
      </c>
      <c r="F1107" s="113">
        <v>12.25</v>
      </c>
    </row>
    <row r="1108" spans="1:6">
      <c r="A1108" s="92" t="s">
        <v>463</v>
      </c>
      <c r="B1108" s="105" t="s">
        <v>194</v>
      </c>
      <c r="C1108" s="105" t="s">
        <v>120</v>
      </c>
      <c r="D1108" s="105" t="s">
        <v>24</v>
      </c>
      <c r="F1108" s="113">
        <v>12.25</v>
      </c>
    </row>
    <row r="1109" spans="1:6">
      <c r="A1109" s="92" t="s">
        <v>463</v>
      </c>
      <c r="B1109" s="105" t="s">
        <v>194</v>
      </c>
      <c r="C1109" s="105" t="s">
        <v>54</v>
      </c>
      <c r="D1109" s="105" t="s">
        <v>14</v>
      </c>
      <c r="E1109" s="93">
        <f t="shared" ref="E1109:E1115" si="0">59.22/7</f>
        <v>8.4599999999999991</v>
      </c>
      <c r="F1109" s="113">
        <v>12.25</v>
      </c>
    </row>
    <row r="1110" spans="1:6">
      <c r="A1110" s="92" t="s">
        <v>463</v>
      </c>
      <c r="B1110" s="105" t="s">
        <v>194</v>
      </c>
      <c r="C1110" s="105" t="s">
        <v>54</v>
      </c>
      <c r="D1110" s="105" t="s">
        <v>15</v>
      </c>
      <c r="E1110" s="93">
        <f t="shared" si="0"/>
        <v>8.4599999999999991</v>
      </c>
      <c r="F1110" s="113">
        <v>12.25</v>
      </c>
    </row>
    <row r="1111" spans="1:6">
      <c r="A1111" s="92" t="s">
        <v>463</v>
      </c>
      <c r="B1111" s="105" t="s">
        <v>194</v>
      </c>
      <c r="C1111" s="105" t="s">
        <v>54</v>
      </c>
      <c r="D1111" s="105" t="s">
        <v>55</v>
      </c>
      <c r="E1111" s="93">
        <f t="shared" si="0"/>
        <v>8.4599999999999991</v>
      </c>
      <c r="F1111" s="113">
        <v>12.25</v>
      </c>
    </row>
    <row r="1112" spans="1:6">
      <c r="A1112" s="92" t="s">
        <v>463</v>
      </c>
      <c r="B1112" s="105" t="s">
        <v>194</v>
      </c>
      <c r="C1112" s="105" t="s">
        <v>54</v>
      </c>
      <c r="D1112" s="105" t="s">
        <v>56</v>
      </c>
      <c r="E1112" s="93">
        <f t="shared" si="0"/>
        <v>8.4599999999999991</v>
      </c>
      <c r="F1112" s="113">
        <v>12.25</v>
      </c>
    </row>
    <row r="1113" spans="1:6">
      <c r="A1113" s="92" t="s">
        <v>463</v>
      </c>
      <c r="B1113" s="105" t="s">
        <v>194</v>
      </c>
      <c r="C1113" s="105" t="s">
        <v>54</v>
      </c>
      <c r="D1113" s="105" t="s">
        <v>57</v>
      </c>
      <c r="E1113" s="93">
        <f t="shared" si="0"/>
        <v>8.4599999999999991</v>
      </c>
      <c r="F1113" s="113">
        <v>12.25</v>
      </c>
    </row>
    <row r="1114" spans="1:6">
      <c r="A1114" s="92" t="s">
        <v>463</v>
      </c>
      <c r="B1114" s="105" t="s">
        <v>194</v>
      </c>
      <c r="C1114" s="105" t="s">
        <v>54</v>
      </c>
      <c r="D1114" s="105" t="s">
        <v>58</v>
      </c>
      <c r="E1114" s="93">
        <f t="shared" si="0"/>
        <v>8.4599999999999991</v>
      </c>
      <c r="F1114" s="113">
        <v>12.25</v>
      </c>
    </row>
    <row r="1115" spans="1:6">
      <c r="A1115" s="92" t="s">
        <v>463</v>
      </c>
      <c r="B1115" s="105" t="s">
        <v>194</v>
      </c>
      <c r="C1115" s="105" t="s">
        <v>54</v>
      </c>
      <c r="D1115" s="105" t="s">
        <v>130</v>
      </c>
      <c r="E1115" s="93">
        <f t="shared" si="0"/>
        <v>8.4599999999999991</v>
      </c>
      <c r="F1115" s="113">
        <v>12.25</v>
      </c>
    </row>
    <row r="1116" spans="1:6">
      <c r="A1116" s="92" t="s">
        <v>463</v>
      </c>
      <c r="B1116" s="105" t="s">
        <v>179</v>
      </c>
      <c r="C1116" s="105" t="s">
        <v>51</v>
      </c>
      <c r="D1116" s="105" t="s">
        <v>13</v>
      </c>
      <c r="F1116" s="113">
        <v>12.25</v>
      </c>
    </row>
    <row r="1117" spans="1:6">
      <c r="A1117" s="92" t="s">
        <v>463</v>
      </c>
      <c r="B1117" s="105" t="s">
        <v>179</v>
      </c>
      <c r="C1117" s="105" t="s">
        <v>51</v>
      </c>
      <c r="D1117" s="105" t="s">
        <v>23</v>
      </c>
      <c r="F1117" s="113">
        <v>12.25</v>
      </c>
    </row>
    <row r="1118" spans="1:6">
      <c r="A1118" s="92" t="s">
        <v>463</v>
      </c>
      <c r="B1118" s="105" t="s">
        <v>179</v>
      </c>
      <c r="C1118" s="105" t="s">
        <v>51</v>
      </c>
      <c r="D1118" s="105" t="s">
        <v>104</v>
      </c>
      <c r="F1118" s="113">
        <v>12.25</v>
      </c>
    </row>
    <row r="1119" spans="1:6">
      <c r="A1119" s="92" t="s">
        <v>463</v>
      </c>
      <c r="B1119" s="105" t="s">
        <v>179</v>
      </c>
      <c r="C1119" s="105" t="s">
        <v>51</v>
      </c>
      <c r="D1119" s="105" t="s">
        <v>59</v>
      </c>
      <c r="F1119" s="113">
        <v>12.25</v>
      </c>
    </row>
    <row r="1120" spans="1:6">
      <c r="A1120" s="92" t="s">
        <v>463</v>
      </c>
      <c r="B1120" s="105" t="s">
        <v>179</v>
      </c>
      <c r="C1120" s="105" t="s">
        <v>51</v>
      </c>
      <c r="D1120" s="105" t="s">
        <v>131</v>
      </c>
      <c r="F1120" s="113">
        <v>12.25</v>
      </c>
    </row>
    <row r="1121" spans="1:6">
      <c r="A1121" s="92" t="s">
        <v>463</v>
      </c>
      <c r="B1121" s="105" t="s">
        <v>179</v>
      </c>
      <c r="C1121" s="105" t="s">
        <v>52</v>
      </c>
      <c r="D1121" s="105" t="s">
        <v>52</v>
      </c>
      <c r="F1121" s="113">
        <v>12.25</v>
      </c>
    </row>
    <row r="1122" spans="1:6">
      <c r="A1122" s="92" t="s">
        <v>463</v>
      </c>
      <c r="B1122" s="105" t="s">
        <v>179</v>
      </c>
      <c r="C1122" s="105" t="s">
        <v>105</v>
      </c>
      <c r="D1122" s="105" t="s">
        <v>1</v>
      </c>
      <c r="E1122" s="103"/>
      <c r="F1122" s="114">
        <v>8.5</v>
      </c>
    </row>
    <row r="1123" spans="1:6">
      <c r="A1123" s="92" t="s">
        <v>463</v>
      </c>
      <c r="B1123" s="105" t="s">
        <v>179</v>
      </c>
      <c r="C1123" s="105" t="s">
        <v>103</v>
      </c>
      <c r="D1123" s="105" t="s">
        <v>2</v>
      </c>
      <c r="E1123" s="93">
        <v>236.46</v>
      </c>
      <c r="F1123" s="114">
        <v>8.5</v>
      </c>
    </row>
    <row r="1124" spans="1:6">
      <c r="A1124" s="92" t="s">
        <v>463</v>
      </c>
      <c r="B1124" s="105" t="s">
        <v>179</v>
      </c>
      <c r="C1124" s="105" t="s">
        <v>103</v>
      </c>
      <c r="D1124" s="105" t="s">
        <v>3</v>
      </c>
      <c r="E1124" s="93"/>
      <c r="F1124" s="114">
        <v>8.5</v>
      </c>
    </row>
    <row r="1125" spans="1:6">
      <c r="A1125" s="92" t="s">
        <v>463</v>
      </c>
      <c r="B1125" s="105" t="s">
        <v>179</v>
      </c>
      <c r="C1125" s="105" t="s">
        <v>103</v>
      </c>
      <c r="D1125" s="105" t="s">
        <v>4</v>
      </c>
      <c r="E1125" s="93">
        <v>15</v>
      </c>
      <c r="F1125" s="114">
        <v>8.5</v>
      </c>
    </row>
    <row r="1126" spans="1:6">
      <c r="A1126" s="92" t="s">
        <v>463</v>
      </c>
      <c r="B1126" s="105" t="s">
        <v>179</v>
      </c>
      <c r="C1126" s="105" t="s">
        <v>103</v>
      </c>
      <c r="D1126" s="105" t="s">
        <v>17</v>
      </c>
      <c r="E1126" s="93">
        <v>16.13</v>
      </c>
      <c r="F1126" s="114">
        <v>8.5</v>
      </c>
    </row>
    <row r="1127" spans="1:6">
      <c r="A1127" s="92" t="s">
        <v>463</v>
      </c>
      <c r="B1127" s="105" t="s">
        <v>179</v>
      </c>
      <c r="C1127" s="105" t="s">
        <v>103</v>
      </c>
      <c r="D1127" s="105" t="s">
        <v>5</v>
      </c>
      <c r="E1127" s="93"/>
      <c r="F1127" s="114">
        <v>8.5</v>
      </c>
    </row>
    <row r="1128" spans="1:6">
      <c r="A1128" s="92" t="s">
        <v>463</v>
      </c>
      <c r="B1128" s="105" t="s">
        <v>179</v>
      </c>
      <c r="C1128" s="105" t="s">
        <v>103</v>
      </c>
      <c r="D1128" s="105" t="s">
        <v>102</v>
      </c>
      <c r="E1128" s="93"/>
      <c r="F1128" s="114">
        <v>8.5</v>
      </c>
    </row>
    <row r="1129" spans="1:6">
      <c r="A1129" s="92" t="s">
        <v>463</v>
      </c>
      <c r="B1129" s="105" t="s">
        <v>179</v>
      </c>
      <c r="C1129" s="105" t="s">
        <v>103</v>
      </c>
      <c r="D1129" s="105" t="s">
        <v>12</v>
      </c>
      <c r="E1129" s="93">
        <v>2</v>
      </c>
      <c r="F1129" s="114">
        <v>8.5</v>
      </c>
    </row>
    <row r="1130" spans="1:6">
      <c r="A1130" s="92" t="s">
        <v>463</v>
      </c>
      <c r="B1130" s="105" t="s">
        <v>179</v>
      </c>
      <c r="C1130" s="105" t="s">
        <v>26</v>
      </c>
      <c r="D1130" s="105" t="s">
        <v>26</v>
      </c>
      <c r="E1130" s="93">
        <v>62</v>
      </c>
      <c r="F1130" s="114">
        <v>8.5</v>
      </c>
    </row>
    <row r="1131" spans="1:6">
      <c r="A1131" s="92" t="s">
        <v>463</v>
      </c>
      <c r="B1131" s="105" t="s">
        <v>179</v>
      </c>
      <c r="C1131" s="105" t="s">
        <v>26</v>
      </c>
      <c r="D1131" s="105" t="s">
        <v>8</v>
      </c>
      <c r="E1131" s="93">
        <v>8</v>
      </c>
      <c r="F1131" s="114">
        <v>8.5</v>
      </c>
    </row>
    <row r="1132" spans="1:6">
      <c r="A1132" s="92" t="s">
        <v>463</v>
      </c>
      <c r="B1132" s="105" t="s">
        <v>179</v>
      </c>
      <c r="C1132" s="105" t="s">
        <v>26</v>
      </c>
      <c r="D1132" s="105" t="s">
        <v>9</v>
      </c>
      <c r="E1132" s="93">
        <v>8</v>
      </c>
      <c r="F1132" s="114">
        <v>8.5</v>
      </c>
    </row>
    <row r="1133" spans="1:6">
      <c r="A1133" s="92" t="s">
        <v>463</v>
      </c>
      <c r="B1133" s="105" t="s">
        <v>179</v>
      </c>
      <c r="C1133" s="105" t="s">
        <v>26</v>
      </c>
      <c r="D1133" s="105" t="s">
        <v>10</v>
      </c>
      <c r="E1133" s="93"/>
      <c r="F1133" s="114">
        <v>8.5</v>
      </c>
    </row>
    <row r="1134" spans="1:6">
      <c r="A1134" s="92" t="s">
        <v>463</v>
      </c>
      <c r="B1134" s="105" t="s">
        <v>179</v>
      </c>
      <c r="C1134" s="105" t="s">
        <v>26</v>
      </c>
      <c r="D1134" s="105" t="s">
        <v>11</v>
      </c>
      <c r="E1134" s="93">
        <v>150</v>
      </c>
      <c r="F1134" s="114">
        <v>8.5</v>
      </c>
    </row>
    <row r="1135" spans="1:6">
      <c r="A1135" s="92" t="s">
        <v>463</v>
      </c>
      <c r="B1135" s="105" t="s">
        <v>179</v>
      </c>
      <c r="C1135" s="105" t="s">
        <v>26</v>
      </c>
      <c r="D1135" s="105" t="s">
        <v>6</v>
      </c>
      <c r="E1135" s="93"/>
      <c r="F1135" s="114">
        <v>8.5</v>
      </c>
    </row>
    <row r="1136" spans="1:6">
      <c r="A1136" s="92" t="s">
        <v>463</v>
      </c>
      <c r="B1136" s="105" t="s">
        <v>179</v>
      </c>
      <c r="C1136" s="105" t="s">
        <v>26</v>
      </c>
      <c r="D1136" s="105" t="s">
        <v>7</v>
      </c>
      <c r="E1136" s="93"/>
      <c r="F1136" s="114">
        <v>8.5</v>
      </c>
    </row>
    <row r="1137" spans="1:6">
      <c r="A1137" s="92" t="s">
        <v>463</v>
      </c>
      <c r="B1137" s="105" t="s">
        <v>179</v>
      </c>
      <c r="C1137" s="105" t="s">
        <v>132</v>
      </c>
      <c r="D1137" s="105" t="s">
        <v>19</v>
      </c>
      <c r="E1137" s="93"/>
      <c r="F1137" s="114">
        <v>8.5</v>
      </c>
    </row>
    <row r="1138" spans="1:6">
      <c r="A1138" s="92" t="s">
        <v>463</v>
      </c>
      <c r="B1138" s="105" t="s">
        <v>179</v>
      </c>
      <c r="C1138" s="105" t="s">
        <v>132</v>
      </c>
      <c r="D1138" s="105" t="s">
        <v>18</v>
      </c>
      <c r="E1138" s="93">
        <v>101</v>
      </c>
      <c r="F1138" s="114">
        <v>8.5</v>
      </c>
    </row>
    <row r="1139" spans="1:6">
      <c r="A1139" s="92" t="s">
        <v>463</v>
      </c>
      <c r="B1139" s="105" t="s">
        <v>179</v>
      </c>
      <c r="C1139" s="105" t="s">
        <v>132</v>
      </c>
      <c r="D1139" s="105" t="s">
        <v>22</v>
      </c>
      <c r="E1139" s="93">
        <v>2</v>
      </c>
      <c r="F1139" s="114">
        <v>8.5</v>
      </c>
    </row>
    <row r="1140" spans="1:6">
      <c r="A1140" s="92" t="s">
        <v>463</v>
      </c>
      <c r="B1140" s="105" t="s">
        <v>179</v>
      </c>
      <c r="C1140" s="105" t="s">
        <v>132</v>
      </c>
      <c r="D1140" s="105" t="s">
        <v>21</v>
      </c>
      <c r="E1140" s="93">
        <v>112</v>
      </c>
      <c r="F1140" s="114">
        <v>8.5</v>
      </c>
    </row>
    <row r="1141" spans="1:6">
      <c r="A1141" s="92" t="s">
        <v>463</v>
      </c>
      <c r="B1141" s="105" t="s">
        <v>179</v>
      </c>
      <c r="C1141" s="105" t="s">
        <v>132</v>
      </c>
      <c r="D1141" s="105" t="s">
        <v>20</v>
      </c>
      <c r="E1141" s="93"/>
      <c r="F1141" s="114">
        <v>8.5</v>
      </c>
    </row>
    <row r="1142" spans="1:6">
      <c r="A1142" s="92" t="s">
        <v>463</v>
      </c>
      <c r="B1142" s="105" t="s">
        <v>194</v>
      </c>
      <c r="C1142" s="105" t="s">
        <v>16</v>
      </c>
      <c r="D1142" s="105" t="s">
        <v>27</v>
      </c>
      <c r="E1142" s="93">
        <f>29.69/20</f>
        <v>1.4845000000000002</v>
      </c>
      <c r="F1142" s="114">
        <v>8.5</v>
      </c>
    </row>
    <row r="1143" spans="1:6">
      <c r="A1143" s="92" t="s">
        <v>463</v>
      </c>
      <c r="B1143" s="105" t="s">
        <v>194</v>
      </c>
      <c r="C1143" s="105" t="s">
        <v>16</v>
      </c>
      <c r="D1143" s="105" t="s">
        <v>28</v>
      </c>
      <c r="E1143" s="93">
        <v>1.4845000000000002</v>
      </c>
      <c r="F1143" s="114">
        <v>8.5</v>
      </c>
    </row>
    <row r="1144" spans="1:6">
      <c r="A1144" s="92" t="s">
        <v>463</v>
      </c>
      <c r="B1144" s="105" t="s">
        <v>194</v>
      </c>
      <c r="C1144" s="105" t="s">
        <v>16</v>
      </c>
      <c r="D1144" s="105" t="s">
        <v>30</v>
      </c>
      <c r="E1144" s="93">
        <v>1.4845000000000002</v>
      </c>
      <c r="F1144" s="114">
        <v>8.5</v>
      </c>
    </row>
    <row r="1145" spans="1:6">
      <c r="A1145" s="92" t="s">
        <v>463</v>
      </c>
      <c r="B1145" s="105" t="s">
        <v>194</v>
      </c>
      <c r="C1145" s="105" t="s">
        <v>16</v>
      </c>
      <c r="D1145" s="105" t="s">
        <v>64</v>
      </c>
      <c r="E1145" s="93">
        <v>1.4845000000000002</v>
      </c>
      <c r="F1145" s="114">
        <v>8.5</v>
      </c>
    </row>
    <row r="1146" spans="1:6">
      <c r="A1146" s="92" t="s">
        <v>463</v>
      </c>
      <c r="B1146" s="105" t="s">
        <v>194</v>
      </c>
      <c r="C1146" s="105" t="s">
        <v>16</v>
      </c>
      <c r="D1146" s="105" t="s">
        <v>29</v>
      </c>
      <c r="E1146" s="93">
        <v>1.4845000000000002</v>
      </c>
      <c r="F1146" s="114">
        <v>8.5</v>
      </c>
    </row>
    <row r="1147" spans="1:6">
      <c r="A1147" s="92" t="s">
        <v>463</v>
      </c>
      <c r="B1147" s="105" t="s">
        <v>194</v>
      </c>
      <c r="C1147" s="105" t="s">
        <v>16</v>
      </c>
      <c r="D1147" s="105" t="s">
        <v>31</v>
      </c>
      <c r="E1147" s="93">
        <v>1.4845000000000002</v>
      </c>
      <c r="F1147" s="114">
        <v>8.5</v>
      </c>
    </row>
    <row r="1148" spans="1:6">
      <c r="A1148" s="92" t="s">
        <v>463</v>
      </c>
      <c r="B1148" s="105" t="s">
        <v>194</v>
      </c>
      <c r="C1148" s="105" t="s">
        <v>16</v>
      </c>
      <c r="D1148" s="105" t="s">
        <v>32</v>
      </c>
      <c r="E1148" s="93">
        <v>1.4845000000000002</v>
      </c>
      <c r="F1148" s="114">
        <v>8.5</v>
      </c>
    </row>
    <row r="1149" spans="1:6">
      <c r="A1149" s="92" t="s">
        <v>463</v>
      </c>
      <c r="B1149" s="105" t="s">
        <v>194</v>
      </c>
      <c r="C1149" s="105" t="s">
        <v>16</v>
      </c>
      <c r="D1149" s="105" t="s">
        <v>33</v>
      </c>
      <c r="E1149" s="93">
        <v>1.4845000000000002</v>
      </c>
      <c r="F1149" s="114">
        <v>8.5</v>
      </c>
    </row>
    <row r="1150" spans="1:6">
      <c r="A1150" s="92" t="s">
        <v>463</v>
      </c>
      <c r="B1150" s="105" t="s">
        <v>194</v>
      </c>
      <c r="C1150" s="105" t="s">
        <v>16</v>
      </c>
      <c r="D1150" s="105" t="s">
        <v>34</v>
      </c>
      <c r="E1150" s="93">
        <v>1.4845000000000002</v>
      </c>
      <c r="F1150" s="114">
        <v>8.5</v>
      </c>
    </row>
    <row r="1151" spans="1:6">
      <c r="A1151" s="92" t="s">
        <v>463</v>
      </c>
      <c r="B1151" s="105" t="s">
        <v>194</v>
      </c>
      <c r="C1151" s="105" t="s">
        <v>16</v>
      </c>
      <c r="D1151" s="105" t="s">
        <v>35</v>
      </c>
      <c r="E1151" s="93">
        <v>1.4845000000000002</v>
      </c>
      <c r="F1151" s="114">
        <v>8.5</v>
      </c>
    </row>
    <row r="1152" spans="1:6">
      <c r="A1152" s="92" t="s">
        <v>463</v>
      </c>
      <c r="B1152" s="105" t="s">
        <v>194</v>
      </c>
      <c r="C1152" s="105" t="s">
        <v>16</v>
      </c>
      <c r="D1152" s="105" t="s">
        <v>36</v>
      </c>
      <c r="E1152" s="93">
        <v>1.4845000000000002</v>
      </c>
      <c r="F1152" s="114">
        <v>8.5</v>
      </c>
    </row>
    <row r="1153" spans="1:6">
      <c r="A1153" s="92" t="s">
        <v>463</v>
      </c>
      <c r="B1153" s="105" t="s">
        <v>194</v>
      </c>
      <c r="C1153" s="105" t="s">
        <v>16</v>
      </c>
      <c r="D1153" s="105" t="s">
        <v>37</v>
      </c>
      <c r="E1153" s="93">
        <v>1.4845000000000002</v>
      </c>
      <c r="F1153" s="114">
        <v>8.5</v>
      </c>
    </row>
    <row r="1154" spans="1:6">
      <c r="A1154" s="92" t="s">
        <v>463</v>
      </c>
      <c r="B1154" s="105" t="s">
        <v>194</v>
      </c>
      <c r="C1154" s="105" t="s">
        <v>16</v>
      </c>
      <c r="D1154" s="105" t="s">
        <v>38</v>
      </c>
      <c r="E1154" s="93">
        <v>1.4845000000000002</v>
      </c>
      <c r="F1154" s="114">
        <v>8.5</v>
      </c>
    </row>
    <row r="1155" spans="1:6">
      <c r="A1155" s="92" t="s">
        <v>463</v>
      </c>
      <c r="B1155" s="105" t="s">
        <v>194</v>
      </c>
      <c r="C1155" s="105" t="s">
        <v>16</v>
      </c>
      <c r="D1155" s="105" t="s">
        <v>44</v>
      </c>
      <c r="E1155" s="93">
        <v>1.4845000000000002</v>
      </c>
      <c r="F1155" s="114">
        <v>8.5</v>
      </c>
    </row>
    <row r="1156" spans="1:6">
      <c r="A1156" s="92" t="s">
        <v>463</v>
      </c>
      <c r="B1156" s="105" t="s">
        <v>194</v>
      </c>
      <c r="C1156" s="105" t="s">
        <v>16</v>
      </c>
      <c r="D1156" s="105" t="s">
        <v>39</v>
      </c>
      <c r="E1156" s="93">
        <v>1.4845000000000002</v>
      </c>
      <c r="F1156" s="114">
        <v>8.5</v>
      </c>
    </row>
    <row r="1157" spans="1:6">
      <c r="A1157" s="92" t="s">
        <v>463</v>
      </c>
      <c r="B1157" s="105" t="s">
        <v>194</v>
      </c>
      <c r="C1157" s="105" t="s">
        <v>16</v>
      </c>
      <c r="D1157" s="105" t="s">
        <v>62</v>
      </c>
      <c r="E1157" s="93">
        <v>1.4845000000000002</v>
      </c>
      <c r="F1157" s="114">
        <v>8.5</v>
      </c>
    </row>
    <row r="1158" spans="1:6">
      <c r="A1158" s="92" t="s">
        <v>463</v>
      </c>
      <c r="B1158" s="105" t="s">
        <v>194</v>
      </c>
      <c r="C1158" s="105" t="s">
        <v>16</v>
      </c>
      <c r="D1158" s="105" t="s">
        <v>61</v>
      </c>
      <c r="E1158" s="93">
        <v>1.4845000000000002</v>
      </c>
      <c r="F1158" s="114">
        <v>8.5</v>
      </c>
    </row>
    <row r="1159" spans="1:6">
      <c r="A1159" s="92" t="s">
        <v>463</v>
      </c>
      <c r="B1159" s="105" t="s">
        <v>194</v>
      </c>
      <c r="C1159" s="105" t="s">
        <v>16</v>
      </c>
      <c r="D1159" s="105" t="s">
        <v>63</v>
      </c>
      <c r="E1159" s="93">
        <v>1.4845000000000002</v>
      </c>
      <c r="F1159" s="114">
        <v>8.5</v>
      </c>
    </row>
    <row r="1160" spans="1:6">
      <c r="A1160" s="92" t="s">
        <v>463</v>
      </c>
      <c r="B1160" s="105" t="s">
        <v>194</v>
      </c>
      <c r="C1160" s="105" t="s">
        <v>16</v>
      </c>
      <c r="D1160" s="105" t="s">
        <v>42</v>
      </c>
      <c r="E1160" s="93">
        <v>1.4845000000000002</v>
      </c>
      <c r="F1160" s="114">
        <v>8.5</v>
      </c>
    </row>
    <row r="1161" spans="1:6">
      <c r="A1161" s="92" t="s">
        <v>463</v>
      </c>
      <c r="B1161" s="105" t="s">
        <v>194</v>
      </c>
      <c r="C1161" s="105" t="s">
        <v>16</v>
      </c>
      <c r="D1161" s="105" t="s">
        <v>133</v>
      </c>
      <c r="E1161" s="93">
        <v>1.4845000000000002</v>
      </c>
      <c r="F1161" s="114">
        <v>8.5</v>
      </c>
    </row>
    <row r="1162" spans="1:6">
      <c r="A1162" s="92" t="s">
        <v>463</v>
      </c>
      <c r="B1162" s="105" t="s">
        <v>194</v>
      </c>
      <c r="C1162" s="105" t="s">
        <v>53</v>
      </c>
      <c r="D1162" s="105" t="s">
        <v>40</v>
      </c>
      <c r="F1162" s="114">
        <v>8.5</v>
      </c>
    </row>
    <row r="1163" spans="1:6">
      <c r="A1163" s="92" t="s">
        <v>463</v>
      </c>
      <c r="B1163" s="105" t="s">
        <v>194</v>
      </c>
      <c r="C1163" s="105" t="s">
        <v>53</v>
      </c>
      <c r="D1163" s="105" t="s">
        <v>41</v>
      </c>
      <c r="F1163" s="114">
        <v>8.5</v>
      </c>
    </row>
    <row r="1164" spans="1:6">
      <c r="A1164" s="92" t="s">
        <v>463</v>
      </c>
      <c r="B1164" s="105" t="s">
        <v>194</v>
      </c>
      <c r="C1164" s="105" t="s">
        <v>53</v>
      </c>
      <c r="D1164" s="105" t="s">
        <v>43</v>
      </c>
      <c r="F1164" s="114">
        <v>8.5</v>
      </c>
    </row>
    <row r="1165" spans="1:6">
      <c r="A1165" s="92" t="s">
        <v>463</v>
      </c>
      <c r="B1165" s="105" t="s">
        <v>194</v>
      </c>
      <c r="C1165" s="105" t="s">
        <v>53</v>
      </c>
      <c r="D1165" s="105" t="s">
        <v>134</v>
      </c>
      <c r="F1165" s="114">
        <v>8.5</v>
      </c>
    </row>
    <row r="1166" spans="1:6">
      <c r="A1166" s="92" t="s">
        <v>463</v>
      </c>
      <c r="B1166" s="105" t="s">
        <v>194</v>
      </c>
      <c r="C1166" s="105" t="s">
        <v>106</v>
      </c>
      <c r="D1166" s="105" t="s">
        <v>136</v>
      </c>
      <c r="F1166" s="114">
        <v>8.5</v>
      </c>
    </row>
    <row r="1167" spans="1:6">
      <c r="A1167" s="92" t="s">
        <v>463</v>
      </c>
      <c r="B1167" s="105" t="s">
        <v>194</v>
      </c>
      <c r="C1167" s="105" t="s">
        <v>106</v>
      </c>
      <c r="D1167" s="105" t="s">
        <v>137</v>
      </c>
      <c r="F1167" s="114">
        <v>8.5</v>
      </c>
    </row>
    <row r="1168" spans="1:6">
      <c r="A1168" s="92" t="s">
        <v>463</v>
      </c>
      <c r="B1168" s="105" t="s">
        <v>194</v>
      </c>
      <c r="C1168" s="105" t="s">
        <v>106</v>
      </c>
      <c r="D1168" s="105" t="s">
        <v>138</v>
      </c>
      <c r="F1168" s="114">
        <v>8.5</v>
      </c>
    </row>
    <row r="1169" spans="1:6">
      <c r="A1169" s="92" t="s">
        <v>463</v>
      </c>
      <c r="B1169" s="105" t="s">
        <v>194</v>
      </c>
      <c r="C1169" s="105" t="s">
        <v>106</v>
      </c>
      <c r="D1169" s="105" t="s">
        <v>139</v>
      </c>
      <c r="F1169" s="114">
        <v>8.5</v>
      </c>
    </row>
    <row r="1170" spans="1:6">
      <c r="A1170" s="92" t="s">
        <v>463</v>
      </c>
      <c r="B1170" s="105" t="s">
        <v>194</v>
      </c>
      <c r="C1170" s="105" t="s">
        <v>106</v>
      </c>
      <c r="D1170" s="105" t="s">
        <v>140</v>
      </c>
      <c r="F1170" s="114">
        <v>8.5</v>
      </c>
    </row>
    <row r="1171" spans="1:6">
      <c r="A1171" s="92" t="s">
        <v>463</v>
      </c>
      <c r="B1171" s="105" t="s">
        <v>194</v>
      </c>
      <c r="C1171" s="105" t="s">
        <v>106</v>
      </c>
      <c r="D1171" s="105" t="s">
        <v>141</v>
      </c>
      <c r="F1171" s="114">
        <v>8.5</v>
      </c>
    </row>
    <row r="1172" spans="1:6">
      <c r="A1172" s="92" t="s">
        <v>463</v>
      </c>
      <c r="B1172" s="105" t="s">
        <v>194</v>
      </c>
      <c r="C1172" s="105" t="s">
        <v>107</v>
      </c>
      <c r="D1172" s="105" t="s">
        <v>142</v>
      </c>
      <c r="F1172" s="114">
        <v>8.5</v>
      </c>
    </row>
    <row r="1173" spans="1:6">
      <c r="A1173" s="92" t="s">
        <v>463</v>
      </c>
      <c r="B1173" s="105" t="s">
        <v>194</v>
      </c>
      <c r="C1173" s="105" t="s">
        <v>107</v>
      </c>
      <c r="D1173" s="105" t="s">
        <v>143</v>
      </c>
      <c r="F1173" s="114">
        <v>8.5</v>
      </c>
    </row>
    <row r="1174" spans="1:6">
      <c r="A1174" s="92" t="s">
        <v>463</v>
      </c>
      <c r="B1174" s="105" t="s">
        <v>194</v>
      </c>
      <c r="C1174" s="105" t="s">
        <v>107</v>
      </c>
      <c r="D1174" s="105" t="s">
        <v>144</v>
      </c>
      <c r="F1174" s="114">
        <v>8.5</v>
      </c>
    </row>
    <row r="1175" spans="1:6">
      <c r="A1175" s="92" t="s">
        <v>463</v>
      </c>
      <c r="B1175" s="105" t="s">
        <v>194</v>
      </c>
      <c r="C1175" s="105" t="s">
        <v>108</v>
      </c>
      <c r="D1175" s="105" t="s">
        <v>145</v>
      </c>
      <c r="F1175" s="114">
        <v>8.5</v>
      </c>
    </row>
    <row r="1176" spans="1:6">
      <c r="A1176" s="92" t="s">
        <v>463</v>
      </c>
      <c r="B1176" s="105" t="s">
        <v>194</v>
      </c>
      <c r="C1176" s="105" t="s">
        <v>108</v>
      </c>
      <c r="D1176" s="105" t="s">
        <v>146</v>
      </c>
      <c r="F1176" s="114">
        <v>8.5</v>
      </c>
    </row>
    <row r="1177" spans="1:6">
      <c r="A1177" s="92" t="s">
        <v>463</v>
      </c>
      <c r="B1177" s="105" t="s">
        <v>194</v>
      </c>
      <c r="C1177" s="105" t="s">
        <v>108</v>
      </c>
      <c r="D1177" s="105" t="s">
        <v>147</v>
      </c>
      <c r="F1177" s="114">
        <v>8.5</v>
      </c>
    </row>
    <row r="1178" spans="1:6">
      <c r="A1178" s="92" t="s">
        <v>463</v>
      </c>
      <c r="B1178" s="105" t="s">
        <v>194</v>
      </c>
      <c r="C1178" s="105" t="s">
        <v>109</v>
      </c>
      <c r="D1178" s="105" t="s">
        <v>148</v>
      </c>
      <c r="F1178" s="114">
        <v>8.5</v>
      </c>
    </row>
    <row r="1179" spans="1:6">
      <c r="A1179" s="92" t="s">
        <v>463</v>
      </c>
      <c r="B1179" s="105" t="s">
        <v>194</v>
      </c>
      <c r="C1179" s="105" t="s">
        <v>109</v>
      </c>
      <c r="D1179" s="105" t="s">
        <v>149</v>
      </c>
      <c r="F1179" s="114">
        <v>8.5</v>
      </c>
    </row>
    <row r="1180" spans="1:6">
      <c r="A1180" s="92" t="s">
        <v>463</v>
      </c>
      <c r="B1180" s="105" t="s">
        <v>194</v>
      </c>
      <c r="C1180" s="105" t="s">
        <v>128</v>
      </c>
      <c r="D1180" s="105" t="s">
        <v>150</v>
      </c>
      <c r="F1180" s="114">
        <v>8.5</v>
      </c>
    </row>
    <row r="1181" spans="1:6">
      <c r="A1181" s="92" t="s">
        <v>463</v>
      </c>
      <c r="B1181" s="105" t="s">
        <v>194</v>
      </c>
      <c r="C1181" s="105" t="s">
        <v>128</v>
      </c>
      <c r="D1181" s="105" t="s">
        <v>151</v>
      </c>
      <c r="F1181" s="114">
        <v>8.5</v>
      </c>
    </row>
    <row r="1182" spans="1:6">
      <c r="A1182" s="92" t="s">
        <v>463</v>
      </c>
      <c r="B1182" s="105" t="s">
        <v>194</v>
      </c>
      <c r="C1182" s="105" t="s">
        <v>128</v>
      </c>
      <c r="D1182" s="105" t="s">
        <v>152</v>
      </c>
      <c r="F1182" s="114">
        <v>8.5</v>
      </c>
    </row>
    <row r="1183" spans="1:6">
      <c r="A1183" s="92" t="s">
        <v>463</v>
      </c>
      <c r="B1183" s="105" t="s">
        <v>194</v>
      </c>
      <c r="C1183" s="105" t="s">
        <v>128</v>
      </c>
      <c r="D1183" s="105" t="s">
        <v>153</v>
      </c>
      <c r="F1183" s="114">
        <v>8.5</v>
      </c>
    </row>
    <row r="1184" spans="1:6">
      <c r="A1184" s="92" t="s">
        <v>463</v>
      </c>
      <c r="B1184" s="105" t="s">
        <v>194</v>
      </c>
      <c r="C1184" s="105" t="s">
        <v>110</v>
      </c>
      <c r="D1184" s="105" t="s">
        <v>154</v>
      </c>
      <c r="F1184" s="114">
        <v>8.5</v>
      </c>
    </row>
    <row r="1185" spans="1:6">
      <c r="A1185" s="92" t="s">
        <v>463</v>
      </c>
      <c r="B1185" s="105" t="s">
        <v>194</v>
      </c>
      <c r="C1185" s="105" t="s">
        <v>110</v>
      </c>
      <c r="D1185" s="105" t="s">
        <v>155</v>
      </c>
      <c r="F1185" s="114">
        <v>8.5</v>
      </c>
    </row>
    <row r="1186" spans="1:6">
      <c r="A1186" s="92" t="s">
        <v>463</v>
      </c>
      <c r="B1186" s="105" t="s">
        <v>194</v>
      </c>
      <c r="C1186" s="105" t="s">
        <v>110</v>
      </c>
      <c r="D1186" s="105" t="s">
        <v>156</v>
      </c>
      <c r="F1186" s="114">
        <v>8.5</v>
      </c>
    </row>
    <row r="1187" spans="1:6">
      <c r="A1187" s="92" t="s">
        <v>463</v>
      </c>
      <c r="B1187" s="105" t="s">
        <v>194</v>
      </c>
      <c r="C1187" s="105" t="s">
        <v>111</v>
      </c>
      <c r="D1187" s="105" t="s">
        <v>157</v>
      </c>
      <c r="F1187" s="114">
        <v>8.5</v>
      </c>
    </row>
    <row r="1188" spans="1:6">
      <c r="A1188" s="92" t="s">
        <v>463</v>
      </c>
      <c r="B1188" s="105" t="s">
        <v>194</v>
      </c>
      <c r="C1188" s="105" t="s">
        <v>111</v>
      </c>
      <c r="D1188" s="105" t="s">
        <v>158</v>
      </c>
      <c r="F1188" s="114">
        <v>8.5</v>
      </c>
    </row>
    <row r="1189" spans="1:6">
      <c r="A1189" s="92" t="s">
        <v>463</v>
      </c>
      <c r="B1189" s="105" t="s">
        <v>194</v>
      </c>
      <c r="C1189" s="105" t="s">
        <v>112</v>
      </c>
      <c r="D1189" s="105" t="s">
        <v>159</v>
      </c>
      <c r="F1189" s="114">
        <v>8.5</v>
      </c>
    </row>
    <row r="1190" spans="1:6">
      <c r="A1190" s="92" t="s">
        <v>463</v>
      </c>
      <c r="B1190" s="105" t="s">
        <v>194</v>
      </c>
      <c r="C1190" s="105" t="s">
        <v>112</v>
      </c>
      <c r="D1190" s="105" t="s">
        <v>160</v>
      </c>
      <c r="F1190" s="114">
        <v>8.5</v>
      </c>
    </row>
    <row r="1191" spans="1:6">
      <c r="A1191" s="92" t="s">
        <v>463</v>
      </c>
      <c r="B1191" s="105" t="s">
        <v>194</v>
      </c>
      <c r="C1191" s="105" t="s">
        <v>113</v>
      </c>
      <c r="D1191" s="105" t="s">
        <v>161</v>
      </c>
      <c r="F1191" s="114">
        <v>8.5</v>
      </c>
    </row>
    <row r="1192" spans="1:6">
      <c r="A1192" s="92" t="s">
        <v>463</v>
      </c>
      <c r="B1192" s="105" t="s">
        <v>194</v>
      </c>
      <c r="C1192" s="105" t="s">
        <v>113</v>
      </c>
      <c r="D1192" s="105" t="s">
        <v>129</v>
      </c>
      <c r="F1192" s="114">
        <v>8.5</v>
      </c>
    </row>
    <row r="1193" spans="1:6">
      <c r="A1193" s="92" t="s">
        <v>463</v>
      </c>
      <c r="B1193" s="105" t="s">
        <v>194</v>
      </c>
      <c r="C1193" s="105" t="s">
        <v>114</v>
      </c>
      <c r="D1193" s="105" t="s">
        <v>162</v>
      </c>
      <c r="F1193" s="114">
        <v>8.5</v>
      </c>
    </row>
    <row r="1194" spans="1:6">
      <c r="A1194" s="92" t="s">
        <v>463</v>
      </c>
      <c r="B1194" s="105" t="s">
        <v>194</v>
      </c>
      <c r="C1194" s="105" t="s">
        <v>114</v>
      </c>
      <c r="D1194" s="105" t="s">
        <v>163</v>
      </c>
      <c r="F1194" s="114">
        <v>8.5</v>
      </c>
    </row>
    <row r="1195" spans="1:6">
      <c r="A1195" s="92" t="s">
        <v>463</v>
      </c>
      <c r="B1195" s="105" t="s">
        <v>194</v>
      </c>
      <c r="C1195" s="105" t="s">
        <v>114</v>
      </c>
      <c r="D1195" s="105" t="s">
        <v>164</v>
      </c>
      <c r="F1195" s="114">
        <v>8.5</v>
      </c>
    </row>
    <row r="1196" spans="1:6">
      <c r="A1196" s="92" t="s">
        <v>463</v>
      </c>
      <c r="B1196" s="105" t="s">
        <v>194</v>
      </c>
      <c r="C1196" s="105" t="s">
        <v>114</v>
      </c>
      <c r="D1196" s="105" t="s">
        <v>165</v>
      </c>
      <c r="F1196" s="114">
        <v>8.5</v>
      </c>
    </row>
    <row r="1197" spans="1:6">
      <c r="A1197" s="92" t="s">
        <v>463</v>
      </c>
      <c r="B1197" s="105" t="s">
        <v>194</v>
      </c>
      <c r="C1197" s="105" t="s">
        <v>115</v>
      </c>
      <c r="D1197" s="105" t="s">
        <v>166</v>
      </c>
      <c r="F1197" s="114">
        <v>8.5</v>
      </c>
    </row>
    <row r="1198" spans="1:6">
      <c r="A1198" s="92" t="s">
        <v>463</v>
      </c>
      <c r="B1198" s="105" t="s">
        <v>194</v>
      </c>
      <c r="C1198" s="105" t="s">
        <v>115</v>
      </c>
      <c r="D1198" s="105" t="s">
        <v>167</v>
      </c>
      <c r="F1198" s="114">
        <v>8.5</v>
      </c>
    </row>
    <row r="1199" spans="1:6">
      <c r="A1199" s="92" t="s">
        <v>463</v>
      </c>
      <c r="B1199" s="105" t="s">
        <v>194</v>
      </c>
      <c r="C1199" s="105" t="s">
        <v>115</v>
      </c>
      <c r="D1199" s="105" t="s">
        <v>168</v>
      </c>
      <c r="F1199" s="114">
        <v>8.5</v>
      </c>
    </row>
    <row r="1200" spans="1:6">
      <c r="A1200" s="92" t="s">
        <v>463</v>
      </c>
      <c r="B1200" s="105" t="s">
        <v>194</v>
      </c>
      <c r="C1200" s="105" t="s">
        <v>116</v>
      </c>
      <c r="D1200" s="105" t="s">
        <v>169</v>
      </c>
      <c r="F1200" s="114">
        <v>8.5</v>
      </c>
    </row>
    <row r="1201" spans="1:6">
      <c r="A1201" s="92" t="s">
        <v>463</v>
      </c>
      <c r="B1201" s="105" t="s">
        <v>194</v>
      </c>
      <c r="C1201" s="105" t="s">
        <v>116</v>
      </c>
      <c r="D1201" s="105" t="s">
        <v>170</v>
      </c>
      <c r="F1201" s="114">
        <v>8.5</v>
      </c>
    </row>
    <row r="1202" spans="1:6">
      <c r="A1202" s="92" t="s">
        <v>463</v>
      </c>
      <c r="B1202" s="105" t="s">
        <v>194</v>
      </c>
      <c r="C1202" s="105" t="s">
        <v>117</v>
      </c>
      <c r="D1202" s="105" t="s">
        <v>177</v>
      </c>
      <c r="F1202" s="114">
        <v>8.5</v>
      </c>
    </row>
    <row r="1203" spans="1:6">
      <c r="A1203" s="92" t="s">
        <v>463</v>
      </c>
      <c r="B1203" s="105" t="s">
        <v>194</v>
      </c>
      <c r="C1203" s="105" t="s">
        <v>117</v>
      </c>
      <c r="D1203" s="105" t="s">
        <v>45</v>
      </c>
      <c r="F1203" s="114">
        <v>8.5</v>
      </c>
    </row>
    <row r="1204" spans="1:6">
      <c r="A1204" s="92" t="s">
        <v>463</v>
      </c>
      <c r="B1204" s="105" t="s">
        <v>194</v>
      </c>
      <c r="C1204" s="105" t="s">
        <v>117</v>
      </c>
      <c r="D1204" s="105" t="s">
        <v>46</v>
      </c>
      <c r="F1204" s="114">
        <v>8.5</v>
      </c>
    </row>
    <row r="1205" spans="1:6">
      <c r="A1205" s="92" t="s">
        <v>463</v>
      </c>
      <c r="B1205" s="105" t="s">
        <v>194</v>
      </c>
      <c r="C1205" s="105" t="s">
        <v>117</v>
      </c>
      <c r="D1205" s="105" t="s">
        <v>47</v>
      </c>
      <c r="F1205" s="114">
        <v>8.5</v>
      </c>
    </row>
    <row r="1206" spans="1:6">
      <c r="A1206" s="92" t="s">
        <v>463</v>
      </c>
      <c r="B1206" s="105" t="s">
        <v>194</v>
      </c>
      <c r="C1206" s="105" t="s">
        <v>117</v>
      </c>
      <c r="D1206" s="105" t="s">
        <v>171</v>
      </c>
      <c r="F1206" s="114">
        <v>8.5</v>
      </c>
    </row>
    <row r="1207" spans="1:6">
      <c r="A1207" s="92" t="s">
        <v>463</v>
      </c>
      <c r="B1207" s="105" t="s">
        <v>194</v>
      </c>
      <c r="C1207" s="105" t="s">
        <v>118</v>
      </c>
      <c r="D1207" s="105" t="s">
        <v>172</v>
      </c>
      <c r="F1207" s="114">
        <v>8.5</v>
      </c>
    </row>
    <row r="1208" spans="1:6">
      <c r="A1208" s="92" t="s">
        <v>463</v>
      </c>
      <c r="B1208" s="105" t="s">
        <v>194</v>
      </c>
      <c r="C1208" s="105" t="s">
        <v>118</v>
      </c>
      <c r="D1208" s="105" t="s">
        <v>173</v>
      </c>
      <c r="F1208" s="114">
        <v>8.5</v>
      </c>
    </row>
    <row r="1209" spans="1:6">
      <c r="A1209" s="92" t="s">
        <v>463</v>
      </c>
      <c r="B1209" s="105" t="s">
        <v>194</v>
      </c>
      <c r="C1209" s="105" t="s">
        <v>119</v>
      </c>
      <c r="D1209" s="105" t="s">
        <v>174</v>
      </c>
      <c r="F1209" s="114">
        <v>8.5</v>
      </c>
    </row>
    <row r="1210" spans="1:6">
      <c r="A1210" s="92" t="s">
        <v>463</v>
      </c>
      <c r="B1210" s="105" t="s">
        <v>194</v>
      </c>
      <c r="C1210" s="105" t="s">
        <v>119</v>
      </c>
      <c r="D1210" s="105" t="s">
        <v>175</v>
      </c>
      <c r="F1210" s="114">
        <v>8.5</v>
      </c>
    </row>
    <row r="1211" spans="1:6">
      <c r="A1211" s="92" t="s">
        <v>463</v>
      </c>
      <c r="B1211" s="105" t="s">
        <v>194</v>
      </c>
      <c r="C1211" s="105" t="s">
        <v>25</v>
      </c>
      <c r="D1211" s="105" t="s">
        <v>234</v>
      </c>
      <c r="F1211" s="114">
        <v>8.5</v>
      </c>
    </row>
    <row r="1212" spans="1:6">
      <c r="A1212" s="92" t="s">
        <v>463</v>
      </c>
      <c r="B1212" s="105" t="s">
        <v>194</v>
      </c>
      <c r="C1212" s="105" t="s">
        <v>25</v>
      </c>
      <c r="D1212" s="105" t="s">
        <v>48</v>
      </c>
      <c r="F1212" s="114">
        <v>8.5</v>
      </c>
    </row>
    <row r="1213" spans="1:6">
      <c r="A1213" s="92" t="s">
        <v>463</v>
      </c>
      <c r="B1213" s="105" t="s">
        <v>194</v>
      </c>
      <c r="C1213" s="105" t="s">
        <v>25</v>
      </c>
      <c r="D1213" s="105" t="s">
        <v>235</v>
      </c>
      <c r="F1213" s="114">
        <v>8.5</v>
      </c>
    </row>
    <row r="1214" spans="1:6">
      <c r="A1214" s="92" t="s">
        <v>463</v>
      </c>
      <c r="B1214" s="105" t="s">
        <v>194</v>
      </c>
      <c r="C1214" s="105" t="s">
        <v>25</v>
      </c>
      <c r="D1214" s="105" t="s">
        <v>236</v>
      </c>
      <c r="F1214" s="114">
        <v>8.5</v>
      </c>
    </row>
    <row r="1215" spans="1:6">
      <c r="A1215" s="92" t="s">
        <v>463</v>
      </c>
      <c r="B1215" s="105" t="s">
        <v>194</v>
      </c>
      <c r="C1215" s="105" t="s">
        <v>25</v>
      </c>
      <c r="D1215" s="105" t="s">
        <v>237</v>
      </c>
      <c r="F1215" s="114">
        <v>8.5</v>
      </c>
    </row>
    <row r="1216" spans="1:6">
      <c r="A1216" s="92" t="s">
        <v>463</v>
      </c>
      <c r="B1216" s="105" t="s">
        <v>194</v>
      </c>
      <c r="C1216" s="105" t="s">
        <v>25</v>
      </c>
      <c r="D1216" s="105" t="s">
        <v>49</v>
      </c>
      <c r="F1216" s="114">
        <v>8.5</v>
      </c>
    </row>
    <row r="1217" spans="1:6">
      <c r="A1217" s="92" t="s">
        <v>463</v>
      </c>
      <c r="B1217" s="105" t="s">
        <v>194</v>
      </c>
      <c r="C1217" s="105" t="s">
        <v>25</v>
      </c>
      <c r="D1217" s="105" t="s">
        <v>238</v>
      </c>
      <c r="F1217" s="114">
        <v>8.5</v>
      </c>
    </row>
    <row r="1218" spans="1:6">
      <c r="A1218" s="92" t="s">
        <v>463</v>
      </c>
      <c r="B1218" s="105" t="s">
        <v>194</v>
      </c>
      <c r="C1218" s="105" t="s">
        <v>25</v>
      </c>
      <c r="D1218" s="105" t="s">
        <v>239</v>
      </c>
      <c r="F1218" s="114">
        <v>8.5</v>
      </c>
    </row>
    <row r="1219" spans="1:6">
      <c r="A1219" s="92" t="s">
        <v>463</v>
      </c>
      <c r="B1219" s="105" t="s">
        <v>194</v>
      </c>
      <c r="C1219" s="105" t="s">
        <v>25</v>
      </c>
      <c r="D1219" s="105" t="s">
        <v>50</v>
      </c>
      <c r="F1219" s="114">
        <v>8.5</v>
      </c>
    </row>
    <row r="1220" spans="1:6">
      <c r="A1220" s="92" t="s">
        <v>463</v>
      </c>
      <c r="B1220" s="105" t="s">
        <v>194</v>
      </c>
      <c r="C1220" s="105" t="s">
        <v>120</v>
      </c>
      <c r="D1220" s="105" t="s">
        <v>24</v>
      </c>
      <c r="F1220" s="114">
        <v>8.5</v>
      </c>
    </row>
    <row r="1221" spans="1:6">
      <c r="A1221" s="92" t="s">
        <v>463</v>
      </c>
      <c r="B1221" s="105" t="s">
        <v>194</v>
      </c>
      <c r="C1221" s="105" t="s">
        <v>54</v>
      </c>
      <c r="D1221" s="105" t="s">
        <v>14</v>
      </c>
      <c r="E1221" s="93">
        <f>71.26/7</f>
        <v>10.180000000000001</v>
      </c>
      <c r="F1221" s="114">
        <v>8.5</v>
      </c>
    </row>
    <row r="1222" spans="1:6">
      <c r="A1222" s="92" t="s">
        <v>463</v>
      </c>
      <c r="B1222" s="105" t="s">
        <v>194</v>
      </c>
      <c r="C1222" s="105" t="s">
        <v>54</v>
      </c>
      <c r="D1222" s="105" t="s">
        <v>15</v>
      </c>
      <c r="E1222" s="93">
        <v>10.180000000000001</v>
      </c>
      <c r="F1222" s="114">
        <v>8.5</v>
      </c>
    </row>
    <row r="1223" spans="1:6">
      <c r="A1223" s="92" t="s">
        <v>463</v>
      </c>
      <c r="B1223" s="105" t="s">
        <v>194</v>
      </c>
      <c r="C1223" s="105" t="s">
        <v>54</v>
      </c>
      <c r="D1223" s="105" t="s">
        <v>55</v>
      </c>
      <c r="E1223" s="93">
        <v>10.180000000000001</v>
      </c>
      <c r="F1223" s="114">
        <v>8.5</v>
      </c>
    </row>
    <row r="1224" spans="1:6">
      <c r="A1224" s="92" t="s">
        <v>463</v>
      </c>
      <c r="B1224" s="105" t="s">
        <v>194</v>
      </c>
      <c r="C1224" s="105" t="s">
        <v>54</v>
      </c>
      <c r="D1224" s="105" t="s">
        <v>56</v>
      </c>
      <c r="E1224" s="93">
        <v>10.180000000000001</v>
      </c>
      <c r="F1224" s="114">
        <v>8.5</v>
      </c>
    </row>
    <row r="1225" spans="1:6">
      <c r="A1225" s="92" t="s">
        <v>463</v>
      </c>
      <c r="B1225" s="105" t="s">
        <v>194</v>
      </c>
      <c r="C1225" s="105" t="s">
        <v>54</v>
      </c>
      <c r="D1225" s="105" t="s">
        <v>57</v>
      </c>
      <c r="E1225" s="93">
        <v>10.180000000000001</v>
      </c>
      <c r="F1225" s="114">
        <v>8.5</v>
      </c>
    </row>
    <row r="1226" spans="1:6">
      <c r="A1226" s="92" t="s">
        <v>463</v>
      </c>
      <c r="B1226" s="105" t="s">
        <v>194</v>
      </c>
      <c r="C1226" s="105" t="s">
        <v>54</v>
      </c>
      <c r="D1226" s="105" t="s">
        <v>58</v>
      </c>
      <c r="E1226" s="93">
        <v>10.180000000000001</v>
      </c>
      <c r="F1226" s="114">
        <v>8.5</v>
      </c>
    </row>
    <row r="1227" spans="1:6">
      <c r="A1227" s="92" t="s">
        <v>463</v>
      </c>
      <c r="B1227" s="105" t="s">
        <v>194</v>
      </c>
      <c r="C1227" s="105" t="s">
        <v>54</v>
      </c>
      <c r="D1227" s="105" t="s">
        <v>130</v>
      </c>
      <c r="E1227" s="93">
        <v>10.180000000000001</v>
      </c>
      <c r="F1227" s="114">
        <v>8.5</v>
      </c>
    </row>
    <row r="1228" spans="1:6">
      <c r="A1228" s="92" t="s">
        <v>463</v>
      </c>
      <c r="B1228" s="105" t="s">
        <v>179</v>
      </c>
      <c r="C1228" s="105" t="s">
        <v>51</v>
      </c>
      <c r="D1228" s="105" t="s">
        <v>13</v>
      </c>
      <c r="F1228" s="114">
        <v>8.5</v>
      </c>
    </row>
    <row r="1229" spans="1:6">
      <c r="A1229" s="92" t="s">
        <v>463</v>
      </c>
      <c r="B1229" s="105" t="s">
        <v>179</v>
      </c>
      <c r="C1229" s="105" t="s">
        <v>51</v>
      </c>
      <c r="D1229" s="105" t="s">
        <v>23</v>
      </c>
      <c r="F1229" s="114">
        <v>8.5</v>
      </c>
    </row>
    <row r="1230" spans="1:6">
      <c r="A1230" s="92" t="s">
        <v>463</v>
      </c>
      <c r="B1230" s="105" t="s">
        <v>179</v>
      </c>
      <c r="C1230" s="105" t="s">
        <v>51</v>
      </c>
      <c r="D1230" s="105" t="s">
        <v>104</v>
      </c>
      <c r="F1230" s="114">
        <v>8.5</v>
      </c>
    </row>
    <row r="1231" spans="1:6">
      <c r="A1231" s="92" t="s">
        <v>463</v>
      </c>
      <c r="B1231" s="105" t="s">
        <v>179</v>
      </c>
      <c r="C1231" s="105" t="s">
        <v>51</v>
      </c>
      <c r="D1231" s="105" t="s">
        <v>59</v>
      </c>
      <c r="F1231" s="114">
        <v>8.5</v>
      </c>
    </row>
    <row r="1232" spans="1:6">
      <c r="A1232" s="92" t="s">
        <v>463</v>
      </c>
      <c r="B1232" s="105" t="s">
        <v>179</v>
      </c>
      <c r="C1232" s="105" t="s">
        <v>51</v>
      </c>
      <c r="D1232" s="105" t="s">
        <v>131</v>
      </c>
      <c r="F1232" s="114">
        <v>8.5</v>
      </c>
    </row>
    <row r="1233" spans="1:6">
      <c r="A1233" s="92" t="s">
        <v>463</v>
      </c>
      <c r="B1233" s="105" t="s">
        <v>179</v>
      </c>
      <c r="C1233" s="105" t="s">
        <v>52</v>
      </c>
      <c r="D1233" s="105" t="s">
        <v>52</v>
      </c>
      <c r="F1233" s="114">
        <v>8.5</v>
      </c>
    </row>
    <row r="1234" spans="1:6">
      <c r="A1234" s="92" t="s">
        <v>463</v>
      </c>
      <c r="B1234" s="105" t="s">
        <v>179</v>
      </c>
      <c r="C1234" s="105" t="s">
        <v>105</v>
      </c>
      <c r="D1234" s="105" t="s">
        <v>1</v>
      </c>
      <c r="E1234" s="104"/>
      <c r="F1234" s="115">
        <v>6.125</v>
      </c>
    </row>
    <row r="1235" spans="1:6">
      <c r="A1235" s="92" t="s">
        <v>463</v>
      </c>
      <c r="B1235" s="105" t="s">
        <v>179</v>
      </c>
      <c r="C1235" s="105" t="s">
        <v>103</v>
      </c>
      <c r="D1235" s="105" t="s">
        <v>2</v>
      </c>
      <c r="E1235" s="94">
        <v>526.5</v>
      </c>
      <c r="F1235" s="115">
        <v>6.125</v>
      </c>
    </row>
    <row r="1236" spans="1:6">
      <c r="A1236" s="92" t="s">
        <v>463</v>
      </c>
      <c r="B1236" s="105" t="s">
        <v>179</v>
      </c>
      <c r="C1236" s="105" t="s">
        <v>103</v>
      </c>
      <c r="D1236" s="105" t="s">
        <v>3</v>
      </c>
      <c r="E1236" s="94"/>
      <c r="F1236" s="115">
        <v>6.125</v>
      </c>
    </row>
    <row r="1237" spans="1:6">
      <c r="A1237" s="92" t="s">
        <v>463</v>
      </c>
      <c r="B1237" s="105" t="s">
        <v>179</v>
      </c>
      <c r="C1237" s="105" t="s">
        <v>103</v>
      </c>
      <c r="D1237" s="105" t="s">
        <v>4</v>
      </c>
      <c r="E1237" s="94">
        <v>70</v>
      </c>
      <c r="F1237" s="115">
        <v>6.125</v>
      </c>
    </row>
    <row r="1238" spans="1:6">
      <c r="A1238" s="92" t="s">
        <v>463</v>
      </c>
      <c r="B1238" s="105" t="s">
        <v>179</v>
      </c>
      <c r="C1238" s="105" t="s">
        <v>103</v>
      </c>
      <c r="D1238" s="105" t="s">
        <v>17</v>
      </c>
      <c r="E1238" s="94">
        <v>48.96</v>
      </c>
      <c r="F1238" s="115">
        <v>6.125</v>
      </c>
    </row>
    <row r="1239" spans="1:6">
      <c r="A1239" s="92" t="s">
        <v>463</v>
      </c>
      <c r="B1239" s="105" t="s">
        <v>179</v>
      </c>
      <c r="C1239" s="105" t="s">
        <v>103</v>
      </c>
      <c r="D1239" s="105" t="s">
        <v>5</v>
      </c>
      <c r="E1239" s="94">
        <v>96.67</v>
      </c>
      <c r="F1239" s="115">
        <v>6.125</v>
      </c>
    </row>
    <row r="1240" spans="1:6">
      <c r="A1240" s="92" t="s">
        <v>463</v>
      </c>
      <c r="B1240" s="105" t="s">
        <v>179</v>
      </c>
      <c r="C1240" s="105" t="s">
        <v>103</v>
      </c>
      <c r="D1240" s="105" t="s">
        <v>102</v>
      </c>
      <c r="E1240" s="94"/>
      <c r="F1240" s="115">
        <v>6.125</v>
      </c>
    </row>
    <row r="1241" spans="1:6">
      <c r="A1241" s="92" t="s">
        <v>463</v>
      </c>
      <c r="B1241" s="105" t="s">
        <v>179</v>
      </c>
      <c r="C1241" s="105" t="s">
        <v>103</v>
      </c>
      <c r="D1241" s="105" t="s">
        <v>12</v>
      </c>
      <c r="E1241" s="94"/>
      <c r="F1241" s="115">
        <v>6.125</v>
      </c>
    </row>
    <row r="1242" spans="1:6">
      <c r="A1242" s="92" t="s">
        <v>463</v>
      </c>
      <c r="B1242" s="105" t="s">
        <v>179</v>
      </c>
      <c r="C1242" s="105" t="s">
        <v>26</v>
      </c>
      <c r="D1242" s="105" t="s">
        <v>26</v>
      </c>
      <c r="E1242" s="94">
        <v>80</v>
      </c>
      <c r="F1242" s="115">
        <v>6.125</v>
      </c>
    </row>
    <row r="1243" spans="1:6">
      <c r="A1243" s="92" t="s">
        <v>463</v>
      </c>
      <c r="B1243" s="105" t="s">
        <v>179</v>
      </c>
      <c r="C1243" s="105" t="s">
        <v>26</v>
      </c>
      <c r="D1243" s="105" t="s">
        <v>8</v>
      </c>
      <c r="E1243" s="94">
        <v>67</v>
      </c>
      <c r="F1243" s="115">
        <v>6.125</v>
      </c>
    </row>
    <row r="1244" spans="1:6">
      <c r="A1244" s="92" t="s">
        <v>463</v>
      </c>
      <c r="B1244" s="105" t="s">
        <v>179</v>
      </c>
      <c r="C1244" s="105" t="s">
        <v>26</v>
      </c>
      <c r="D1244" s="105" t="s">
        <v>9</v>
      </c>
      <c r="E1244" s="94">
        <v>8</v>
      </c>
      <c r="F1244" s="115">
        <v>6.125</v>
      </c>
    </row>
    <row r="1245" spans="1:6">
      <c r="A1245" s="92" t="s">
        <v>463</v>
      </c>
      <c r="B1245" s="105" t="s">
        <v>179</v>
      </c>
      <c r="C1245" s="105" t="s">
        <v>26</v>
      </c>
      <c r="D1245" s="105" t="s">
        <v>10</v>
      </c>
      <c r="E1245" s="94">
        <v>30</v>
      </c>
      <c r="F1245" s="115">
        <v>6.125</v>
      </c>
    </row>
    <row r="1246" spans="1:6">
      <c r="A1246" s="92" t="s">
        <v>463</v>
      </c>
      <c r="B1246" s="105" t="s">
        <v>179</v>
      </c>
      <c r="C1246" s="105" t="s">
        <v>26</v>
      </c>
      <c r="D1246" s="105" t="s">
        <v>11</v>
      </c>
      <c r="E1246" s="94">
        <v>111</v>
      </c>
      <c r="F1246" s="115">
        <v>6.125</v>
      </c>
    </row>
    <row r="1247" spans="1:6">
      <c r="A1247" s="92" t="s">
        <v>463</v>
      </c>
      <c r="B1247" s="105" t="s">
        <v>179</v>
      </c>
      <c r="C1247" s="105" t="s">
        <v>26</v>
      </c>
      <c r="D1247" s="105" t="s">
        <v>6</v>
      </c>
      <c r="E1247" s="94">
        <v>78</v>
      </c>
      <c r="F1247" s="115">
        <v>6.125</v>
      </c>
    </row>
    <row r="1248" spans="1:6">
      <c r="A1248" s="92" t="s">
        <v>463</v>
      </c>
      <c r="B1248" s="105" t="s">
        <v>179</v>
      </c>
      <c r="C1248" s="105" t="s">
        <v>26</v>
      </c>
      <c r="D1248" s="105" t="s">
        <v>7</v>
      </c>
      <c r="E1248" s="94"/>
      <c r="F1248" s="115">
        <v>6.125</v>
      </c>
    </row>
    <row r="1249" spans="1:6">
      <c r="A1249" s="92" t="s">
        <v>463</v>
      </c>
      <c r="B1249" s="105" t="s">
        <v>179</v>
      </c>
      <c r="C1249" s="105" t="s">
        <v>132</v>
      </c>
      <c r="D1249" s="105" t="s">
        <v>19</v>
      </c>
      <c r="E1249" s="94"/>
      <c r="F1249" s="115">
        <v>6.125</v>
      </c>
    </row>
    <row r="1250" spans="1:6">
      <c r="A1250" s="92" t="s">
        <v>463</v>
      </c>
      <c r="B1250" s="105" t="s">
        <v>179</v>
      </c>
      <c r="C1250" s="105" t="s">
        <v>132</v>
      </c>
      <c r="D1250" s="105" t="s">
        <v>18</v>
      </c>
      <c r="E1250" s="94">
        <v>101</v>
      </c>
      <c r="F1250" s="115">
        <v>6.125</v>
      </c>
    </row>
    <row r="1251" spans="1:6">
      <c r="A1251" s="92" t="s">
        <v>463</v>
      </c>
      <c r="B1251" s="105" t="s">
        <v>179</v>
      </c>
      <c r="C1251" s="105" t="s">
        <v>132</v>
      </c>
      <c r="D1251" s="105" t="s">
        <v>22</v>
      </c>
      <c r="E1251" s="94">
        <v>2</v>
      </c>
      <c r="F1251" s="115">
        <v>6.125</v>
      </c>
    </row>
    <row r="1252" spans="1:6">
      <c r="A1252" s="92" t="s">
        <v>463</v>
      </c>
      <c r="B1252" s="105" t="s">
        <v>179</v>
      </c>
      <c r="C1252" s="105" t="s">
        <v>132</v>
      </c>
      <c r="D1252" s="105" t="s">
        <v>21</v>
      </c>
      <c r="E1252" s="94">
        <v>176</v>
      </c>
      <c r="F1252" s="115">
        <v>6.125</v>
      </c>
    </row>
    <row r="1253" spans="1:6">
      <c r="A1253" s="92" t="s">
        <v>463</v>
      </c>
      <c r="B1253" s="105" t="s">
        <v>179</v>
      </c>
      <c r="C1253" s="105" t="s">
        <v>132</v>
      </c>
      <c r="D1253" s="105" t="s">
        <v>20</v>
      </c>
      <c r="E1253" s="94">
        <v>274.29000000000002</v>
      </c>
      <c r="F1253" s="115">
        <v>6.125</v>
      </c>
    </row>
    <row r="1254" spans="1:6">
      <c r="A1254" s="92" t="s">
        <v>463</v>
      </c>
      <c r="B1254" s="105" t="s">
        <v>194</v>
      </c>
      <c r="C1254" s="105" t="s">
        <v>16</v>
      </c>
      <c r="D1254" s="105" t="s">
        <v>27</v>
      </c>
      <c r="E1254" s="94">
        <f>84.77/20</f>
        <v>4.2385000000000002</v>
      </c>
      <c r="F1254" s="115">
        <v>6.125</v>
      </c>
    </row>
    <row r="1255" spans="1:6">
      <c r="A1255" s="92" t="s">
        <v>463</v>
      </c>
      <c r="B1255" s="105" t="s">
        <v>194</v>
      </c>
      <c r="C1255" s="105" t="s">
        <v>16</v>
      </c>
      <c r="D1255" s="105" t="s">
        <v>28</v>
      </c>
      <c r="E1255" s="94">
        <v>4.2385000000000002</v>
      </c>
      <c r="F1255" s="115">
        <v>6.125</v>
      </c>
    </row>
    <row r="1256" spans="1:6">
      <c r="A1256" s="92" t="s">
        <v>463</v>
      </c>
      <c r="B1256" s="105" t="s">
        <v>194</v>
      </c>
      <c r="C1256" s="105" t="s">
        <v>16</v>
      </c>
      <c r="D1256" s="105" t="s">
        <v>30</v>
      </c>
      <c r="E1256" s="94">
        <v>4.2385000000000002</v>
      </c>
      <c r="F1256" s="115">
        <v>6.125</v>
      </c>
    </row>
    <row r="1257" spans="1:6">
      <c r="A1257" s="92" t="s">
        <v>463</v>
      </c>
      <c r="B1257" s="105" t="s">
        <v>194</v>
      </c>
      <c r="C1257" s="105" t="s">
        <v>16</v>
      </c>
      <c r="D1257" s="105" t="s">
        <v>64</v>
      </c>
      <c r="E1257" s="94">
        <v>4.2385000000000002</v>
      </c>
      <c r="F1257" s="115">
        <v>6.125</v>
      </c>
    </row>
    <row r="1258" spans="1:6">
      <c r="A1258" s="92" t="s">
        <v>463</v>
      </c>
      <c r="B1258" s="105" t="s">
        <v>194</v>
      </c>
      <c r="C1258" s="105" t="s">
        <v>16</v>
      </c>
      <c r="D1258" s="105" t="s">
        <v>29</v>
      </c>
      <c r="E1258" s="94">
        <v>4.2385000000000002</v>
      </c>
      <c r="F1258" s="115">
        <v>6.125</v>
      </c>
    </row>
    <row r="1259" spans="1:6">
      <c r="A1259" s="92" t="s">
        <v>463</v>
      </c>
      <c r="B1259" s="105" t="s">
        <v>194</v>
      </c>
      <c r="C1259" s="105" t="s">
        <v>16</v>
      </c>
      <c r="D1259" s="105" t="s">
        <v>31</v>
      </c>
      <c r="E1259" s="94">
        <v>4.2385000000000002</v>
      </c>
      <c r="F1259" s="115">
        <v>6.125</v>
      </c>
    </row>
    <row r="1260" spans="1:6">
      <c r="A1260" s="92" t="s">
        <v>463</v>
      </c>
      <c r="B1260" s="105" t="s">
        <v>194</v>
      </c>
      <c r="C1260" s="105" t="s">
        <v>16</v>
      </c>
      <c r="D1260" s="105" t="s">
        <v>32</v>
      </c>
      <c r="E1260" s="94">
        <v>4.2385000000000002</v>
      </c>
      <c r="F1260" s="115">
        <v>6.125</v>
      </c>
    </row>
    <row r="1261" spans="1:6">
      <c r="A1261" s="92" t="s">
        <v>463</v>
      </c>
      <c r="B1261" s="105" t="s">
        <v>194</v>
      </c>
      <c r="C1261" s="105" t="s">
        <v>16</v>
      </c>
      <c r="D1261" s="105" t="s">
        <v>33</v>
      </c>
      <c r="E1261" s="94">
        <v>4.2385000000000002</v>
      </c>
      <c r="F1261" s="115">
        <v>6.125</v>
      </c>
    </row>
    <row r="1262" spans="1:6">
      <c r="A1262" s="92" t="s">
        <v>463</v>
      </c>
      <c r="B1262" s="105" t="s">
        <v>194</v>
      </c>
      <c r="C1262" s="105" t="s">
        <v>16</v>
      </c>
      <c r="D1262" s="105" t="s">
        <v>34</v>
      </c>
      <c r="E1262" s="94">
        <v>4.2385000000000002</v>
      </c>
      <c r="F1262" s="115">
        <v>6.125</v>
      </c>
    </row>
    <row r="1263" spans="1:6">
      <c r="A1263" s="92" t="s">
        <v>463</v>
      </c>
      <c r="B1263" s="105" t="s">
        <v>194</v>
      </c>
      <c r="C1263" s="105" t="s">
        <v>16</v>
      </c>
      <c r="D1263" s="105" t="s">
        <v>35</v>
      </c>
      <c r="E1263" s="94">
        <v>4.2385000000000002</v>
      </c>
      <c r="F1263" s="115">
        <v>6.125</v>
      </c>
    </row>
    <row r="1264" spans="1:6">
      <c r="A1264" s="92" t="s">
        <v>463</v>
      </c>
      <c r="B1264" s="105" t="s">
        <v>194</v>
      </c>
      <c r="C1264" s="105" t="s">
        <v>16</v>
      </c>
      <c r="D1264" s="105" t="s">
        <v>36</v>
      </c>
      <c r="E1264" s="94">
        <v>4.2385000000000002</v>
      </c>
      <c r="F1264" s="115">
        <v>6.125</v>
      </c>
    </row>
    <row r="1265" spans="1:6">
      <c r="A1265" s="92" t="s">
        <v>463</v>
      </c>
      <c r="B1265" s="105" t="s">
        <v>194</v>
      </c>
      <c r="C1265" s="105" t="s">
        <v>16</v>
      </c>
      <c r="D1265" s="105" t="s">
        <v>37</v>
      </c>
      <c r="E1265" s="94">
        <v>4.2385000000000002</v>
      </c>
      <c r="F1265" s="115">
        <v>6.125</v>
      </c>
    </row>
    <row r="1266" spans="1:6">
      <c r="A1266" s="92" t="s">
        <v>463</v>
      </c>
      <c r="B1266" s="105" t="s">
        <v>194</v>
      </c>
      <c r="C1266" s="105" t="s">
        <v>16</v>
      </c>
      <c r="D1266" s="105" t="s">
        <v>38</v>
      </c>
      <c r="E1266" s="94">
        <v>4.2385000000000002</v>
      </c>
      <c r="F1266" s="115">
        <v>6.125</v>
      </c>
    </row>
    <row r="1267" spans="1:6">
      <c r="A1267" s="92" t="s">
        <v>463</v>
      </c>
      <c r="B1267" s="105" t="s">
        <v>194</v>
      </c>
      <c r="C1267" s="105" t="s">
        <v>16</v>
      </c>
      <c r="D1267" s="105" t="s">
        <v>44</v>
      </c>
      <c r="E1267" s="94">
        <v>4.2385000000000002</v>
      </c>
      <c r="F1267" s="115">
        <v>6.125</v>
      </c>
    </row>
    <row r="1268" spans="1:6">
      <c r="A1268" s="92" t="s">
        <v>463</v>
      </c>
      <c r="B1268" s="105" t="s">
        <v>194</v>
      </c>
      <c r="C1268" s="105" t="s">
        <v>16</v>
      </c>
      <c r="D1268" s="105" t="s">
        <v>39</v>
      </c>
      <c r="E1268" s="94">
        <v>4.2385000000000002</v>
      </c>
      <c r="F1268" s="115">
        <v>6.125</v>
      </c>
    </row>
    <row r="1269" spans="1:6">
      <c r="A1269" s="92" t="s">
        <v>463</v>
      </c>
      <c r="B1269" s="105" t="s">
        <v>194</v>
      </c>
      <c r="C1269" s="105" t="s">
        <v>16</v>
      </c>
      <c r="D1269" s="105" t="s">
        <v>62</v>
      </c>
      <c r="E1269" s="94">
        <v>4.2385000000000002</v>
      </c>
      <c r="F1269" s="115">
        <v>6.125</v>
      </c>
    </row>
    <row r="1270" spans="1:6">
      <c r="A1270" s="92" t="s">
        <v>463</v>
      </c>
      <c r="B1270" s="105" t="s">
        <v>194</v>
      </c>
      <c r="C1270" s="105" t="s">
        <v>16</v>
      </c>
      <c r="D1270" s="105" t="s">
        <v>61</v>
      </c>
      <c r="E1270" s="94">
        <v>4.2385000000000002</v>
      </c>
      <c r="F1270" s="115">
        <v>6.125</v>
      </c>
    </row>
    <row r="1271" spans="1:6">
      <c r="A1271" s="92" t="s">
        <v>463</v>
      </c>
      <c r="B1271" s="105" t="s">
        <v>194</v>
      </c>
      <c r="C1271" s="105" t="s">
        <v>16</v>
      </c>
      <c r="D1271" s="105" t="s">
        <v>63</v>
      </c>
      <c r="E1271" s="94">
        <v>4.2385000000000002</v>
      </c>
      <c r="F1271" s="115">
        <v>6.125</v>
      </c>
    </row>
    <row r="1272" spans="1:6">
      <c r="A1272" s="92" t="s">
        <v>463</v>
      </c>
      <c r="B1272" s="105" t="s">
        <v>194</v>
      </c>
      <c r="C1272" s="105" t="s">
        <v>16</v>
      </c>
      <c r="D1272" s="105" t="s">
        <v>42</v>
      </c>
      <c r="E1272" s="94">
        <v>4.2385000000000002</v>
      </c>
      <c r="F1272" s="115">
        <v>6.125</v>
      </c>
    </row>
    <row r="1273" spans="1:6">
      <c r="A1273" s="92" t="s">
        <v>463</v>
      </c>
      <c r="B1273" s="105" t="s">
        <v>194</v>
      </c>
      <c r="C1273" s="105" t="s">
        <v>16</v>
      </c>
      <c r="D1273" s="105" t="s">
        <v>133</v>
      </c>
      <c r="E1273" s="94">
        <v>4.2385000000000002</v>
      </c>
      <c r="F1273" s="115">
        <v>6.125</v>
      </c>
    </row>
    <row r="1274" spans="1:6">
      <c r="A1274" s="92" t="s">
        <v>463</v>
      </c>
      <c r="B1274" s="105" t="s">
        <v>194</v>
      </c>
      <c r="C1274" s="105" t="s">
        <v>53</v>
      </c>
      <c r="D1274" s="105" t="s">
        <v>40</v>
      </c>
      <c r="F1274" s="115">
        <v>6.125</v>
      </c>
    </row>
    <row r="1275" spans="1:6">
      <c r="A1275" s="92" t="s">
        <v>463</v>
      </c>
      <c r="B1275" s="105" t="s">
        <v>194</v>
      </c>
      <c r="C1275" s="105" t="s">
        <v>53</v>
      </c>
      <c r="D1275" s="105" t="s">
        <v>41</v>
      </c>
      <c r="F1275" s="115">
        <v>6.125</v>
      </c>
    </row>
    <row r="1276" spans="1:6">
      <c r="A1276" s="92" t="s">
        <v>463</v>
      </c>
      <c r="B1276" s="105" t="s">
        <v>194</v>
      </c>
      <c r="C1276" s="105" t="s">
        <v>53</v>
      </c>
      <c r="D1276" s="105" t="s">
        <v>43</v>
      </c>
      <c r="F1276" s="115">
        <v>6.125</v>
      </c>
    </row>
    <row r="1277" spans="1:6">
      <c r="A1277" s="92" t="s">
        <v>463</v>
      </c>
      <c r="B1277" s="105" t="s">
        <v>194</v>
      </c>
      <c r="C1277" s="105" t="s">
        <v>53</v>
      </c>
      <c r="D1277" s="105" t="s">
        <v>134</v>
      </c>
      <c r="F1277" s="115">
        <v>6.125</v>
      </c>
    </row>
    <row r="1278" spans="1:6">
      <c r="A1278" s="92" t="s">
        <v>463</v>
      </c>
      <c r="B1278" s="105" t="s">
        <v>194</v>
      </c>
      <c r="C1278" s="105" t="s">
        <v>106</v>
      </c>
      <c r="D1278" s="105" t="s">
        <v>136</v>
      </c>
      <c r="F1278" s="115">
        <v>6.125</v>
      </c>
    </row>
    <row r="1279" spans="1:6">
      <c r="A1279" s="92" t="s">
        <v>463</v>
      </c>
      <c r="B1279" s="105" t="s">
        <v>194</v>
      </c>
      <c r="C1279" s="105" t="s">
        <v>106</v>
      </c>
      <c r="D1279" s="105" t="s">
        <v>137</v>
      </c>
      <c r="F1279" s="115">
        <v>6.125</v>
      </c>
    </row>
    <row r="1280" spans="1:6">
      <c r="A1280" s="92" t="s">
        <v>463</v>
      </c>
      <c r="B1280" s="105" t="s">
        <v>194</v>
      </c>
      <c r="C1280" s="105" t="s">
        <v>106</v>
      </c>
      <c r="D1280" s="105" t="s">
        <v>138</v>
      </c>
      <c r="F1280" s="115">
        <v>6.125</v>
      </c>
    </row>
    <row r="1281" spans="1:6">
      <c r="A1281" s="92" t="s">
        <v>463</v>
      </c>
      <c r="B1281" s="105" t="s">
        <v>194</v>
      </c>
      <c r="C1281" s="105" t="s">
        <v>106</v>
      </c>
      <c r="D1281" s="105" t="s">
        <v>139</v>
      </c>
      <c r="F1281" s="115">
        <v>6.125</v>
      </c>
    </row>
    <row r="1282" spans="1:6">
      <c r="A1282" s="92" t="s">
        <v>463</v>
      </c>
      <c r="B1282" s="105" t="s">
        <v>194</v>
      </c>
      <c r="C1282" s="105" t="s">
        <v>106</v>
      </c>
      <c r="D1282" s="105" t="s">
        <v>140</v>
      </c>
      <c r="F1282" s="115">
        <v>6.125</v>
      </c>
    </row>
    <row r="1283" spans="1:6">
      <c r="A1283" s="92" t="s">
        <v>463</v>
      </c>
      <c r="B1283" s="105" t="s">
        <v>194</v>
      </c>
      <c r="C1283" s="105" t="s">
        <v>106</v>
      </c>
      <c r="D1283" s="105" t="s">
        <v>141</v>
      </c>
      <c r="F1283" s="115">
        <v>6.125</v>
      </c>
    </row>
    <row r="1284" spans="1:6">
      <c r="A1284" s="92" t="s">
        <v>463</v>
      </c>
      <c r="B1284" s="105" t="s">
        <v>194</v>
      </c>
      <c r="C1284" s="105" t="s">
        <v>107</v>
      </c>
      <c r="D1284" s="105" t="s">
        <v>142</v>
      </c>
      <c r="F1284" s="115">
        <v>6.125</v>
      </c>
    </row>
    <row r="1285" spans="1:6">
      <c r="A1285" s="92" t="s">
        <v>463</v>
      </c>
      <c r="B1285" s="105" t="s">
        <v>194</v>
      </c>
      <c r="C1285" s="105" t="s">
        <v>107</v>
      </c>
      <c r="D1285" s="105" t="s">
        <v>143</v>
      </c>
      <c r="F1285" s="115">
        <v>6.125</v>
      </c>
    </row>
    <row r="1286" spans="1:6">
      <c r="A1286" s="92" t="s">
        <v>463</v>
      </c>
      <c r="B1286" s="105" t="s">
        <v>194</v>
      </c>
      <c r="C1286" s="105" t="s">
        <v>107</v>
      </c>
      <c r="D1286" s="105" t="s">
        <v>144</v>
      </c>
      <c r="F1286" s="115">
        <v>6.125</v>
      </c>
    </row>
    <row r="1287" spans="1:6">
      <c r="A1287" s="92" t="s">
        <v>463</v>
      </c>
      <c r="B1287" s="105" t="s">
        <v>194</v>
      </c>
      <c r="C1287" s="105" t="s">
        <v>108</v>
      </c>
      <c r="D1287" s="105" t="s">
        <v>145</v>
      </c>
      <c r="F1287" s="115">
        <v>6.125</v>
      </c>
    </row>
    <row r="1288" spans="1:6">
      <c r="A1288" s="92" t="s">
        <v>463</v>
      </c>
      <c r="B1288" s="105" t="s">
        <v>194</v>
      </c>
      <c r="C1288" s="105" t="s">
        <v>108</v>
      </c>
      <c r="D1288" s="105" t="s">
        <v>146</v>
      </c>
      <c r="F1288" s="115">
        <v>6.125</v>
      </c>
    </row>
    <row r="1289" spans="1:6">
      <c r="A1289" s="92" t="s">
        <v>463</v>
      </c>
      <c r="B1289" s="105" t="s">
        <v>194</v>
      </c>
      <c r="C1289" s="105" t="s">
        <v>108</v>
      </c>
      <c r="D1289" s="105" t="s">
        <v>147</v>
      </c>
      <c r="F1289" s="115">
        <v>6.125</v>
      </c>
    </row>
    <row r="1290" spans="1:6">
      <c r="A1290" s="92" t="s">
        <v>463</v>
      </c>
      <c r="B1290" s="105" t="s">
        <v>194</v>
      </c>
      <c r="C1290" s="105" t="s">
        <v>109</v>
      </c>
      <c r="D1290" s="105" t="s">
        <v>148</v>
      </c>
      <c r="F1290" s="115">
        <v>6.125</v>
      </c>
    </row>
    <row r="1291" spans="1:6">
      <c r="A1291" s="92" t="s">
        <v>463</v>
      </c>
      <c r="B1291" s="105" t="s">
        <v>194</v>
      </c>
      <c r="C1291" s="105" t="s">
        <v>109</v>
      </c>
      <c r="D1291" s="105" t="s">
        <v>149</v>
      </c>
      <c r="F1291" s="115">
        <v>6.125</v>
      </c>
    </row>
    <row r="1292" spans="1:6">
      <c r="A1292" s="92" t="s">
        <v>463</v>
      </c>
      <c r="B1292" s="105" t="s">
        <v>194</v>
      </c>
      <c r="C1292" s="105" t="s">
        <v>128</v>
      </c>
      <c r="D1292" s="105" t="s">
        <v>150</v>
      </c>
      <c r="F1292" s="115">
        <v>6.125</v>
      </c>
    </row>
    <row r="1293" spans="1:6">
      <c r="A1293" s="92" t="s">
        <v>463</v>
      </c>
      <c r="B1293" s="105" t="s">
        <v>194</v>
      </c>
      <c r="C1293" s="105" t="s">
        <v>128</v>
      </c>
      <c r="D1293" s="105" t="s">
        <v>151</v>
      </c>
      <c r="F1293" s="115">
        <v>6.125</v>
      </c>
    </row>
    <row r="1294" spans="1:6">
      <c r="A1294" s="92" t="s">
        <v>463</v>
      </c>
      <c r="B1294" s="105" t="s">
        <v>194</v>
      </c>
      <c r="C1294" s="105" t="s">
        <v>128</v>
      </c>
      <c r="D1294" s="105" t="s">
        <v>152</v>
      </c>
      <c r="F1294" s="115">
        <v>6.125</v>
      </c>
    </row>
    <row r="1295" spans="1:6">
      <c r="A1295" s="92" t="s">
        <v>463</v>
      </c>
      <c r="B1295" s="105" t="s">
        <v>194</v>
      </c>
      <c r="C1295" s="105" t="s">
        <v>128</v>
      </c>
      <c r="D1295" s="105" t="s">
        <v>153</v>
      </c>
      <c r="F1295" s="115">
        <v>6.125</v>
      </c>
    </row>
    <row r="1296" spans="1:6">
      <c r="A1296" s="92" t="s">
        <v>463</v>
      </c>
      <c r="B1296" s="105" t="s">
        <v>194</v>
      </c>
      <c r="C1296" s="105" t="s">
        <v>110</v>
      </c>
      <c r="D1296" s="105" t="s">
        <v>154</v>
      </c>
      <c r="F1296" s="115">
        <v>6.125</v>
      </c>
    </row>
    <row r="1297" spans="1:6">
      <c r="A1297" s="92" t="s">
        <v>463</v>
      </c>
      <c r="B1297" s="105" t="s">
        <v>194</v>
      </c>
      <c r="C1297" s="105" t="s">
        <v>110</v>
      </c>
      <c r="D1297" s="105" t="s">
        <v>155</v>
      </c>
      <c r="F1297" s="115">
        <v>6.125</v>
      </c>
    </row>
    <row r="1298" spans="1:6">
      <c r="A1298" s="92" t="s">
        <v>463</v>
      </c>
      <c r="B1298" s="105" t="s">
        <v>194</v>
      </c>
      <c r="C1298" s="105" t="s">
        <v>110</v>
      </c>
      <c r="D1298" s="105" t="s">
        <v>156</v>
      </c>
      <c r="F1298" s="115">
        <v>6.125</v>
      </c>
    </row>
    <row r="1299" spans="1:6">
      <c r="A1299" s="92" t="s">
        <v>463</v>
      </c>
      <c r="B1299" s="105" t="s">
        <v>194</v>
      </c>
      <c r="C1299" s="105" t="s">
        <v>111</v>
      </c>
      <c r="D1299" s="105" t="s">
        <v>157</v>
      </c>
      <c r="F1299" s="115">
        <v>6.125</v>
      </c>
    </row>
    <row r="1300" spans="1:6">
      <c r="A1300" s="92" t="s">
        <v>463</v>
      </c>
      <c r="B1300" s="105" t="s">
        <v>194</v>
      </c>
      <c r="C1300" s="105" t="s">
        <v>111</v>
      </c>
      <c r="D1300" s="105" t="s">
        <v>158</v>
      </c>
      <c r="F1300" s="115">
        <v>6.125</v>
      </c>
    </row>
    <row r="1301" spans="1:6">
      <c r="A1301" s="92" t="s">
        <v>463</v>
      </c>
      <c r="B1301" s="105" t="s">
        <v>194</v>
      </c>
      <c r="C1301" s="105" t="s">
        <v>112</v>
      </c>
      <c r="D1301" s="105" t="s">
        <v>159</v>
      </c>
      <c r="F1301" s="115">
        <v>6.125</v>
      </c>
    </row>
    <row r="1302" spans="1:6">
      <c r="A1302" s="92" t="s">
        <v>463</v>
      </c>
      <c r="B1302" s="105" t="s">
        <v>194</v>
      </c>
      <c r="C1302" s="105" t="s">
        <v>112</v>
      </c>
      <c r="D1302" s="105" t="s">
        <v>160</v>
      </c>
      <c r="F1302" s="115">
        <v>6.125</v>
      </c>
    </row>
    <row r="1303" spans="1:6">
      <c r="A1303" s="92" t="s">
        <v>463</v>
      </c>
      <c r="B1303" s="105" t="s">
        <v>194</v>
      </c>
      <c r="C1303" s="105" t="s">
        <v>113</v>
      </c>
      <c r="D1303" s="105" t="s">
        <v>161</v>
      </c>
      <c r="F1303" s="115">
        <v>6.125</v>
      </c>
    </row>
    <row r="1304" spans="1:6">
      <c r="A1304" s="92" t="s">
        <v>463</v>
      </c>
      <c r="B1304" s="105" t="s">
        <v>194</v>
      </c>
      <c r="C1304" s="105" t="s">
        <v>113</v>
      </c>
      <c r="D1304" s="105" t="s">
        <v>129</v>
      </c>
      <c r="F1304" s="115">
        <v>6.125</v>
      </c>
    </row>
    <row r="1305" spans="1:6">
      <c r="A1305" s="92" t="s">
        <v>463</v>
      </c>
      <c r="B1305" s="105" t="s">
        <v>194</v>
      </c>
      <c r="C1305" s="105" t="s">
        <v>114</v>
      </c>
      <c r="D1305" s="105" t="s">
        <v>162</v>
      </c>
      <c r="F1305" s="115">
        <v>6.125</v>
      </c>
    </row>
    <row r="1306" spans="1:6">
      <c r="A1306" s="92" t="s">
        <v>463</v>
      </c>
      <c r="B1306" s="105" t="s">
        <v>194</v>
      </c>
      <c r="C1306" s="105" t="s">
        <v>114</v>
      </c>
      <c r="D1306" s="105" t="s">
        <v>163</v>
      </c>
      <c r="F1306" s="115">
        <v>6.125</v>
      </c>
    </row>
    <row r="1307" spans="1:6">
      <c r="A1307" s="92" t="s">
        <v>463</v>
      </c>
      <c r="B1307" s="105" t="s">
        <v>194</v>
      </c>
      <c r="C1307" s="105" t="s">
        <v>114</v>
      </c>
      <c r="D1307" s="105" t="s">
        <v>164</v>
      </c>
      <c r="F1307" s="115">
        <v>6.125</v>
      </c>
    </row>
    <row r="1308" spans="1:6">
      <c r="A1308" s="92" t="s">
        <v>463</v>
      </c>
      <c r="B1308" s="105" t="s">
        <v>194</v>
      </c>
      <c r="C1308" s="105" t="s">
        <v>114</v>
      </c>
      <c r="D1308" s="105" t="s">
        <v>165</v>
      </c>
      <c r="F1308" s="115">
        <v>6.125</v>
      </c>
    </row>
    <row r="1309" spans="1:6">
      <c r="A1309" s="92" t="s">
        <v>463</v>
      </c>
      <c r="B1309" s="105" t="s">
        <v>194</v>
      </c>
      <c r="C1309" s="105" t="s">
        <v>115</v>
      </c>
      <c r="D1309" s="105" t="s">
        <v>166</v>
      </c>
      <c r="F1309" s="115">
        <v>6.125</v>
      </c>
    </row>
    <row r="1310" spans="1:6">
      <c r="A1310" s="92" t="s">
        <v>463</v>
      </c>
      <c r="B1310" s="105" t="s">
        <v>194</v>
      </c>
      <c r="C1310" s="105" t="s">
        <v>115</v>
      </c>
      <c r="D1310" s="105" t="s">
        <v>167</v>
      </c>
      <c r="F1310" s="115">
        <v>6.125</v>
      </c>
    </row>
    <row r="1311" spans="1:6">
      <c r="A1311" s="92" t="s">
        <v>463</v>
      </c>
      <c r="B1311" s="105" t="s">
        <v>194</v>
      </c>
      <c r="C1311" s="105" t="s">
        <v>115</v>
      </c>
      <c r="D1311" s="105" t="s">
        <v>168</v>
      </c>
      <c r="F1311" s="115">
        <v>6.125</v>
      </c>
    </row>
    <row r="1312" spans="1:6">
      <c r="A1312" s="92" t="s">
        <v>463</v>
      </c>
      <c r="B1312" s="105" t="s">
        <v>194</v>
      </c>
      <c r="C1312" s="105" t="s">
        <v>116</v>
      </c>
      <c r="D1312" s="105" t="s">
        <v>169</v>
      </c>
      <c r="F1312" s="115">
        <v>6.125</v>
      </c>
    </row>
    <row r="1313" spans="1:6">
      <c r="A1313" s="92" t="s">
        <v>463</v>
      </c>
      <c r="B1313" s="105" t="s">
        <v>194</v>
      </c>
      <c r="C1313" s="105" t="s">
        <v>116</v>
      </c>
      <c r="D1313" s="105" t="s">
        <v>170</v>
      </c>
      <c r="F1313" s="115">
        <v>6.125</v>
      </c>
    </row>
    <row r="1314" spans="1:6">
      <c r="A1314" s="92" t="s">
        <v>463</v>
      </c>
      <c r="B1314" s="105" t="s">
        <v>194</v>
      </c>
      <c r="C1314" s="105" t="s">
        <v>117</v>
      </c>
      <c r="D1314" s="105" t="s">
        <v>177</v>
      </c>
      <c r="F1314" s="115">
        <v>6.125</v>
      </c>
    </row>
    <row r="1315" spans="1:6">
      <c r="A1315" s="92" t="s">
        <v>463</v>
      </c>
      <c r="B1315" s="105" t="s">
        <v>194</v>
      </c>
      <c r="C1315" s="105" t="s">
        <v>117</v>
      </c>
      <c r="D1315" s="105" t="s">
        <v>45</v>
      </c>
      <c r="F1315" s="115">
        <v>6.125</v>
      </c>
    </row>
    <row r="1316" spans="1:6">
      <c r="A1316" s="92" t="s">
        <v>463</v>
      </c>
      <c r="B1316" s="105" t="s">
        <v>194</v>
      </c>
      <c r="C1316" s="105" t="s">
        <v>117</v>
      </c>
      <c r="D1316" s="105" t="s">
        <v>46</v>
      </c>
      <c r="F1316" s="115">
        <v>6.125</v>
      </c>
    </row>
    <row r="1317" spans="1:6">
      <c r="A1317" s="92" t="s">
        <v>463</v>
      </c>
      <c r="B1317" s="105" t="s">
        <v>194</v>
      </c>
      <c r="C1317" s="105" t="s">
        <v>117</v>
      </c>
      <c r="D1317" s="105" t="s">
        <v>47</v>
      </c>
      <c r="F1317" s="115">
        <v>6.125</v>
      </c>
    </row>
    <row r="1318" spans="1:6">
      <c r="A1318" s="92" t="s">
        <v>463</v>
      </c>
      <c r="B1318" s="105" t="s">
        <v>194</v>
      </c>
      <c r="C1318" s="105" t="s">
        <v>117</v>
      </c>
      <c r="D1318" s="105" t="s">
        <v>171</v>
      </c>
      <c r="F1318" s="115">
        <v>6.125</v>
      </c>
    </row>
    <row r="1319" spans="1:6">
      <c r="A1319" s="92" t="s">
        <v>463</v>
      </c>
      <c r="B1319" s="105" t="s">
        <v>194</v>
      </c>
      <c r="C1319" s="105" t="s">
        <v>118</v>
      </c>
      <c r="D1319" s="105" t="s">
        <v>172</v>
      </c>
      <c r="F1319" s="115">
        <v>6.125</v>
      </c>
    </row>
    <row r="1320" spans="1:6">
      <c r="A1320" s="92" t="s">
        <v>463</v>
      </c>
      <c r="B1320" s="105" t="s">
        <v>194</v>
      </c>
      <c r="C1320" s="105" t="s">
        <v>118</v>
      </c>
      <c r="D1320" s="105" t="s">
        <v>173</v>
      </c>
      <c r="F1320" s="115">
        <v>6.125</v>
      </c>
    </row>
    <row r="1321" spans="1:6">
      <c r="A1321" s="92" t="s">
        <v>463</v>
      </c>
      <c r="B1321" s="105" t="s">
        <v>194</v>
      </c>
      <c r="C1321" s="105" t="s">
        <v>119</v>
      </c>
      <c r="D1321" s="105" t="s">
        <v>174</v>
      </c>
      <c r="F1321" s="115">
        <v>6.125</v>
      </c>
    </row>
    <row r="1322" spans="1:6">
      <c r="A1322" s="92" t="s">
        <v>463</v>
      </c>
      <c r="B1322" s="105" t="s">
        <v>194</v>
      </c>
      <c r="C1322" s="105" t="s">
        <v>119</v>
      </c>
      <c r="D1322" s="105" t="s">
        <v>175</v>
      </c>
      <c r="F1322" s="115">
        <v>6.125</v>
      </c>
    </row>
    <row r="1323" spans="1:6">
      <c r="A1323" s="92" t="s">
        <v>463</v>
      </c>
      <c r="B1323" s="105" t="s">
        <v>194</v>
      </c>
      <c r="C1323" s="105" t="s">
        <v>25</v>
      </c>
      <c r="D1323" s="105" t="s">
        <v>234</v>
      </c>
      <c r="F1323" s="115">
        <v>6.125</v>
      </c>
    </row>
    <row r="1324" spans="1:6">
      <c r="A1324" s="92" t="s">
        <v>463</v>
      </c>
      <c r="B1324" s="105" t="s">
        <v>194</v>
      </c>
      <c r="C1324" s="105" t="s">
        <v>25</v>
      </c>
      <c r="D1324" s="105" t="s">
        <v>48</v>
      </c>
      <c r="F1324" s="115">
        <v>6.125</v>
      </c>
    </row>
    <row r="1325" spans="1:6">
      <c r="A1325" s="92" t="s">
        <v>463</v>
      </c>
      <c r="B1325" s="105" t="s">
        <v>194</v>
      </c>
      <c r="C1325" s="105" t="s">
        <v>25</v>
      </c>
      <c r="D1325" s="105" t="s">
        <v>235</v>
      </c>
      <c r="F1325" s="115">
        <v>6.125</v>
      </c>
    </row>
    <row r="1326" spans="1:6">
      <c r="A1326" s="92" t="s">
        <v>463</v>
      </c>
      <c r="B1326" s="105" t="s">
        <v>194</v>
      </c>
      <c r="C1326" s="105" t="s">
        <v>25</v>
      </c>
      <c r="D1326" s="105" t="s">
        <v>236</v>
      </c>
      <c r="F1326" s="115">
        <v>6.125</v>
      </c>
    </row>
    <row r="1327" spans="1:6">
      <c r="A1327" s="92" t="s">
        <v>463</v>
      </c>
      <c r="B1327" s="105" t="s">
        <v>194</v>
      </c>
      <c r="C1327" s="105" t="s">
        <v>25</v>
      </c>
      <c r="D1327" s="105" t="s">
        <v>237</v>
      </c>
      <c r="F1327" s="115">
        <v>6.125</v>
      </c>
    </row>
    <row r="1328" spans="1:6">
      <c r="A1328" s="92" t="s">
        <v>463</v>
      </c>
      <c r="B1328" s="105" t="s">
        <v>194</v>
      </c>
      <c r="C1328" s="105" t="s">
        <v>25</v>
      </c>
      <c r="D1328" s="105" t="s">
        <v>49</v>
      </c>
      <c r="F1328" s="115">
        <v>6.125</v>
      </c>
    </row>
    <row r="1329" spans="1:6">
      <c r="A1329" s="92" t="s">
        <v>463</v>
      </c>
      <c r="B1329" s="105" t="s">
        <v>194</v>
      </c>
      <c r="C1329" s="105" t="s">
        <v>25</v>
      </c>
      <c r="D1329" s="105" t="s">
        <v>238</v>
      </c>
      <c r="F1329" s="115">
        <v>6.125</v>
      </c>
    </row>
    <row r="1330" spans="1:6">
      <c r="A1330" s="92" t="s">
        <v>463</v>
      </c>
      <c r="B1330" s="105" t="s">
        <v>194</v>
      </c>
      <c r="C1330" s="105" t="s">
        <v>25</v>
      </c>
      <c r="D1330" s="105" t="s">
        <v>239</v>
      </c>
      <c r="F1330" s="115">
        <v>6.125</v>
      </c>
    </row>
    <row r="1331" spans="1:6">
      <c r="A1331" s="92" t="s">
        <v>463</v>
      </c>
      <c r="B1331" s="105" t="s">
        <v>194</v>
      </c>
      <c r="C1331" s="105" t="s">
        <v>25</v>
      </c>
      <c r="D1331" s="105" t="s">
        <v>50</v>
      </c>
      <c r="F1331" s="115">
        <v>6.125</v>
      </c>
    </row>
    <row r="1332" spans="1:6">
      <c r="A1332" s="92" t="s">
        <v>463</v>
      </c>
      <c r="B1332" s="105" t="s">
        <v>194</v>
      </c>
      <c r="C1332" s="105" t="s">
        <v>120</v>
      </c>
      <c r="D1332" s="105" t="s">
        <v>24</v>
      </c>
      <c r="F1332" s="115">
        <v>6.125</v>
      </c>
    </row>
    <row r="1333" spans="1:6">
      <c r="A1333" s="92" t="s">
        <v>463</v>
      </c>
      <c r="B1333" s="105" t="s">
        <v>194</v>
      </c>
      <c r="C1333" s="105" t="s">
        <v>54</v>
      </c>
      <c r="D1333" s="105" t="s">
        <v>14</v>
      </c>
      <c r="E1333" s="94">
        <f>203.44/7</f>
        <v>29.062857142857144</v>
      </c>
      <c r="F1333" s="115">
        <v>6.125</v>
      </c>
    </row>
    <row r="1334" spans="1:6">
      <c r="A1334" s="92" t="s">
        <v>463</v>
      </c>
      <c r="B1334" s="105" t="s">
        <v>194</v>
      </c>
      <c r="C1334" s="105" t="s">
        <v>54</v>
      </c>
      <c r="D1334" s="105" t="s">
        <v>15</v>
      </c>
      <c r="E1334" s="94">
        <v>29.062857142857144</v>
      </c>
      <c r="F1334" s="115">
        <v>6.125</v>
      </c>
    </row>
    <row r="1335" spans="1:6">
      <c r="A1335" s="92" t="s">
        <v>463</v>
      </c>
      <c r="B1335" s="105" t="s">
        <v>194</v>
      </c>
      <c r="C1335" s="105" t="s">
        <v>54</v>
      </c>
      <c r="D1335" s="105" t="s">
        <v>55</v>
      </c>
      <c r="E1335" s="94">
        <v>29.062857142857144</v>
      </c>
      <c r="F1335" s="115">
        <v>6.125</v>
      </c>
    </row>
    <row r="1336" spans="1:6">
      <c r="A1336" s="92" t="s">
        <v>463</v>
      </c>
      <c r="B1336" s="105" t="s">
        <v>194</v>
      </c>
      <c r="C1336" s="105" t="s">
        <v>54</v>
      </c>
      <c r="D1336" s="105" t="s">
        <v>56</v>
      </c>
      <c r="E1336" s="94">
        <v>29.062857142857144</v>
      </c>
      <c r="F1336" s="115">
        <v>6.125</v>
      </c>
    </row>
    <row r="1337" spans="1:6">
      <c r="A1337" s="92" t="s">
        <v>463</v>
      </c>
      <c r="B1337" s="105" t="s">
        <v>194</v>
      </c>
      <c r="C1337" s="105" t="s">
        <v>54</v>
      </c>
      <c r="D1337" s="105" t="s">
        <v>57</v>
      </c>
      <c r="E1337" s="94">
        <v>29.062857142857144</v>
      </c>
      <c r="F1337" s="115">
        <v>6.125</v>
      </c>
    </row>
    <row r="1338" spans="1:6">
      <c r="A1338" s="92" t="s">
        <v>463</v>
      </c>
      <c r="B1338" s="105" t="s">
        <v>194</v>
      </c>
      <c r="C1338" s="105" t="s">
        <v>54</v>
      </c>
      <c r="D1338" s="105" t="s">
        <v>58</v>
      </c>
      <c r="E1338" s="94">
        <v>29.062857142857144</v>
      </c>
      <c r="F1338" s="115">
        <v>6.125</v>
      </c>
    </row>
    <row r="1339" spans="1:6">
      <c r="A1339" s="92" t="s">
        <v>463</v>
      </c>
      <c r="B1339" s="105" t="s">
        <v>194</v>
      </c>
      <c r="C1339" s="105" t="s">
        <v>54</v>
      </c>
      <c r="D1339" s="105" t="s">
        <v>130</v>
      </c>
      <c r="E1339" s="94">
        <v>29.062857142857144</v>
      </c>
      <c r="F1339" s="115">
        <v>6.125</v>
      </c>
    </row>
    <row r="1340" spans="1:6">
      <c r="A1340" s="92" t="s">
        <v>463</v>
      </c>
      <c r="B1340" s="105" t="s">
        <v>179</v>
      </c>
      <c r="C1340" s="105" t="s">
        <v>51</v>
      </c>
      <c r="D1340" s="105" t="s">
        <v>13</v>
      </c>
      <c r="E1340" s="94">
        <v>74</v>
      </c>
      <c r="F1340" s="115">
        <v>6.125</v>
      </c>
    </row>
    <row r="1341" spans="1:6">
      <c r="A1341" s="92" t="s">
        <v>463</v>
      </c>
      <c r="B1341" s="105" t="s">
        <v>179</v>
      </c>
      <c r="C1341" s="105" t="s">
        <v>51</v>
      </c>
      <c r="D1341" s="105" t="s">
        <v>23</v>
      </c>
      <c r="E1341" s="94">
        <v>236</v>
      </c>
      <c r="F1341" s="115">
        <v>6.125</v>
      </c>
    </row>
    <row r="1342" spans="1:6">
      <c r="A1342" s="92" t="s">
        <v>463</v>
      </c>
      <c r="B1342" s="105" t="s">
        <v>179</v>
      </c>
      <c r="C1342" s="105" t="s">
        <v>51</v>
      </c>
      <c r="D1342" s="105" t="s">
        <v>104</v>
      </c>
      <c r="E1342" s="94">
        <v>55</v>
      </c>
      <c r="F1342" s="115">
        <v>6.125</v>
      </c>
    </row>
    <row r="1343" spans="1:6">
      <c r="A1343" s="92" t="s">
        <v>463</v>
      </c>
      <c r="B1343" s="105" t="s">
        <v>179</v>
      </c>
      <c r="C1343" s="105" t="s">
        <v>51</v>
      </c>
      <c r="D1343" s="105" t="s">
        <v>59</v>
      </c>
      <c r="F1343" s="115">
        <v>6.125</v>
      </c>
    </row>
    <row r="1344" spans="1:6">
      <c r="A1344" s="92" t="s">
        <v>463</v>
      </c>
      <c r="B1344" s="105" t="s">
        <v>179</v>
      </c>
      <c r="C1344" s="105" t="s">
        <v>51</v>
      </c>
      <c r="D1344" s="105" t="s">
        <v>131</v>
      </c>
      <c r="F1344" s="115">
        <v>6.125</v>
      </c>
    </row>
    <row r="1345" spans="1:6">
      <c r="A1345" s="92" t="s">
        <v>463</v>
      </c>
      <c r="B1345" s="105" t="s">
        <v>179</v>
      </c>
      <c r="C1345" s="105" t="s">
        <v>52</v>
      </c>
      <c r="D1345" s="105" t="s">
        <v>52</v>
      </c>
      <c r="F1345" s="115">
        <v>6.125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47"/>
  <sheetViews>
    <sheetView topLeftCell="A11" workbookViewId="0">
      <selection activeCell="E23" sqref="E23"/>
    </sheetView>
  </sheetViews>
  <sheetFormatPr defaultColWidth="9.109375" defaultRowHeight="14.4"/>
  <cols>
    <col min="1" max="1" width="11.5546875" style="61" customWidth="1"/>
    <col min="2" max="2" width="19.6640625" style="61" customWidth="1"/>
    <col min="3" max="3" width="20.109375" style="61" bestFit="1" customWidth="1"/>
    <col min="4" max="4" width="28" style="61" customWidth="1"/>
    <col min="5" max="5" width="19" style="65" bestFit="1" customWidth="1"/>
    <col min="6" max="6" width="19" style="66" bestFit="1" customWidth="1"/>
    <col min="7" max="7" width="22.6640625" style="67" bestFit="1" customWidth="1"/>
    <col min="8" max="8" width="22.6640625" style="61" bestFit="1" customWidth="1"/>
    <col min="9" max="9" width="22" style="61" customWidth="1"/>
    <col min="10" max="10" width="21.5546875" style="61" bestFit="1" customWidth="1"/>
    <col min="11" max="16384" width="9.109375" style="61"/>
  </cols>
  <sheetData>
    <row r="1" spans="1:16">
      <c r="A1" s="61" t="s">
        <v>178</v>
      </c>
      <c r="B1" s="87" t="s">
        <v>225</v>
      </c>
      <c r="C1" s="74" t="s">
        <v>226</v>
      </c>
      <c r="D1" s="79" t="s">
        <v>227</v>
      </c>
      <c r="E1" s="80" t="s">
        <v>228</v>
      </c>
      <c r="F1" s="80" t="s">
        <v>229</v>
      </c>
      <c r="G1" s="80" t="s">
        <v>230</v>
      </c>
      <c r="H1" s="80" t="s">
        <v>231</v>
      </c>
      <c r="I1" s="80" t="s">
        <v>232</v>
      </c>
      <c r="J1" s="81" t="s">
        <v>233</v>
      </c>
    </row>
    <row r="2" spans="1:16">
      <c r="A2" s="61" t="s">
        <v>462</v>
      </c>
      <c r="B2" s="88" t="s">
        <v>179</v>
      </c>
      <c r="C2" s="75" t="s">
        <v>180</v>
      </c>
      <c r="D2" s="82" t="s">
        <v>180</v>
      </c>
      <c r="E2" s="83">
        <v>0</v>
      </c>
      <c r="F2" s="83">
        <v>0</v>
      </c>
      <c r="G2" s="83">
        <v>0</v>
      </c>
      <c r="H2" s="83">
        <v>0</v>
      </c>
      <c r="I2" s="83">
        <v>0</v>
      </c>
      <c r="J2" s="83">
        <v>0</v>
      </c>
    </row>
    <row r="3" spans="1:16">
      <c r="A3" s="61" t="s">
        <v>462</v>
      </c>
      <c r="B3" s="89" t="s">
        <v>179</v>
      </c>
      <c r="C3" s="76" t="s">
        <v>103</v>
      </c>
      <c r="D3" s="83" t="s">
        <v>181</v>
      </c>
      <c r="E3" s="83">
        <f>56.88</f>
        <v>56.88</v>
      </c>
      <c r="F3" s="83">
        <v>82</v>
      </c>
      <c r="G3" s="83">
        <v>237.14</v>
      </c>
      <c r="H3" s="83">
        <v>267.64999999999998</v>
      </c>
      <c r="I3" s="83">
        <v>422.91</v>
      </c>
      <c r="J3" s="83">
        <v>299.55</v>
      </c>
    </row>
    <row r="4" spans="1:16">
      <c r="A4" s="61" t="s">
        <v>462</v>
      </c>
      <c r="B4" s="88" t="s">
        <v>179</v>
      </c>
      <c r="C4" s="75" t="s">
        <v>103</v>
      </c>
      <c r="D4" s="84" t="s">
        <v>182</v>
      </c>
      <c r="E4" s="83">
        <v>0</v>
      </c>
      <c r="F4" s="83">
        <v>0</v>
      </c>
      <c r="G4" s="83">
        <v>0</v>
      </c>
      <c r="H4" s="83">
        <v>0</v>
      </c>
      <c r="I4" s="83">
        <v>0</v>
      </c>
      <c r="J4" s="83">
        <v>0</v>
      </c>
    </row>
    <row r="5" spans="1:16" ht="16.5" customHeight="1">
      <c r="A5" s="61" t="s">
        <v>462</v>
      </c>
      <c r="B5" s="89" t="s">
        <v>179</v>
      </c>
      <c r="C5" s="76" t="s">
        <v>103</v>
      </c>
      <c r="D5" s="85" t="s">
        <v>4</v>
      </c>
      <c r="E5" s="83">
        <f>12</f>
        <v>12</v>
      </c>
      <c r="F5" s="83">
        <v>12</v>
      </c>
      <c r="G5" s="83">
        <v>0</v>
      </c>
      <c r="H5" s="83">
        <v>14.02</v>
      </c>
      <c r="I5" s="83">
        <v>38</v>
      </c>
      <c r="J5" s="83">
        <v>30</v>
      </c>
    </row>
    <row r="6" spans="1:16" ht="25.5" customHeight="1">
      <c r="A6" s="61" t="s">
        <v>462</v>
      </c>
      <c r="B6" s="88" t="s">
        <v>179</v>
      </c>
      <c r="C6" s="75" t="s">
        <v>103</v>
      </c>
      <c r="D6" s="82" t="s">
        <v>183</v>
      </c>
      <c r="E6" s="83">
        <v>0</v>
      </c>
      <c r="F6" s="83">
        <v>0</v>
      </c>
      <c r="G6" s="83">
        <v>4.8099999999999996</v>
      </c>
      <c r="H6" s="83">
        <v>14.02</v>
      </c>
      <c r="I6" s="83">
        <v>20.45</v>
      </c>
      <c r="J6" s="83">
        <v>34.299999999999997</v>
      </c>
    </row>
    <row r="7" spans="1:16" ht="18" customHeight="1">
      <c r="A7" s="61" t="s">
        <v>462</v>
      </c>
      <c r="B7" s="89" t="s">
        <v>179</v>
      </c>
      <c r="C7" s="76" t="s">
        <v>103</v>
      </c>
      <c r="D7" s="85" t="s">
        <v>184</v>
      </c>
      <c r="E7" s="83">
        <v>0</v>
      </c>
      <c r="F7" s="83">
        <v>0</v>
      </c>
      <c r="G7" s="83">
        <v>7</v>
      </c>
      <c r="H7" s="83">
        <v>157</v>
      </c>
      <c r="I7" s="83">
        <v>12</v>
      </c>
      <c r="J7" s="83">
        <v>0</v>
      </c>
    </row>
    <row r="8" spans="1:16">
      <c r="A8" s="61" t="s">
        <v>462</v>
      </c>
      <c r="B8" s="88" t="s">
        <v>179</v>
      </c>
      <c r="C8" s="75" t="s">
        <v>103</v>
      </c>
      <c r="D8" s="82" t="s">
        <v>102</v>
      </c>
      <c r="E8" s="83">
        <v>2</v>
      </c>
      <c r="F8" s="83">
        <v>8</v>
      </c>
      <c r="G8" s="83">
        <v>0</v>
      </c>
      <c r="H8" s="83">
        <v>0</v>
      </c>
      <c r="I8" s="83">
        <v>0</v>
      </c>
      <c r="J8" s="83">
        <v>0</v>
      </c>
    </row>
    <row r="9" spans="1:16">
      <c r="A9" s="61" t="s">
        <v>462</v>
      </c>
      <c r="B9" s="89" t="s">
        <v>179</v>
      </c>
      <c r="C9" s="76" t="s">
        <v>103</v>
      </c>
      <c r="D9" s="85" t="s">
        <v>185</v>
      </c>
      <c r="E9" s="83">
        <v>0</v>
      </c>
      <c r="F9" s="83">
        <v>0</v>
      </c>
      <c r="G9" s="83">
        <v>4</v>
      </c>
      <c r="H9" s="83">
        <v>4</v>
      </c>
      <c r="I9" s="83">
        <v>3.48</v>
      </c>
      <c r="J9" s="83">
        <v>0</v>
      </c>
    </row>
    <row r="10" spans="1:16" ht="15" customHeight="1">
      <c r="A10" s="61" t="s">
        <v>462</v>
      </c>
      <c r="B10" s="88" t="s">
        <v>179</v>
      </c>
      <c r="C10" s="75" t="s">
        <v>103</v>
      </c>
      <c r="D10" s="82" t="s">
        <v>186</v>
      </c>
      <c r="E10" s="83">
        <f>19</f>
        <v>19</v>
      </c>
      <c r="F10" s="83">
        <v>24</v>
      </c>
      <c r="G10" s="83">
        <v>43</v>
      </c>
      <c r="H10" s="83">
        <v>50</v>
      </c>
      <c r="I10" s="83">
        <v>58</v>
      </c>
      <c r="J10" s="83">
        <v>71</v>
      </c>
      <c r="K10" s="116"/>
      <c r="L10" s="116"/>
      <c r="M10" s="116"/>
      <c r="N10" s="117"/>
      <c r="O10" s="116"/>
      <c r="P10" s="63"/>
    </row>
    <row r="11" spans="1:16" ht="20.25" customHeight="1">
      <c r="A11" s="61" t="s">
        <v>462</v>
      </c>
      <c r="B11" s="89" t="s">
        <v>179</v>
      </c>
      <c r="C11" s="76" t="s">
        <v>187</v>
      </c>
      <c r="D11" s="85" t="s">
        <v>188</v>
      </c>
      <c r="E11" s="83">
        <v>4</v>
      </c>
      <c r="F11" s="83">
        <v>8</v>
      </c>
      <c r="G11" s="83">
        <v>8</v>
      </c>
      <c r="H11" s="83">
        <v>10</v>
      </c>
      <c r="I11" s="83">
        <v>7</v>
      </c>
      <c r="J11" s="83">
        <v>66</v>
      </c>
      <c r="K11" s="116"/>
      <c r="L11" s="116"/>
      <c r="M11" s="116"/>
      <c r="N11" s="117"/>
      <c r="O11" s="116"/>
      <c r="P11" s="63"/>
    </row>
    <row r="12" spans="1:16">
      <c r="A12" s="61" t="s">
        <v>462</v>
      </c>
      <c r="B12" s="88" t="s">
        <v>179</v>
      </c>
      <c r="C12" s="75" t="s">
        <v>187</v>
      </c>
      <c r="D12" s="82" t="s">
        <v>189</v>
      </c>
      <c r="E12" s="83">
        <v>5</v>
      </c>
      <c r="F12" s="83">
        <v>8</v>
      </c>
      <c r="G12" s="83">
        <v>0</v>
      </c>
      <c r="H12" s="83">
        <v>0</v>
      </c>
      <c r="I12" s="83">
        <v>8</v>
      </c>
      <c r="J12" s="83">
        <v>8</v>
      </c>
    </row>
    <row r="13" spans="1:16">
      <c r="A13" s="61" t="s">
        <v>462</v>
      </c>
      <c r="B13" s="89" t="s">
        <v>179</v>
      </c>
      <c r="C13" s="76" t="s">
        <v>187</v>
      </c>
      <c r="D13" s="85" t="s">
        <v>10</v>
      </c>
      <c r="E13" s="83">
        <v>12</v>
      </c>
      <c r="F13" s="83">
        <v>24</v>
      </c>
      <c r="G13" s="83">
        <v>47</v>
      </c>
      <c r="H13" s="83">
        <v>36</v>
      </c>
      <c r="I13" s="83">
        <v>0</v>
      </c>
      <c r="J13" s="83">
        <v>30</v>
      </c>
    </row>
    <row r="14" spans="1:16">
      <c r="A14" s="61" t="s">
        <v>462</v>
      </c>
      <c r="B14" s="88" t="s">
        <v>179</v>
      </c>
      <c r="C14" s="75" t="s">
        <v>187</v>
      </c>
      <c r="D14" s="82" t="s">
        <v>11</v>
      </c>
      <c r="E14" s="83">
        <v>6</v>
      </c>
      <c r="F14" s="83">
        <v>16</v>
      </c>
      <c r="G14" s="83">
        <v>28</v>
      </c>
      <c r="H14" s="83">
        <v>31</v>
      </c>
      <c r="I14" s="83">
        <v>129</v>
      </c>
      <c r="J14" s="83">
        <v>98</v>
      </c>
    </row>
    <row r="15" spans="1:16">
      <c r="A15" s="61" t="s">
        <v>462</v>
      </c>
      <c r="B15" s="89" t="s">
        <v>179</v>
      </c>
      <c r="C15" s="76" t="s">
        <v>187</v>
      </c>
      <c r="D15" s="85" t="s">
        <v>6</v>
      </c>
      <c r="E15" s="83">
        <v>0</v>
      </c>
      <c r="F15" s="83">
        <v>0</v>
      </c>
      <c r="G15" s="83">
        <v>0</v>
      </c>
      <c r="H15" s="83">
        <v>0</v>
      </c>
      <c r="I15" s="83">
        <v>85</v>
      </c>
      <c r="J15" s="83">
        <v>107</v>
      </c>
    </row>
    <row r="16" spans="1:16">
      <c r="A16" s="61" t="s">
        <v>462</v>
      </c>
      <c r="B16" s="88" t="s">
        <v>179</v>
      </c>
      <c r="C16" s="75" t="s">
        <v>187</v>
      </c>
      <c r="D16" s="82" t="s">
        <v>190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</row>
    <row r="17" spans="1:10" ht="28.8">
      <c r="A17" s="61" t="s">
        <v>462</v>
      </c>
      <c r="B17" s="89" t="s">
        <v>179</v>
      </c>
      <c r="C17" s="77" t="s">
        <v>191</v>
      </c>
      <c r="D17" s="85" t="s">
        <v>19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</row>
    <row r="18" spans="1:10" ht="28.8">
      <c r="A18" s="61" t="s">
        <v>462</v>
      </c>
      <c r="B18" s="88" t="s">
        <v>179</v>
      </c>
      <c r="C18" s="78" t="s">
        <v>191</v>
      </c>
      <c r="D18" s="82" t="s">
        <v>192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85</v>
      </c>
    </row>
    <row r="19" spans="1:10" ht="28.8">
      <c r="A19" s="61" t="s">
        <v>462</v>
      </c>
      <c r="B19" s="89" t="s">
        <v>179</v>
      </c>
      <c r="C19" s="77" t="s">
        <v>191</v>
      </c>
      <c r="D19" s="85" t="s">
        <v>193</v>
      </c>
      <c r="E19" s="83">
        <v>0</v>
      </c>
      <c r="F19" s="83">
        <v>0</v>
      </c>
      <c r="G19" s="83">
        <v>0</v>
      </c>
      <c r="H19" s="83">
        <v>0</v>
      </c>
      <c r="I19" s="83">
        <v>2</v>
      </c>
      <c r="J19" s="83">
        <v>2</v>
      </c>
    </row>
    <row r="20" spans="1:10" ht="28.8">
      <c r="A20" s="61" t="s">
        <v>462</v>
      </c>
      <c r="B20" s="88" t="s">
        <v>179</v>
      </c>
      <c r="C20" s="78" t="s">
        <v>191</v>
      </c>
      <c r="D20" s="82" t="s">
        <v>21</v>
      </c>
      <c r="E20" s="83">
        <v>0</v>
      </c>
      <c r="F20" s="83">
        <v>0</v>
      </c>
      <c r="G20" s="83">
        <v>30</v>
      </c>
      <c r="H20" s="83">
        <v>77</v>
      </c>
      <c r="I20" s="83">
        <v>110</v>
      </c>
      <c r="J20" s="83">
        <v>238</v>
      </c>
    </row>
    <row r="21" spans="1:10" ht="28.8">
      <c r="A21" s="61" t="s">
        <v>462</v>
      </c>
      <c r="B21" s="89" t="s">
        <v>179</v>
      </c>
      <c r="C21" s="77" t="s">
        <v>191</v>
      </c>
      <c r="D21" s="85" t="s">
        <v>20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</row>
    <row r="22" spans="1:10">
      <c r="A22" s="61" t="s">
        <v>462</v>
      </c>
      <c r="B22" s="88" t="s">
        <v>194</v>
      </c>
      <c r="C22" s="78" t="s">
        <v>195</v>
      </c>
      <c r="D22" s="82" t="s">
        <v>196</v>
      </c>
      <c r="E22" s="83">
        <v>0.21173913043478201</v>
      </c>
      <c r="F22" s="83">
        <v>0.32956521739130401</v>
      </c>
      <c r="G22" s="83">
        <v>0.740869565217391</v>
      </c>
      <c r="H22" s="83">
        <v>1.0917391304347801</v>
      </c>
      <c r="I22" s="83">
        <v>1.59304347826086</v>
      </c>
      <c r="J22" s="83">
        <v>2.8026086956521699</v>
      </c>
    </row>
    <row r="23" spans="1:10">
      <c r="A23" s="61" t="s">
        <v>462</v>
      </c>
      <c r="B23" s="89" t="s">
        <v>194</v>
      </c>
      <c r="C23" s="77" t="s">
        <v>195</v>
      </c>
      <c r="D23" s="85" t="s">
        <v>28</v>
      </c>
      <c r="E23" s="83">
        <v>0.21173913043478201</v>
      </c>
      <c r="F23" s="83">
        <v>0.32956521739130401</v>
      </c>
      <c r="G23" s="83">
        <v>0.740869565217391</v>
      </c>
      <c r="H23" s="83">
        <v>1.0917391304347801</v>
      </c>
      <c r="I23" s="83">
        <v>1.59304347826086</v>
      </c>
      <c r="J23" s="83">
        <v>2.8026086956521699</v>
      </c>
    </row>
    <row r="24" spans="1:10">
      <c r="A24" s="61" t="s">
        <v>462</v>
      </c>
      <c r="B24" s="88" t="s">
        <v>194</v>
      </c>
      <c r="C24" s="78" t="s">
        <v>195</v>
      </c>
      <c r="D24" s="82" t="s">
        <v>30</v>
      </c>
      <c r="E24" s="83">
        <v>0.21173913043478201</v>
      </c>
      <c r="F24" s="83">
        <v>0.32956521739130401</v>
      </c>
      <c r="G24" s="83">
        <v>0.740869565217391</v>
      </c>
      <c r="H24" s="83">
        <v>1.0917391304347801</v>
      </c>
      <c r="I24" s="83">
        <v>1.59304347826086</v>
      </c>
      <c r="J24" s="83">
        <v>2.8026086956521699</v>
      </c>
    </row>
    <row r="25" spans="1:10">
      <c r="A25" s="61" t="s">
        <v>462</v>
      </c>
      <c r="B25" s="89" t="s">
        <v>194</v>
      </c>
      <c r="C25" s="77" t="s">
        <v>195</v>
      </c>
      <c r="D25" s="85" t="s">
        <v>64</v>
      </c>
      <c r="E25" s="83">
        <v>0.21173913043478201</v>
      </c>
      <c r="F25" s="83">
        <v>0.32956521739130401</v>
      </c>
      <c r="G25" s="83">
        <v>0.740869565217391</v>
      </c>
      <c r="H25" s="83">
        <v>1.0917391304347801</v>
      </c>
      <c r="I25" s="83">
        <v>1.59304347826086</v>
      </c>
      <c r="J25" s="83">
        <v>2.8026086956521699</v>
      </c>
    </row>
    <row r="26" spans="1:10">
      <c r="A26" s="61" t="s">
        <v>462</v>
      </c>
      <c r="B26" s="88" t="s">
        <v>194</v>
      </c>
      <c r="C26" s="78" t="s">
        <v>195</v>
      </c>
      <c r="D26" s="82" t="s">
        <v>197</v>
      </c>
      <c r="E26" s="83">
        <v>0.21173913043478201</v>
      </c>
      <c r="F26" s="83">
        <v>0.32956521739130401</v>
      </c>
      <c r="G26" s="83">
        <v>0.740869565217391</v>
      </c>
      <c r="H26" s="83">
        <v>1.0917391304347801</v>
      </c>
      <c r="I26" s="83">
        <v>1.59304347826086</v>
      </c>
      <c r="J26" s="83">
        <v>2.8026086956521699</v>
      </c>
    </row>
    <row r="27" spans="1:10">
      <c r="A27" s="61" t="s">
        <v>462</v>
      </c>
      <c r="B27" s="89" t="s">
        <v>194</v>
      </c>
      <c r="C27" s="77" t="s">
        <v>195</v>
      </c>
      <c r="D27" s="85" t="s">
        <v>31</v>
      </c>
      <c r="E27" s="83">
        <v>0.21173913043478201</v>
      </c>
      <c r="F27" s="83">
        <v>0.32956521739130401</v>
      </c>
      <c r="G27" s="83">
        <v>0.740869565217391</v>
      </c>
      <c r="H27" s="83">
        <v>1.0917391304347801</v>
      </c>
      <c r="I27" s="83">
        <v>1.59304347826086</v>
      </c>
      <c r="J27" s="83">
        <v>2.8026086956521699</v>
      </c>
    </row>
    <row r="28" spans="1:10">
      <c r="A28" s="61" t="s">
        <v>462</v>
      </c>
      <c r="B28" s="88" t="s">
        <v>194</v>
      </c>
      <c r="C28" s="78" t="s">
        <v>195</v>
      </c>
      <c r="D28" s="82" t="s">
        <v>32</v>
      </c>
      <c r="E28" s="83">
        <v>0.21173913043478201</v>
      </c>
      <c r="F28" s="83">
        <v>0.32956521739130401</v>
      </c>
      <c r="G28" s="83">
        <v>0.740869565217391</v>
      </c>
      <c r="H28" s="83">
        <v>1.0917391304347801</v>
      </c>
      <c r="I28" s="83">
        <v>1.59304347826086</v>
      </c>
      <c r="J28" s="83">
        <v>2.8026086956521699</v>
      </c>
    </row>
    <row r="29" spans="1:10">
      <c r="A29" s="61" t="s">
        <v>462</v>
      </c>
      <c r="B29" s="89" t="s">
        <v>194</v>
      </c>
      <c r="C29" s="77" t="s">
        <v>195</v>
      </c>
      <c r="D29" s="85" t="s">
        <v>33</v>
      </c>
      <c r="E29" s="83">
        <v>0.21173913043478201</v>
      </c>
      <c r="F29" s="83">
        <v>0.32956521739130401</v>
      </c>
      <c r="G29" s="83">
        <v>0.740869565217391</v>
      </c>
      <c r="H29" s="83">
        <v>1.0917391304347801</v>
      </c>
      <c r="I29" s="83">
        <v>1.59304347826086</v>
      </c>
      <c r="J29" s="83">
        <v>2.8026086956521699</v>
      </c>
    </row>
    <row r="30" spans="1:10">
      <c r="A30" s="61" t="s">
        <v>462</v>
      </c>
      <c r="B30" s="88" t="s">
        <v>194</v>
      </c>
      <c r="C30" s="78" t="s">
        <v>195</v>
      </c>
      <c r="D30" s="82" t="s">
        <v>34</v>
      </c>
      <c r="E30" s="83">
        <v>0.21173913043478201</v>
      </c>
      <c r="F30" s="83">
        <v>0.32956521739130401</v>
      </c>
      <c r="G30" s="83">
        <v>0.740869565217391</v>
      </c>
      <c r="H30" s="83">
        <v>1.0917391304347801</v>
      </c>
      <c r="I30" s="83">
        <v>1.59304347826086</v>
      </c>
      <c r="J30" s="83">
        <v>2.8026086956521699</v>
      </c>
    </row>
    <row r="31" spans="1:10">
      <c r="A31" s="61" t="s">
        <v>462</v>
      </c>
      <c r="B31" s="89" t="s">
        <v>194</v>
      </c>
      <c r="C31" s="77" t="s">
        <v>195</v>
      </c>
      <c r="D31" s="85" t="s">
        <v>35</v>
      </c>
      <c r="E31" s="83">
        <v>0.21173913043478201</v>
      </c>
      <c r="F31" s="83">
        <v>0.32956521739130401</v>
      </c>
      <c r="G31" s="83">
        <v>0.740869565217391</v>
      </c>
      <c r="H31" s="83">
        <v>1.0917391304347801</v>
      </c>
      <c r="I31" s="83">
        <v>1.59304347826086</v>
      </c>
      <c r="J31" s="83">
        <v>2.8026086956521699</v>
      </c>
    </row>
    <row r="32" spans="1:10">
      <c r="A32" s="61" t="s">
        <v>462</v>
      </c>
      <c r="B32" s="88" t="s">
        <v>194</v>
      </c>
      <c r="C32" s="78" t="s">
        <v>195</v>
      </c>
      <c r="D32" s="82" t="s">
        <v>36</v>
      </c>
      <c r="E32" s="83">
        <v>0.21173913043478201</v>
      </c>
      <c r="F32" s="83">
        <v>0.32956521739130401</v>
      </c>
      <c r="G32" s="83">
        <v>0.740869565217391</v>
      </c>
      <c r="H32" s="83">
        <v>1.0917391304347801</v>
      </c>
      <c r="I32" s="83">
        <v>1.59304347826086</v>
      </c>
      <c r="J32" s="83">
        <v>2.8026086956521699</v>
      </c>
    </row>
    <row r="33" spans="1:10">
      <c r="A33" s="61" t="s">
        <v>462</v>
      </c>
      <c r="B33" s="89" t="s">
        <v>194</v>
      </c>
      <c r="C33" s="77" t="s">
        <v>195</v>
      </c>
      <c r="D33" s="85" t="s">
        <v>37</v>
      </c>
      <c r="E33" s="83">
        <v>0.21173913043478201</v>
      </c>
      <c r="F33" s="83">
        <v>0.32956521739130401</v>
      </c>
      <c r="G33" s="83">
        <v>0.740869565217391</v>
      </c>
      <c r="H33" s="83">
        <v>1.0917391304347801</v>
      </c>
      <c r="I33" s="83">
        <v>1.59304347826086</v>
      </c>
      <c r="J33" s="83">
        <v>2.8026086956521699</v>
      </c>
    </row>
    <row r="34" spans="1:10">
      <c r="A34" s="61" t="s">
        <v>462</v>
      </c>
      <c r="B34" s="88" t="s">
        <v>194</v>
      </c>
      <c r="C34" s="78" t="s">
        <v>195</v>
      </c>
      <c r="D34" s="82" t="s">
        <v>38</v>
      </c>
      <c r="E34" s="83">
        <v>0.21173913043478201</v>
      </c>
      <c r="F34" s="83">
        <v>0.32956521739130401</v>
      </c>
      <c r="G34" s="83">
        <v>0.740869565217391</v>
      </c>
      <c r="H34" s="83">
        <v>1.0917391304347801</v>
      </c>
      <c r="I34" s="83">
        <v>1.59304347826086</v>
      </c>
      <c r="J34" s="83">
        <v>2.8026086956521699</v>
      </c>
    </row>
    <row r="35" spans="1:10">
      <c r="A35" s="61" t="s">
        <v>462</v>
      </c>
      <c r="B35" s="89" t="s">
        <v>194</v>
      </c>
      <c r="C35" s="77" t="s">
        <v>195</v>
      </c>
      <c r="D35" s="85" t="s">
        <v>44</v>
      </c>
      <c r="E35" s="83">
        <v>0.21173913043478201</v>
      </c>
      <c r="F35" s="83">
        <v>0.32956521739130401</v>
      </c>
      <c r="G35" s="83">
        <v>0.740869565217391</v>
      </c>
      <c r="H35" s="83">
        <v>1.0917391304347801</v>
      </c>
      <c r="I35" s="83">
        <v>1.59304347826086</v>
      </c>
      <c r="J35" s="83">
        <v>2.8026086956521699</v>
      </c>
    </row>
    <row r="36" spans="1:10">
      <c r="A36" s="61" t="s">
        <v>462</v>
      </c>
      <c r="B36" s="88" t="s">
        <v>194</v>
      </c>
      <c r="C36" s="78" t="s">
        <v>195</v>
      </c>
      <c r="D36" s="82" t="s">
        <v>62</v>
      </c>
      <c r="E36" s="83">
        <v>0.21173913043478201</v>
      </c>
      <c r="F36" s="83">
        <v>0.32956521739130401</v>
      </c>
      <c r="G36" s="83">
        <v>0.740869565217391</v>
      </c>
      <c r="H36" s="83">
        <v>1.0917391304347801</v>
      </c>
      <c r="I36" s="83">
        <v>1.59304347826086</v>
      </c>
      <c r="J36" s="83">
        <v>2.8026086956521699</v>
      </c>
    </row>
    <row r="37" spans="1:10">
      <c r="A37" s="61" t="s">
        <v>462</v>
      </c>
      <c r="B37" s="89" t="s">
        <v>194</v>
      </c>
      <c r="C37" s="77" t="s">
        <v>195</v>
      </c>
      <c r="D37" s="85" t="s">
        <v>198</v>
      </c>
      <c r="E37" s="83">
        <v>0.21173913043478201</v>
      </c>
      <c r="F37" s="83">
        <v>0.32956521739130401</v>
      </c>
      <c r="G37" s="83">
        <v>0.740869565217391</v>
      </c>
      <c r="H37" s="83">
        <v>1.0917391304347801</v>
      </c>
      <c r="I37" s="83">
        <v>1.59304347826086</v>
      </c>
      <c r="J37" s="83">
        <v>2.8026086956521699</v>
      </c>
    </row>
    <row r="38" spans="1:10">
      <c r="A38" s="61" t="s">
        <v>462</v>
      </c>
      <c r="B38" s="88" t="s">
        <v>194</v>
      </c>
      <c r="C38" s="78" t="s">
        <v>195</v>
      </c>
      <c r="D38" s="82" t="s">
        <v>61</v>
      </c>
      <c r="E38" s="83">
        <v>0.21173913043478201</v>
      </c>
      <c r="F38" s="83">
        <v>0.32956521739130401</v>
      </c>
      <c r="G38" s="83">
        <v>0.740869565217391</v>
      </c>
      <c r="H38" s="83">
        <v>1.0917391304347801</v>
      </c>
      <c r="I38" s="83">
        <v>1.59304347826086</v>
      </c>
      <c r="J38" s="83">
        <v>2.8026086956521699</v>
      </c>
    </row>
    <row r="39" spans="1:10">
      <c r="A39" s="61" t="s">
        <v>462</v>
      </c>
      <c r="B39" s="89" t="s">
        <v>194</v>
      </c>
      <c r="C39" s="77" t="s">
        <v>195</v>
      </c>
      <c r="D39" s="85" t="s">
        <v>199</v>
      </c>
      <c r="E39" s="83">
        <v>0.21173913043478201</v>
      </c>
      <c r="F39" s="83">
        <v>0.32956521739130401</v>
      </c>
      <c r="G39" s="83">
        <v>0.740869565217391</v>
      </c>
      <c r="H39" s="83">
        <v>1.0917391304347801</v>
      </c>
      <c r="I39" s="83">
        <v>1.59304347826086</v>
      </c>
      <c r="J39" s="83">
        <v>2.8026086956521699</v>
      </c>
    </row>
    <row r="40" spans="1:10">
      <c r="A40" s="61" t="s">
        <v>462</v>
      </c>
      <c r="B40" s="88" t="s">
        <v>194</v>
      </c>
      <c r="C40" s="78" t="s">
        <v>195</v>
      </c>
      <c r="D40" s="82" t="s">
        <v>42</v>
      </c>
      <c r="E40" s="83">
        <v>0.21173913043478201</v>
      </c>
      <c r="F40" s="83">
        <v>0.32956521739130401</v>
      </c>
      <c r="G40" s="83">
        <v>0.740869565217391</v>
      </c>
      <c r="H40" s="83">
        <v>1.0917391304347801</v>
      </c>
      <c r="I40" s="83">
        <v>1.59304347826086</v>
      </c>
      <c r="J40" s="83">
        <v>2.8026086956521699</v>
      </c>
    </row>
    <row r="41" spans="1:10">
      <c r="A41" s="61" t="s">
        <v>462</v>
      </c>
      <c r="B41" s="89" t="s">
        <v>194</v>
      </c>
      <c r="C41" s="77" t="s">
        <v>195</v>
      </c>
      <c r="D41" s="85" t="s">
        <v>200</v>
      </c>
      <c r="E41" s="83">
        <v>0.21173913043478201</v>
      </c>
      <c r="F41" s="83">
        <v>0.32956521739130401</v>
      </c>
      <c r="G41" s="83">
        <v>0.740869565217391</v>
      </c>
      <c r="H41" s="83">
        <v>1.0917391304347801</v>
      </c>
      <c r="I41" s="83">
        <v>1.59304347826086</v>
      </c>
      <c r="J41" s="83">
        <v>2.8026086956521699</v>
      </c>
    </row>
    <row r="42" spans="1:10">
      <c r="A42" s="61" t="s">
        <v>462</v>
      </c>
      <c r="B42" s="88" t="s">
        <v>194</v>
      </c>
      <c r="C42" s="77" t="s">
        <v>201</v>
      </c>
      <c r="D42" s="82" t="s">
        <v>40</v>
      </c>
      <c r="E42" s="83">
        <v>0</v>
      </c>
      <c r="F42" s="83">
        <v>0</v>
      </c>
      <c r="G42" s="83">
        <v>0</v>
      </c>
      <c r="H42" s="83">
        <v>0</v>
      </c>
      <c r="I42" s="83">
        <v>0</v>
      </c>
      <c r="J42" s="83">
        <v>0</v>
      </c>
    </row>
    <row r="43" spans="1:10">
      <c r="A43" s="61" t="s">
        <v>462</v>
      </c>
      <c r="B43" s="89" t="s">
        <v>194</v>
      </c>
      <c r="C43" s="77" t="s">
        <v>201</v>
      </c>
      <c r="D43" s="85" t="s">
        <v>41</v>
      </c>
      <c r="E43" s="83">
        <v>0</v>
      </c>
      <c r="F43" s="83">
        <v>0</v>
      </c>
      <c r="G43" s="83">
        <v>0</v>
      </c>
      <c r="H43" s="83">
        <v>0</v>
      </c>
      <c r="I43" s="83">
        <v>0</v>
      </c>
      <c r="J43" s="83">
        <v>0</v>
      </c>
    </row>
    <row r="44" spans="1:10">
      <c r="A44" s="61" t="s">
        <v>462</v>
      </c>
      <c r="B44" s="88" t="s">
        <v>194</v>
      </c>
      <c r="C44" s="78" t="s">
        <v>201</v>
      </c>
      <c r="D44" s="82" t="s">
        <v>43</v>
      </c>
      <c r="E44" s="83">
        <v>0</v>
      </c>
      <c r="F44" s="83">
        <v>0</v>
      </c>
      <c r="G44" s="83">
        <v>0</v>
      </c>
      <c r="H44" s="83">
        <v>0</v>
      </c>
      <c r="I44" s="83">
        <v>0</v>
      </c>
      <c r="J44" s="83">
        <v>0</v>
      </c>
    </row>
    <row r="45" spans="1:10">
      <c r="A45" s="61" t="s">
        <v>462</v>
      </c>
      <c r="B45" s="89" t="s">
        <v>194</v>
      </c>
      <c r="C45" s="77" t="s">
        <v>201</v>
      </c>
      <c r="D45" s="85" t="s">
        <v>200</v>
      </c>
      <c r="E45" s="83">
        <v>0</v>
      </c>
      <c r="F45" s="83">
        <v>0</v>
      </c>
      <c r="G45" s="83">
        <v>0</v>
      </c>
      <c r="H45" s="83">
        <v>0</v>
      </c>
      <c r="I45" s="83">
        <v>0</v>
      </c>
      <c r="J45" s="83">
        <v>0</v>
      </c>
    </row>
    <row r="46" spans="1:10" ht="28.8">
      <c r="A46" s="61" t="s">
        <v>462</v>
      </c>
      <c r="B46" s="88" t="s">
        <v>194</v>
      </c>
      <c r="C46" s="78" t="s">
        <v>202</v>
      </c>
      <c r="D46" s="82" t="s">
        <v>203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</row>
    <row r="47" spans="1:10" ht="28.8">
      <c r="A47" s="61" t="s">
        <v>462</v>
      </c>
      <c r="B47" s="89" t="s">
        <v>194</v>
      </c>
      <c r="C47" s="77" t="s">
        <v>202</v>
      </c>
      <c r="D47" s="85" t="s">
        <v>13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</row>
    <row r="48" spans="1:10" ht="28.8">
      <c r="A48" s="61" t="s">
        <v>462</v>
      </c>
      <c r="B48" s="88" t="s">
        <v>194</v>
      </c>
      <c r="C48" s="78" t="s">
        <v>202</v>
      </c>
      <c r="D48" s="82" t="s">
        <v>23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</row>
    <row r="49" spans="1:10" ht="28.8">
      <c r="A49" s="61" t="s">
        <v>462</v>
      </c>
      <c r="B49" s="89" t="s">
        <v>194</v>
      </c>
      <c r="C49" s="77" t="s">
        <v>202</v>
      </c>
      <c r="D49" s="85" t="s">
        <v>187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</row>
    <row r="50" spans="1:10" ht="28.8">
      <c r="A50" s="61" t="s">
        <v>462</v>
      </c>
      <c r="B50" s="88" t="s">
        <v>194</v>
      </c>
      <c r="C50" s="78" t="s">
        <v>202</v>
      </c>
      <c r="D50" s="82" t="s">
        <v>204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</row>
    <row r="51" spans="1:10" ht="28.8">
      <c r="A51" s="61" t="s">
        <v>462</v>
      </c>
      <c r="B51" s="89" t="s">
        <v>194</v>
      </c>
      <c r="C51" s="77" t="s">
        <v>202</v>
      </c>
      <c r="D51" s="85" t="s">
        <v>205</v>
      </c>
      <c r="E51" s="83">
        <v>0</v>
      </c>
      <c r="F51" s="83">
        <v>0</v>
      </c>
      <c r="G51" s="83">
        <v>0</v>
      </c>
      <c r="H51" s="83">
        <v>0</v>
      </c>
      <c r="I51" s="83">
        <v>0</v>
      </c>
      <c r="J51" s="83">
        <v>0</v>
      </c>
    </row>
    <row r="52" spans="1:10" ht="28.8">
      <c r="A52" s="61" t="s">
        <v>462</v>
      </c>
      <c r="B52" s="88" t="s">
        <v>194</v>
      </c>
      <c r="C52" s="78" t="s">
        <v>202</v>
      </c>
      <c r="D52" s="82" t="s">
        <v>206</v>
      </c>
      <c r="E52" s="83">
        <v>0</v>
      </c>
      <c r="F52" s="83">
        <v>0</v>
      </c>
      <c r="G52" s="83">
        <v>0</v>
      </c>
      <c r="H52" s="83">
        <v>0</v>
      </c>
      <c r="I52" s="83">
        <v>0</v>
      </c>
      <c r="J52" s="83">
        <v>0</v>
      </c>
    </row>
    <row r="53" spans="1:10" ht="28.8">
      <c r="A53" s="61" t="s">
        <v>462</v>
      </c>
      <c r="B53" s="89" t="s">
        <v>194</v>
      </c>
      <c r="C53" s="77" t="s">
        <v>202</v>
      </c>
      <c r="D53" s="85" t="s">
        <v>207</v>
      </c>
      <c r="E53" s="83">
        <v>0</v>
      </c>
      <c r="F53" s="83">
        <v>0</v>
      </c>
      <c r="G53" s="83">
        <v>0</v>
      </c>
      <c r="H53" s="83">
        <v>0</v>
      </c>
      <c r="I53" s="83">
        <v>0</v>
      </c>
      <c r="J53" s="83">
        <v>0</v>
      </c>
    </row>
    <row r="54" spans="1:10" ht="28.8">
      <c r="A54" s="61" t="s">
        <v>462</v>
      </c>
      <c r="B54" s="88" t="s">
        <v>194</v>
      </c>
      <c r="C54" s="78" t="s">
        <v>202</v>
      </c>
      <c r="D54" s="82" t="s">
        <v>208</v>
      </c>
      <c r="E54" s="83">
        <v>0</v>
      </c>
      <c r="F54" s="83">
        <v>0</v>
      </c>
      <c r="G54" s="83">
        <v>0</v>
      </c>
      <c r="H54" s="83">
        <v>0</v>
      </c>
      <c r="I54" s="83">
        <v>0</v>
      </c>
      <c r="J54" s="83">
        <v>0</v>
      </c>
    </row>
    <row r="55" spans="1:10" ht="28.8">
      <c r="A55" s="61" t="s">
        <v>462</v>
      </c>
      <c r="B55" s="89" t="s">
        <v>194</v>
      </c>
      <c r="C55" s="77" t="s">
        <v>202</v>
      </c>
      <c r="D55" s="85" t="s">
        <v>209</v>
      </c>
      <c r="E55" s="83">
        <v>0</v>
      </c>
      <c r="F55" s="83">
        <v>0</v>
      </c>
      <c r="G55" s="83">
        <v>0</v>
      </c>
      <c r="H55" s="83">
        <v>0</v>
      </c>
      <c r="I55" s="83">
        <v>0</v>
      </c>
      <c r="J55" s="83">
        <v>0</v>
      </c>
    </row>
    <row r="56" spans="1:10" ht="28.8">
      <c r="A56" s="61" t="s">
        <v>462</v>
      </c>
      <c r="B56" s="88" t="s">
        <v>194</v>
      </c>
      <c r="C56" s="78" t="s">
        <v>202</v>
      </c>
      <c r="D56" s="82" t="s">
        <v>210</v>
      </c>
      <c r="E56" s="83">
        <v>0</v>
      </c>
      <c r="F56" s="83">
        <v>0</v>
      </c>
      <c r="G56" s="83">
        <v>0</v>
      </c>
      <c r="H56" s="83">
        <v>0</v>
      </c>
      <c r="I56" s="83">
        <v>0</v>
      </c>
      <c r="J56" s="83">
        <v>0</v>
      </c>
    </row>
    <row r="57" spans="1:10" ht="28.8">
      <c r="A57" s="61" t="s">
        <v>462</v>
      </c>
      <c r="B57" s="89" t="s">
        <v>194</v>
      </c>
      <c r="C57" s="77" t="s">
        <v>202</v>
      </c>
      <c r="D57" s="85" t="s">
        <v>211</v>
      </c>
      <c r="E57" s="83">
        <v>0</v>
      </c>
      <c r="F57" s="83">
        <v>0</v>
      </c>
      <c r="G57" s="83">
        <v>0</v>
      </c>
      <c r="H57" s="83">
        <v>0</v>
      </c>
      <c r="I57" s="83">
        <v>0</v>
      </c>
      <c r="J57" s="83">
        <v>0</v>
      </c>
    </row>
    <row r="58" spans="1:10" ht="28.8">
      <c r="A58" s="61" t="s">
        <v>462</v>
      </c>
      <c r="B58" s="88" t="s">
        <v>194</v>
      </c>
      <c r="C58" s="78" t="s">
        <v>202</v>
      </c>
      <c r="D58" s="82" t="s">
        <v>212</v>
      </c>
      <c r="E58" s="83">
        <v>0</v>
      </c>
      <c r="F58" s="83">
        <v>0</v>
      </c>
      <c r="G58" s="83">
        <v>0</v>
      </c>
      <c r="H58" s="83">
        <v>0</v>
      </c>
      <c r="I58" s="83">
        <v>0</v>
      </c>
      <c r="J58" s="83">
        <v>0</v>
      </c>
    </row>
    <row r="59" spans="1:10" ht="28.8">
      <c r="A59" s="61" t="s">
        <v>462</v>
      </c>
      <c r="B59" s="89" t="s">
        <v>194</v>
      </c>
      <c r="C59" s="77" t="s">
        <v>202</v>
      </c>
      <c r="D59" s="85" t="s">
        <v>213</v>
      </c>
      <c r="E59" s="83">
        <v>0</v>
      </c>
      <c r="F59" s="83">
        <v>0</v>
      </c>
      <c r="G59" s="83">
        <v>0</v>
      </c>
      <c r="H59" s="83">
        <v>0</v>
      </c>
      <c r="I59" s="83">
        <v>0</v>
      </c>
      <c r="J59" s="83">
        <v>0</v>
      </c>
    </row>
    <row r="60" spans="1:10" ht="28.8">
      <c r="A60" s="61" t="s">
        <v>462</v>
      </c>
      <c r="B60" s="88" t="s">
        <v>194</v>
      </c>
      <c r="C60" s="78" t="s">
        <v>202</v>
      </c>
      <c r="D60" s="82" t="s">
        <v>214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</row>
    <row r="61" spans="1:10">
      <c r="A61" s="61" t="s">
        <v>462</v>
      </c>
      <c r="B61" s="89" t="s">
        <v>194</v>
      </c>
      <c r="C61" s="77" t="s">
        <v>25</v>
      </c>
      <c r="D61" s="85" t="s">
        <v>215</v>
      </c>
      <c r="E61" s="83">
        <v>0</v>
      </c>
      <c r="F61" s="83">
        <v>0</v>
      </c>
      <c r="G61" s="83">
        <v>0</v>
      </c>
      <c r="H61" s="83">
        <v>0</v>
      </c>
      <c r="I61" s="83">
        <v>0</v>
      </c>
      <c r="J61" s="83">
        <v>0</v>
      </c>
    </row>
    <row r="62" spans="1:10">
      <c r="A62" s="61" t="s">
        <v>462</v>
      </c>
      <c r="B62" s="88" t="s">
        <v>194</v>
      </c>
      <c r="C62" s="78" t="s">
        <v>25</v>
      </c>
      <c r="D62" s="82" t="s">
        <v>216</v>
      </c>
      <c r="E62" s="83">
        <v>0</v>
      </c>
      <c r="F62" s="83">
        <v>0</v>
      </c>
      <c r="G62" s="83">
        <v>0</v>
      </c>
      <c r="H62" s="83">
        <v>0</v>
      </c>
      <c r="I62" s="83">
        <v>0</v>
      </c>
      <c r="J62" s="83">
        <v>0</v>
      </c>
    </row>
    <row r="63" spans="1:10">
      <c r="A63" s="61" t="s">
        <v>462</v>
      </c>
      <c r="B63" s="89" t="s">
        <v>194</v>
      </c>
      <c r="C63" s="77" t="s">
        <v>25</v>
      </c>
      <c r="D63" s="85" t="s">
        <v>217</v>
      </c>
      <c r="E63" s="83">
        <v>0</v>
      </c>
      <c r="F63" s="83">
        <v>0</v>
      </c>
      <c r="G63" s="83">
        <v>0</v>
      </c>
      <c r="H63" s="83">
        <v>0</v>
      </c>
      <c r="I63" s="83">
        <v>0</v>
      </c>
      <c r="J63" s="83">
        <v>0</v>
      </c>
    </row>
    <row r="64" spans="1:10">
      <c r="A64" s="61" t="s">
        <v>462</v>
      </c>
      <c r="B64" s="88" t="s">
        <v>194</v>
      </c>
      <c r="C64" s="78" t="s">
        <v>25</v>
      </c>
      <c r="D64" s="82" t="s">
        <v>176</v>
      </c>
      <c r="E64" s="83">
        <v>0</v>
      </c>
      <c r="F64" s="83">
        <v>0</v>
      </c>
      <c r="G64" s="83">
        <v>0</v>
      </c>
      <c r="H64" s="83">
        <v>0</v>
      </c>
      <c r="I64" s="83">
        <v>0</v>
      </c>
      <c r="J64" s="83">
        <v>0</v>
      </c>
    </row>
    <row r="65" spans="1:10">
      <c r="A65" s="61" t="s">
        <v>462</v>
      </c>
      <c r="B65" s="89" t="s">
        <v>194</v>
      </c>
      <c r="C65" s="77" t="s">
        <v>25</v>
      </c>
      <c r="D65" s="85" t="s">
        <v>205</v>
      </c>
      <c r="E65" s="83">
        <v>0</v>
      </c>
      <c r="F65" s="83">
        <v>0</v>
      </c>
      <c r="G65" s="83">
        <v>0</v>
      </c>
      <c r="H65" s="83">
        <v>0</v>
      </c>
      <c r="I65" s="83">
        <v>0</v>
      </c>
      <c r="J65" s="83">
        <v>0</v>
      </c>
    </row>
    <row r="66" spans="1:10">
      <c r="A66" s="61" t="s">
        <v>462</v>
      </c>
      <c r="B66" s="88" t="s">
        <v>194</v>
      </c>
      <c r="C66" s="78" t="s">
        <v>25</v>
      </c>
      <c r="D66" s="82" t="s">
        <v>218</v>
      </c>
      <c r="E66" s="83">
        <v>0</v>
      </c>
      <c r="F66" s="83">
        <v>0</v>
      </c>
      <c r="G66" s="83">
        <v>0</v>
      </c>
      <c r="H66" s="83">
        <v>0</v>
      </c>
      <c r="I66" s="83">
        <v>0</v>
      </c>
      <c r="J66" s="83">
        <v>0</v>
      </c>
    </row>
    <row r="67" spans="1:10">
      <c r="A67" s="61" t="s">
        <v>462</v>
      </c>
      <c r="B67" s="89" t="s">
        <v>194</v>
      </c>
      <c r="C67" s="77" t="s">
        <v>25</v>
      </c>
      <c r="D67" s="85" t="s">
        <v>219</v>
      </c>
      <c r="E67" s="83">
        <v>0</v>
      </c>
      <c r="F67" s="83">
        <v>0</v>
      </c>
      <c r="G67" s="83">
        <v>0</v>
      </c>
      <c r="H67" s="83">
        <v>0</v>
      </c>
      <c r="I67" s="83">
        <v>0</v>
      </c>
      <c r="J67" s="83">
        <v>0</v>
      </c>
    </row>
    <row r="68" spans="1:10">
      <c r="A68" s="61" t="s">
        <v>462</v>
      </c>
      <c r="B68" s="88" t="s">
        <v>194</v>
      </c>
      <c r="C68" s="78" t="s">
        <v>25</v>
      </c>
      <c r="D68" s="82" t="s">
        <v>200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</row>
    <row r="69" spans="1:10">
      <c r="A69" s="61" t="s">
        <v>462</v>
      </c>
      <c r="B69" s="89" t="s">
        <v>194</v>
      </c>
      <c r="C69" s="77" t="s">
        <v>25</v>
      </c>
      <c r="D69" s="85" t="s">
        <v>50</v>
      </c>
      <c r="E69" s="83">
        <v>0</v>
      </c>
      <c r="F69" s="83"/>
      <c r="G69" s="83"/>
      <c r="H69" s="83"/>
      <c r="I69" s="83"/>
      <c r="J69" s="83"/>
    </row>
    <row r="70" spans="1:10">
      <c r="A70" s="61" t="s">
        <v>462</v>
      </c>
      <c r="B70" s="88" t="s">
        <v>194</v>
      </c>
      <c r="C70" s="78" t="s">
        <v>25</v>
      </c>
      <c r="D70" s="86" t="s">
        <v>24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</row>
    <row r="71" spans="1:10">
      <c r="A71" s="61" t="s">
        <v>462</v>
      </c>
      <c r="B71" s="89" t="s">
        <v>194</v>
      </c>
      <c r="C71" s="77" t="s">
        <v>54</v>
      </c>
      <c r="D71" s="85" t="s">
        <v>220</v>
      </c>
      <c r="E71" s="83">
        <v>1.67</v>
      </c>
      <c r="F71" s="83">
        <v>2.6</v>
      </c>
      <c r="G71" s="83">
        <v>5.8428571428571425</v>
      </c>
      <c r="H71" s="83">
        <v>9.4385714285714268</v>
      </c>
      <c r="I71" s="83">
        <v>12.797142857142857</v>
      </c>
      <c r="J71" s="83">
        <v>19.940000000000001</v>
      </c>
    </row>
    <row r="72" spans="1:10">
      <c r="A72" s="61" t="s">
        <v>462</v>
      </c>
      <c r="B72" s="88" t="s">
        <v>194</v>
      </c>
      <c r="C72" s="78" t="s">
        <v>54</v>
      </c>
      <c r="D72" s="82" t="s">
        <v>15</v>
      </c>
      <c r="E72" s="83">
        <v>1.67</v>
      </c>
      <c r="F72" s="83">
        <v>2.6</v>
      </c>
      <c r="G72" s="83">
        <v>5.8428571428571425</v>
      </c>
      <c r="H72" s="83">
        <v>9.4385714285714268</v>
      </c>
      <c r="I72" s="83">
        <v>12.797142857142857</v>
      </c>
      <c r="J72" s="83">
        <v>19.940000000000001</v>
      </c>
    </row>
    <row r="73" spans="1:10">
      <c r="A73" s="61" t="s">
        <v>462</v>
      </c>
      <c r="B73" s="89" t="s">
        <v>194</v>
      </c>
      <c r="C73" s="77" t="s">
        <v>54</v>
      </c>
      <c r="D73" s="85" t="s">
        <v>221</v>
      </c>
      <c r="E73" s="83">
        <v>1.67</v>
      </c>
      <c r="F73" s="83">
        <v>2.6</v>
      </c>
      <c r="G73" s="83">
        <v>5.8428571428571425</v>
      </c>
      <c r="H73" s="83">
        <v>9.4385714285714268</v>
      </c>
      <c r="I73" s="83">
        <v>12.797142857142857</v>
      </c>
      <c r="J73" s="83">
        <v>19.940000000000001</v>
      </c>
    </row>
    <row r="74" spans="1:10">
      <c r="A74" s="61" t="s">
        <v>462</v>
      </c>
      <c r="B74" s="88" t="s">
        <v>194</v>
      </c>
      <c r="C74" s="78" t="s">
        <v>54</v>
      </c>
      <c r="D74" s="82" t="s">
        <v>56</v>
      </c>
      <c r="E74" s="83">
        <v>1.67</v>
      </c>
      <c r="F74" s="83">
        <v>2.6</v>
      </c>
      <c r="G74" s="83">
        <v>5.8428571428571425</v>
      </c>
      <c r="H74" s="83">
        <v>9.4385714285714268</v>
      </c>
      <c r="I74" s="83">
        <v>12.797142857142857</v>
      </c>
      <c r="J74" s="83">
        <v>19.940000000000001</v>
      </c>
    </row>
    <row r="75" spans="1:10">
      <c r="A75" s="61" t="s">
        <v>462</v>
      </c>
      <c r="B75" s="89" t="s">
        <v>194</v>
      </c>
      <c r="C75" s="77" t="s">
        <v>54</v>
      </c>
      <c r="D75" s="85" t="s">
        <v>57</v>
      </c>
      <c r="E75" s="83">
        <v>1.67</v>
      </c>
      <c r="F75" s="83">
        <v>2.6</v>
      </c>
      <c r="G75" s="83">
        <v>5.8428571428571425</v>
      </c>
      <c r="H75" s="83">
        <v>9.4385714285714268</v>
      </c>
      <c r="I75" s="83">
        <v>12.797142857142857</v>
      </c>
      <c r="J75" s="83">
        <v>19.940000000000001</v>
      </c>
    </row>
    <row r="76" spans="1:10">
      <c r="A76" s="61" t="s">
        <v>462</v>
      </c>
      <c r="B76" s="88" t="s">
        <v>194</v>
      </c>
      <c r="C76" s="78" t="s">
        <v>54</v>
      </c>
      <c r="D76" s="82" t="s">
        <v>58</v>
      </c>
      <c r="E76" s="83">
        <v>1.67</v>
      </c>
      <c r="F76" s="83">
        <v>2.6</v>
      </c>
      <c r="G76" s="83">
        <v>5.8428571428571425</v>
      </c>
      <c r="H76" s="83">
        <v>9.4385714285714268</v>
      </c>
      <c r="I76" s="83">
        <v>12.797142857142857</v>
      </c>
      <c r="J76" s="83">
        <v>19.940000000000001</v>
      </c>
    </row>
    <row r="77" spans="1:10">
      <c r="A77" s="61" t="s">
        <v>462</v>
      </c>
      <c r="B77" s="89" t="s">
        <v>194</v>
      </c>
      <c r="C77" s="77" t="s">
        <v>54</v>
      </c>
      <c r="D77" s="85" t="s">
        <v>222</v>
      </c>
      <c r="E77" s="83">
        <v>1.67</v>
      </c>
      <c r="F77" s="83">
        <v>2.6</v>
      </c>
      <c r="G77" s="83">
        <v>5.8428571428571425</v>
      </c>
      <c r="H77" s="83">
        <v>9.4385714285714268</v>
      </c>
      <c r="I77" s="83">
        <v>12.797142857142857</v>
      </c>
      <c r="J77" s="83">
        <v>19.940000000000001</v>
      </c>
    </row>
    <row r="78" spans="1:10">
      <c r="A78" s="61" t="s">
        <v>462</v>
      </c>
      <c r="B78" s="88" t="s">
        <v>194</v>
      </c>
      <c r="C78" s="78" t="s">
        <v>223</v>
      </c>
      <c r="D78" s="82" t="s">
        <v>13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36</v>
      </c>
    </row>
    <row r="79" spans="1:10">
      <c r="A79" s="61" t="s">
        <v>462</v>
      </c>
      <c r="B79" s="89" t="s">
        <v>179</v>
      </c>
      <c r="C79" s="77" t="s">
        <v>223</v>
      </c>
      <c r="D79" s="85" t="s">
        <v>23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232</v>
      </c>
    </row>
    <row r="80" spans="1:10">
      <c r="A80" s="61" t="s">
        <v>462</v>
      </c>
      <c r="B80" s="88" t="s">
        <v>179</v>
      </c>
      <c r="C80" s="78" t="s">
        <v>223</v>
      </c>
      <c r="D80" s="82" t="s">
        <v>104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59</v>
      </c>
    </row>
    <row r="81" spans="1:10">
      <c r="A81" s="61" t="s">
        <v>462</v>
      </c>
      <c r="B81" s="89" t="s">
        <v>179</v>
      </c>
      <c r="C81" s="77" t="s">
        <v>223</v>
      </c>
      <c r="D81" s="85" t="s">
        <v>59</v>
      </c>
      <c r="E81" s="83">
        <v>0</v>
      </c>
      <c r="F81" s="83">
        <v>0</v>
      </c>
      <c r="G81" s="83">
        <v>0</v>
      </c>
      <c r="H81" s="83">
        <v>0</v>
      </c>
      <c r="I81" s="83">
        <v>0</v>
      </c>
      <c r="J81" s="83">
        <v>0</v>
      </c>
    </row>
    <row r="82" spans="1:10">
      <c r="A82" s="61" t="s">
        <v>462</v>
      </c>
      <c r="B82" s="88" t="s">
        <v>179</v>
      </c>
      <c r="C82" s="78" t="s">
        <v>223</v>
      </c>
      <c r="D82" s="82" t="s">
        <v>200</v>
      </c>
      <c r="E82" s="83">
        <v>0</v>
      </c>
      <c r="F82" s="83">
        <v>0</v>
      </c>
      <c r="G82" s="83">
        <v>0</v>
      </c>
      <c r="H82" s="83">
        <v>0</v>
      </c>
      <c r="I82" s="83">
        <v>0</v>
      </c>
      <c r="J82" s="83">
        <v>0</v>
      </c>
    </row>
    <row r="83" spans="1:10">
      <c r="A83" s="61" t="s">
        <v>462</v>
      </c>
      <c r="B83" s="89" t="s">
        <v>179</v>
      </c>
      <c r="C83" s="76" t="s">
        <v>224</v>
      </c>
      <c r="D83" s="73" t="s">
        <v>224</v>
      </c>
      <c r="E83" s="83">
        <v>0</v>
      </c>
      <c r="F83" s="83">
        <v>0</v>
      </c>
      <c r="G83" s="83">
        <v>0</v>
      </c>
      <c r="H83" s="83">
        <v>0</v>
      </c>
      <c r="I83" s="83">
        <v>0</v>
      </c>
      <c r="J83" s="83">
        <v>0</v>
      </c>
    </row>
    <row r="84" spans="1:10" s="65" customFormat="1">
      <c r="A84" s="65" t="s">
        <v>463</v>
      </c>
      <c r="B84" s="100" t="s">
        <v>179</v>
      </c>
      <c r="C84" s="101" t="s">
        <v>180</v>
      </c>
      <c r="D84" s="65" t="s">
        <v>180</v>
      </c>
      <c r="E84" s="102"/>
      <c r="F84" s="102"/>
      <c r="G84" s="102"/>
      <c r="H84" s="102"/>
      <c r="I84" s="102"/>
      <c r="J84" s="102"/>
    </row>
    <row r="85" spans="1:10">
      <c r="A85" s="61" t="s">
        <v>463</v>
      </c>
      <c r="B85" s="89" t="s">
        <v>179</v>
      </c>
      <c r="C85" s="77" t="s">
        <v>103</v>
      </c>
      <c r="D85" s="62" t="s">
        <v>181</v>
      </c>
      <c r="E85" s="83">
        <f>56.88</f>
        <v>56.88</v>
      </c>
      <c r="F85" s="83">
        <v>180</v>
      </c>
      <c r="G85" s="83">
        <v>354.67</v>
      </c>
      <c r="H85" s="83">
        <v>176.67</v>
      </c>
      <c r="I85" s="83">
        <v>236.46</v>
      </c>
      <c r="J85" s="83">
        <v>526.5</v>
      </c>
    </row>
    <row r="86" spans="1:10">
      <c r="A86" s="61" t="s">
        <v>463</v>
      </c>
      <c r="B86" s="88" t="s">
        <v>179</v>
      </c>
      <c r="C86" s="78" t="s">
        <v>103</v>
      </c>
      <c r="D86" s="62" t="s">
        <v>182</v>
      </c>
      <c r="E86" s="83"/>
      <c r="F86" s="83"/>
      <c r="G86" s="83"/>
      <c r="H86" s="83"/>
      <c r="I86" s="83"/>
      <c r="J86" s="83"/>
    </row>
    <row r="87" spans="1:10">
      <c r="A87" s="61" t="s">
        <v>463</v>
      </c>
      <c r="B87" s="89" t="s">
        <v>179</v>
      </c>
      <c r="C87" s="77" t="s">
        <v>103</v>
      </c>
      <c r="D87" s="61" t="s">
        <v>4</v>
      </c>
      <c r="E87" s="83">
        <f>4</f>
        <v>4</v>
      </c>
      <c r="F87" s="83">
        <v>12</v>
      </c>
      <c r="G87" s="83">
        <v>15</v>
      </c>
      <c r="H87" s="83"/>
      <c r="I87" s="83">
        <v>15</v>
      </c>
      <c r="J87" s="83">
        <v>70</v>
      </c>
    </row>
    <row r="88" spans="1:10">
      <c r="A88" s="61" t="s">
        <v>463</v>
      </c>
      <c r="B88" s="88" t="s">
        <v>179</v>
      </c>
      <c r="C88" s="78" t="s">
        <v>103</v>
      </c>
      <c r="D88" s="61" t="s">
        <v>183</v>
      </c>
      <c r="E88" s="83"/>
      <c r="F88" s="83"/>
      <c r="G88" s="83">
        <v>6.34</v>
      </c>
      <c r="H88" s="83">
        <v>12.52</v>
      </c>
      <c r="I88" s="83">
        <v>16.13</v>
      </c>
      <c r="J88" s="83">
        <v>48.96</v>
      </c>
    </row>
    <row r="89" spans="1:10">
      <c r="A89" s="61" t="s">
        <v>463</v>
      </c>
      <c r="B89" s="89" t="s">
        <v>179</v>
      </c>
      <c r="C89" s="77" t="s">
        <v>103</v>
      </c>
      <c r="D89" s="61" t="s">
        <v>184</v>
      </c>
      <c r="E89" s="83"/>
      <c r="F89" s="83">
        <v>8</v>
      </c>
      <c r="G89" s="83">
        <v>6</v>
      </c>
      <c r="H89" s="83">
        <v>180</v>
      </c>
      <c r="I89" s="83"/>
      <c r="J89" s="83">
        <v>96.67</v>
      </c>
    </row>
    <row r="90" spans="1:10">
      <c r="A90" s="61" t="s">
        <v>463</v>
      </c>
      <c r="B90" s="88" t="s">
        <v>179</v>
      </c>
      <c r="C90" s="78" t="s">
        <v>103</v>
      </c>
      <c r="D90" s="61" t="s">
        <v>102</v>
      </c>
      <c r="E90" s="83">
        <f>2</f>
        <v>2</v>
      </c>
      <c r="F90" s="83">
        <v>16</v>
      </c>
      <c r="G90" s="83"/>
      <c r="H90" s="83"/>
      <c r="I90" s="83"/>
      <c r="J90" s="83"/>
    </row>
    <row r="91" spans="1:10">
      <c r="A91" s="61" t="s">
        <v>463</v>
      </c>
      <c r="B91" s="89" t="s">
        <v>179</v>
      </c>
      <c r="C91" s="77" t="s">
        <v>103</v>
      </c>
      <c r="D91" s="61" t="s">
        <v>185</v>
      </c>
      <c r="E91" s="83"/>
      <c r="F91" s="83"/>
      <c r="G91" s="83">
        <v>4</v>
      </c>
      <c r="H91" s="83">
        <v>2</v>
      </c>
      <c r="I91" s="83">
        <v>2</v>
      </c>
      <c r="J91" s="83"/>
    </row>
    <row r="92" spans="1:10">
      <c r="A92" s="61" t="s">
        <v>463</v>
      </c>
      <c r="B92" s="88" t="s">
        <v>179</v>
      </c>
      <c r="C92" s="78" t="s">
        <v>103</v>
      </c>
      <c r="D92" s="61" t="s">
        <v>186</v>
      </c>
      <c r="E92" s="83">
        <f>13</f>
        <v>13</v>
      </c>
      <c r="F92" s="83">
        <v>50</v>
      </c>
      <c r="G92" s="83">
        <v>38</v>
      </c>
      <c r="H92" s="83">
        <v>56</v>
      </c>
      <c r="I92" s="83">
        <v>62</v>
      </c>
      <c r="J92" s="83">
        <v>80</v>
      </c>
    </row>
    <row r="93" spans="1:10">
      <c r="A93" s="61" t="s">
        <v>463</v>
      </c>
      <c r="B93" s="89" t="s">
        <v>179</v>
      </c>
      <c r="C93" s="77" t="s">
        <v>187</v>
      </c>
      <c r="D93" s="61" t="s">
        <v>188</v>
      </c>
      <c r="E93" s="83">
        <v>4</v>
      </c>
      <c r="F93" s="83">
        <v>11</v>
      </c>
      <c r="G93" s="83">
        <v>6</v>
      </c>
      <c r="H93" s="83">
        <v>10</v>
      </c>
      <c r="I93" s="83">
        <v>8</v>
      </c>
      <c r="J93" s="83">
        <v>67</v>
      </c>
    </row>
    <row r="94" spans="1:10">
      <c r="A94" s="61" t="s">
        <v>463</v>
      </c>
      <c r="B94" s="88" t="s">
        <v>179</v>
      </c>
      <c r="C94" s="78" t="s">
        <v>187</v>
      </c>
      <c r="D94" s="61" t="s">
        <v>189</v>
      </c>
      <c r="E94" s="83">
        <v>5</v>
      </c>
      <c r="F94" s="83">
        <v>8</v>
      </c>
      <c r="G94" s="83">
        <v>0</v>
      </c>
      <c r="H94" s="83"/>
      <c r="I94" s="83">
        <v>8</v>
      </c>
      <c r="J94" s="83">
        <v>8</v>
      </c>
    </row>
    <row r="95" spans="1:10">
      <c r="A95" s="61" t="s">
        <v>463</v>
      </c>
      <c r="B95" s="89" t="s">
        <v>179</v>
      </c>
      <c r="C95" s="77" t="s">
        <v>187</v>
      </c>
      <c r="D95" s="61" t="s">
        <v>10</v>
      </c>
      <c r="E95" s="83">
        <v>15</v>
      </c>
      <c r="F95" s="83">
        <v>22</v>
      </c>
      <c r="G95" s="83">
        <v>36</v>
      </c>
      <c r="H95" s="83">
        <v>30</v>
      </c>
      <c r="I95" s="83"/>
      <c r="J95" s="83">
        <v>30</v>
      </c>
    </row>
    <row r="96" spans="1:10">
      <c r="A96" s="61" t="s">
        <v>463</v>
      </c>
      <c r="B96" s="88" t="s">
        <v>179</v>
      </c>
      <c r="C96" s="78" t="s">
        <v>187</v>
      </c>
      <c r="D96" s="61" t="s">
        <v>11</v>
      </c>
      <c r="E96" s="83">
        <v>4</v>
      </c>
      <c r="F96" s="83">
        <v>16</v>
      </c>
      <c r="G96" s="83">
        <v>40</v>
      </c>
      <c r="H96" s="83">
        <v>34</v>
      </c>
      <c r="I96" s="83">
        <v>150</v>
      </c>
      <c r="J96" s="83">
        <v>111</v>
      </c>
    </row>
    <row r="97" spans="1:10">
      <c r="A97" s="61" t="s">
        <v>463</v>
      </c>
      <c r="B97" s="89" t="s">
        <v>179</v>
      </c>
      <c r="C97" s="77" t="s">
        <v>187</v>
      </c>
      <c r="D97" s="61" t="s">
        <v>6</v>
      </c>
      <c r="E97" s="83"/>
      <c r="F97" s="83"/>
      <c r="G97" s="83"/>
      <c r="H97" s="83"/>
      <c r="I97" s="83"/>
      <c r="J97" s="83">
        <v>78</v>
      </c>
    </row>
    <row r="98" spans="1:10">
      <c r="A98" s="61" t="s">
        <v>463</v>
      </c>
      <c r="B98" s="88" t="s">
        <v>179</v>
      </c>
      <c r="C98" s="78" t="s">
        <v>187</v>
      </c>
      <c r="D98" s="61" t="s">
        <v>190</v>
      </c>
      <c r="E98" s="83"/>
      <c r="F98" s="83"/>
      <c r="G98" s="83"/>
      <c r="H98" s="83"/>
      <c r="I98" s="83"/>
      <c r="J98" s="83"/>
    </row>
    <row r="99" spans="1:10" ht="28.8">
      <c r="A99" s="61" t="s">
        <v>463</v>
      </c>
      <c r="B99" s="89" t="s">
        <v>179</v>
      </c>
      <c r="C99" s="77" t="s">
        <v>191</v>
      </c>
      <c r="D99" s="61" t="s">
        <v>19</v>
      </c>
      <c r="E99" s="83"/>
      <c r="F99" s="83"/>
      <c r="G99" s="83"/>
      <c r="H99" s="83"/>
      <c r="I99" s="83"/>
      <c r="J99" s="83"/>
    </row>
    <row r="100" spans="1:10" ht="28.8">
      <c r="A100" s="61" t="s">
        <v>463</v>
      </c>
      <c r="B100" s="88" t="s">
        <v>179</v>
      </c>
      <c r="C100" s="78" t="s">
        <v>191</v>
      </c>
      <c r="D100" s="61" t="s">
        <v>192</v>
      </c>
      <c r="E100" s="83"/>
      <c r="F100" s="83"/>
      <c r="G100" s="83"/>
      <c r="H100" s="83"/>
      <c r="I100" s="83">
        <v>101</v>
      </c>
      <c r="J100" s="83">
        <v>101</v>
      </c>
    </row>
    <row r="101" spans="1:10" ht="28.8">
      <c r="A101" s="61" t="s">
        <v>463</v>
      </c>
      <c r="B101" s="89" t="s">
        <v>179</v>
      </c>
      <c r="C101" s="77" t="s">
        <v>191</v>
      </c>
      <c r="D101" s="61" t="s">
        <v>193</v>
      </c>
      <c r="E101" s="83"/>
      <c r="F101" s="83"/>
      <c r="G101" s="83"/>
      <c r="H101" s="83">
        <v>3</v>
      </c>
      <c r="I101" s="83">
        <v>2</v>
      </c>
      <c r="J101" s="83">
        <v>2</v>
      </c>
    </row>
    <row r="102" spans="1:10" ht="28.8">
      <c r="A102" s="61" t="s">
        <v>463</v>
      </c>
      <c r="B102" s="88" t="s">
        <v>179</v>
      </c>
      <c r="C102" s="78" t="s">
        <v>191</v>
      </c>
      <c r="D102" s="61" t="s">
        <v>21</v>
      </c>
      <c r="E102" s="83"/>
      <c r="F102" s="83"/>
      <c r="G102" s="83">
        <v>33</v>
      </c>
      <c r="H102" s="83">
        <v>88</v>
      </c>
      <c r="I102" s="83">
        <v>112</v>
      </c>
      <c r="J102" s="83">
        <v>176</v>
      </c>
    </row>
    <row r="103" spans="1:10" ht="28.8">
      <c r="A103" s="61" t="s">
        <v>463</v>
      </c>
      <c r="B103" s="89" t="s">
        <v>179</v>
      </c>
      <c r="C103" s="77" t="s">
        <v>191</v>
      </c>
      <c r="D103" s="61" t="s">
        <v>20</v>
      </c>
      <c r="E103" s="83"/>
      <c r="F103" s="83"/>
      <c r="G103" s="83"/>
      <c r="H103" s="83"/>
      <c r="I103" s="83"/>
      <c r="J103" s="83">
        <v>274.29000000000002</v>
      </c>
    </row>
    <row r="104" spans="1:10">
      <c r="A104" s="61" t="s">
        <v>463</v>
      </c>
      <c r="B104" s="88" t="s">
        <v>194</v>
      </c>
      <c r="C104" s="78" t="s">
        <v>195</v>
      </c>
      <c r="D104" s="61" t="s">
        <v>196</v>
      </c>
      <c r="E104" s="83">
        <f>4.33/20</f>
        <v>0.2165</v>
      </c>
      <c r="F104" s="83">
        <f>13.46/20</f>
        <v>0.67300000000000004</v>
      </c>
      <c r="G104" s="83">
        <f>22.46/20</f>
        <v>1.123</v>
      </c>
      <c r="H104" s="83">
        <f>24.67/20</f>
        <v>1.2335</v>
      </c>
      <c r="I104" s="83">
        <f>29.69/20</f>
        <v>1.4845000000000002</v>
      </c>
      <c r="J104" s="83">
        <f>84.77/20</f>
        <v>4.2385000000000002</v>
      </c>
    </row>
    <row r="105" spans="1:10">
      <c r="A105" s="61" t="s">
        <v>463</v>
      </c>
      <c r="B105" s="89" t="s">
        <v>194</v>
      </c>
      <c r="C105" s="77" t="s">
        <v>195</v>
      </c>
      <c r="D105" s="61" t="s">
        <v>28</v>
      </c>
      <c r="E105" s="83">
        <v>0.22</v>
      </c>
      <c r="F105" s="83">
        <v>0.67300000000000004</v>
      </c>
      <c r="G105" s="83">
        <v>1.123</v>
      </c>
      <c r="H105" s="83">
        <v>1.2335</v>
      </c>
      <c r="I105" s="83">
        <v>1.4845000000000002</v>
      </c>
      <c r="J105" s="83">
        <v>4.2385000000000002</v>
      </c>
    </row>
    <row r="106" spans="1:10">
      <c r="A106" s="61" t="s">
        <v>463</v>
      </c>
      <c r="B106" s="88" t="s">
        <v>194</v>
      </c>
      <c r="C106" s="78" t="s">
        <v>195</v>
      </c>
      <c r="D106" s="61" t="s">
        <v>30</v>
      </c>
      <c r="E106" s="83">
        <v>0.22</v>
      </c>
      <c r="F106" s="83">
        <v>0.67300000000000004</v>
      </c>
      <c r="G106" s="83">
        <v>1.123</v>
      </c>
      <c r="H106" s="83">
        <v>1.2335</v>
      </c>
      <c r="I106" s="83">
        <v>1.4845000000000002</v>
      </c>
      <c r="J106" s="83">
        <v>4.2385000000000002</v>
      </c>
    </row>
    <row r="107" spans="1:10">
      <c r="A107" s="61" t="s">
        <v>463</v>
      </c>
      <c r="B107" s="89" t="s">
        <v>194</v>
      </c>
      <c r="C107" s="77" t="s">
        <v>195</v>
      </c>
      <c r="D107" s="61" t="s">
        <v>64</v>
      </c>
      <c r="E107" s="83">
        <v>0.22</v>
      </c>
      <c r="F107" s="83">
        <v>0.67300000000000004</v>
      </c>
      <c r="G107" s="83">
        <v>1.123</v>
      </c>
      <c r="H107" s="83">
        <v>1.2335</v>
      </c>
      <c r="I107" s="83">
        <v>1.4845000000000002</v>
      </c>
      <c r="J107" s="83">
        <v>4.2385000000000002</v>
      </c>
    </row>
    <row r="108" spans="1:10">
      <c r="A108" s="61" t="s">
        <v>463</v>
      </c>
      <c r="B108" s="88" t="s">
        <v>194</v>
      </c>
      <c r="C108" s="78" t="s">
        <v>195</v>
      </c>
      <c r="D108" s="61" t="s">
        <v>197</v>
      </c>
      <c r="E108" s="83">
        <v>0.22</v>
      </c>
      <c r="F108" s="83">
        <v>0.67300000000000004</v>
      </c>
      <c r="G108" s="83">
        <v>1.123</v>
      </c>
      <c r="H108" s="83">
        <v>1.2335</v>
      </c>
      <c r="I108" s="83">
        <v>1.4845000000000002</v>
      </c>
      <c r="J108" s="83">
        <v>4.2385000000000002</v>
      </c>
    </row>
    <row r="109" spans="1:10">
      <c r="A109" s="61" t="s">
        <v>463</v>
      </c>
      <c r="B109" s="89" t="s">
        <v>194</v>
      </c>
      <c r="C109" s="77" t="s">
        <v>195</v>
      </c>
      <c r="D109" s="61" t="s">
        <v>31</v>
      </c>
      <c r="E109" s="83">
        <v>0.22</v>
      </c>
      <c r="F109" s="83">
        <v>0.67300000000000004</v>
      </c>
      <c r="G109" s="83">
        <v>1.123</v>
      </c>
      <c r="H109" s="83">
        <v>1.2335</v>
      </c>
      <c r="I109" s="83">
        <v>1.4845000000000002</v>
      </c>
      <c r="J109" s="83">
        <v>4.2385000000000002</v>
      </c>
    </row>
    <row r="110" spans="1:10">
      <c r="A110" s="61" t="s">
        <v>463</v>
      </c>
      <c r="B110" s="88" t="s">
        <v>194</v>
      </c>
      <c r="C110" s="78" t="s">
        <v>195</v>
      </c>
      <c r="D110" s="61" t="s">
        <v>32</v>
      </c>
      <c r="E110" s="83">
        <v>0.22</v>
      </c>
      <c r="F110" s="83">
        <v>0.67300000000000004</v>
      </c>
      <c r="G110" s="83">
        <v>1.123</v>
      </c>
      <c r="H110" s="83">
        <v>1.2335</v>
      </c>
      <c r="I110" s="83">
        <v>1.4845000000000002</v>
      </c>
      <c r="J110" s="83">
        <v>4.2385000000000002</v>
      </c>
    </row>
    <row r="111" spans="1:10">
      <c r="A111" s="61" t="s">
        <v>463</v>
      </c>
      <c r="B111" s="89" t="s">
        <v>194</v>
      </c>
      <c r="C111" s="77" t="s">
        <v>195</v>
      </c>
      <c r="D111" s="61" t="s">
        <v>33</v>
      </c>
      <c r="E111" s="83">
        <v>0.22</v>
      </c>
      <c r="F111" s="83">
        <v>0.67300000000000004</v>
      </c>
      <c r="G111" s="83">
        <v>1.123</v>
      </c>
      <c r="H111" s="83">
        <v>1.2335</v>
      </c>
      <c r="I111" s="83">
        <v>1.4845000000000002</v>
      </c>
      <c r="J111" s="83">
        <v>4.2385000000000002</v>
      </c>
    </row>
    <row r="112" spans="1:10">
      <c r="A112" s="61" t="s">
        <v>463</v>
      </c>
      <c r="B112" s="88" t="s">
        <v>194</v>
      </c>
      <c r="C112" s="78" t="s">
        <v>195</v>
      </c>
      <c r="D112" s="61" t="s">
        <v>34</v>
      </c>
      <c r="E112" s="83">
        <v>0.22</v>
      </c>
      <c r="F112" s="83">
        <v>0.67300000000000004</v>
      </c>
      <c r="G112" s="83">
        <v>1.123</v>
      </c>
      <c r="H112" s="83">
        <v>1.2335</v>
      </c>
      <c r="I112" s="83">
        <v>1.4845000000000002</v>
      </c>
      <c r="J112" s="83">
        <v>4.2385000000000002</v>
      </c>
    </row>
    <row r="113" spans="1:10">
      <c r="A113" s="61" t="s">
        <v>463</v>
      </c>
      <c r="B113" s="89" t="s">
        <v>194</v>
      </c>
      <c r="C113" s="77" t="s">
        <v>195</v>
      </c>
      <c r="D113" s="61" t="s">
        <v>35</v>
      </c>
      <c r="E113" s="83">
        <v>0.22</v>
      </c>
      <c r="F113" s="83">
        <v>0.67300000000000004</v>
      </c>
      <c r="G113" s="83">
        <v>1.123</v>
      </c>
      <c r="H113" s="83">
        <v>1.2335</v>
      </c>
      <c r="I113" s="83">
        <v>1.4845000000000002</v>
      </c>
      <c r="J113" s="83">
        <v>4.2385000000000002</v>
      </c>
    </row>
    <row r="114" spans="1:10">
      <c r="A114" s="61" t="s">
        <v>463</v>
      </c>
      <c r="B114" s="88" t="s">
        <v>194</v>
      </c>
      <c r="C114" s="78" t="s">
        <v>195</v>
      </c>
      <c r="D114" s="61" t="s">
        <v>36</v>
      </c>
      <c r="E114" s="83">
        <v>0.22</v>
      </c>
      <c r="F114" s="83">
        <v>0.67300000000000004</v>
      </c>
      <c r="G114" s="83">
        <v>1.123</v>
      </c>
      <c r="H114" s="83">
        <v>1.2335</v>
      </c>
      <c r="I114" s="83">
        <v>1.4845000000000002</v>
      </c>
      <c r="J114" s="83">
        <v>4.2385000000000002</v>
      </c>
    </row>
    <row r="115" spans="1:10">
      <c r="A115" s="61" t="s">
        <v>463</v>
      </c>
      <c r="B115" s="89" t="s">
        <v>194</v>
      </c>
      <c r="C115" s="77" t="s">
        <v>195</v>
      </c>
      <c r="D115" s="61" t="s">
        <v>37</v>
      </c>
      <c r="E115" s="83">
        <v>0.22</v>
      </c>
      <c r="F115" s="83">
        <v>0.67300000000000004</v>
      </c>
      <c r="G115" s="83">
        <v>1.123</v>
      </c>
      <c r="H115" s="83">
        <v>1.2335</v>
      </c>
      <c r="I115" s="83">
        <v>1.4845000000000002</v>
      </c>
      <c r="J115" s="83">
        <v>4.2385000000000002</v>
      </c>
    </row>
    <row r="116" spans="1:10">
      <c r="A116" s="61" t="s">
        <v>463</v>
      </c>
      <c r="B116" s="88" t="s">
        <v>194</v>
      </c>
      <c r="C116" s="78" t="s">
        <v>195</v>
      </c>
      <c r="D116" s="61" t="s">
        <v>38</v>
      </c>
      <c r="E116" s="83">
        <v>0.22</v>
      </c>
      <c r="F116" s="83">
        <v>0.67300000000000004</v>
      </c>
      <c r="G116" s="83">
        <v>1.123</v>
      </c>
      <c r="H116" s="83">
        <v>1.2335</v>
      </c>
      <c r="I116" s="83">
        <v>1.4845000000000002</v>
      </c>
      <c r="J116" s="83">
        <v>4.2385000000000002</v>
      </c>
    </row>
    <row r="117" spans="1:10">
      <c r="A117" s="61" t="s">
        <v>463</v>
      </c>
      <c r="B117" s="89" t="s">
        <v>194</v>
      </c>
      <c r="C117" s="77" t="s">
        <v>195</v>
      </c>
      <c r="D117" s="61" t="s">
        <v>44</v>
      </c>
      <c r="E117" s="83">
        <v>0.22</v>
      </c>
      <c r="F117" s="83">
        <v>0.67300000000000004</v>
      </c>
      <c r="G117" s="83">
        <v>1.123</v>
      </c>
      <c r="H117" s="83">
        <v>1.2335</v>
      </c>
      <c r="I117" s="83">
        <v>1.4845000000000002</v>
      </c>
      <c r="J117" s="83">
        <v>4.2385000000000002</v>
      </c>
    </row>
    <row r="118" spans="1:10">
      <c r="A118" s="61" t="s">
        <v>463</v>
      </c>
      <c r="B118" s="88" t="s">
        <v>194</v>
      </c>
      <c r="C118" s="78" t="s">
        <v>195</v>
      </c>
      <c r="D118" s="61" t="s">
        <v>62</v>
      </c>
      <c r="E118" s="83">
        <v>0.22</v>
      </c>
      <c r="F118" s="83">
        <v>0.67300000000000004</v>
      </c>
      <c r="G118" s="83">
        <v>1.123</v>
      </c>
      <c r="H118" s="83">
        <v>1.2335</v>
      </c>
      <c r="I118" s="83">
        <v>1.4845000000000002</v>
      </c>
      <c r="J118" s="83">
        <v>4.2385000000000002</v>
      </c>
    </row>
    <row r="119" spans="1:10">
      <c r="A119" s="61" t="s">
        <v>463</v>
      </c>
      <c r="B119" s="89" t="s">
        <v>194</v>
      </c>
      <c r="C119" s="77" t="s">
        <v>195</v>
      </c>
      <c r="D119" s="61" t="s">
        <v>198</v>
      </c>
      <c r="E119" s="83">
        <v>0.22</v>
      </c>
      <c r="F119" s="83">
        <v>0.67300000000000004</v>
      </c>
      <c r="G119" s="83">
        <v>1.123</v>
      </c>
      <c r="H119" s="83">
        <v>1.2335</v>
      </c>
      <c r="I119" s="83">
        <v>1.4845000000000002</v>
      </c>
      <c r="J119" s="83">
        <v>4.2385000000000002</v>
      </c>
    </row>
    <row r="120" spans="1:10">
      <c r="A120" s="61" t="s">
        <v>463</v>
      </c>
      <c r="B120" s="88" t="s">
        <v>194</v>
      </c>
      <c r="C120" s="78" t="s">
        <v>195</v>
      </c>
      <c r="D120" s="61" t="s">
        <v>61</v>
      </c>
      <c r="E120" s="83">
        <v>0.22</v>
      </c>
      <c r="F120" s="83">
        <v>0.67300000000000004</v>
      </c>
      <c r="G120" s="83">
        <v>1.123</v>
      </c>
      <c r="H120" s="83">
        <v>1.2335</v>
      </c>
      <c r="I120" s="83">
        <v>1.4845000000000002</v>
      </c>
      <c r="J120" s="83">
        <v>4.2385000000000002</v>
      </c>
    </row>
    <row r="121" spans="1:10">
      <c r="A121" s="61" t="s">
        <v>463</v>
      </c>
      <c r="B121" s="89" t="s">
        <v>194</v>
      </c>
      <c r="C121" s="77" t="s">
        <v>195</v>
      </c>
      <c r="D121" s="61" t="s">
        <v>199</v>
      </c>
      <c r="E121" s="83">
        <v>0.22</v>
      </c>
      <c r="F121" s="83">
        <v>0.67300000000000004</v>
      </c>
      <c r="G121" s="83">
        <v>1.123</v>
      </c>
      <c r="H121" s="83">
        <v>1.2335</v>
      </c>
      <c r="I121" s="83">
        <v>1.4845000000000002</v>
      </c>
      <c r="J121" s="83">
        <v>4.2385000000000002</v>
      </c>
    </row>
    <row r="122" spans="1:10">
      <c r="A122" s="61" t="s">
        <v>463</v>
      </c>
      <c r="B122" s="88" t="s">
        <v>194</v>
      </c>
      <c r="C122" s="78" t="s">
        <v>195</v>
      </c>
      <c r="D122" s="61" t="s">
        <v>42</v>
      </c>
      <c r="E122" s="83">
        <v>0.22</v>
      </c>
      <c r="F122" s="83">
        <v>0.67300000000000004</v>
      </c>
      <c r="G122" s="83">
        <v>1.123</v>
      </c>
      <c r="H122" s="83">
        <v>1.2335</v>
      </c>
      <c r="I122" s="83">
        <v>1.4845000000000002</v>
      </c>
      <c r="J122" s="83">
        <v>4.2385000000000002</v>
      </c>
    </row>
    <row r="123" spans="1:10">
      <c r="A123" s="61" t="s">
        <v>463</v>
      </c>
      <c r="B123" s="89" t="s">
        <v>194</v>
      </c>
      <c r="C123" s="77" t="s">
        <v>195</v>
      </c>
      <c r="D123" s="61" t="s">
        <v>200</v>
      </c>
      <c r="E123" s="83">
        <v>0.22</v>
      </c>
      <c r="F123" s="83">
        <v>0.67300000000000004</v>
      </c>
      <c r="G123" s="83">
        <v>1.123</v>
      </c>
      <c r="H123" s="83">
        <v>1.2335</v>
      </c>
      <c r="I123" s="83">
        <v>1.4845000000000002</v>
      </c>
      <c r="J123" s="83">
        <v>4.2385000000000002</v>
      </c>
    </row>
    <row r="124" spans="1:10">
      <c r="A124" s="61" t="s">
        <v>463</v>
      </c>
      <c r="B124" s="88" t="s">
        <v>194</v>
      </c>
      <c r="C124" s="77" t="s">
        <v>201</v>
      </c>
      <c r="D124" s="61" t="s">
        <v>40</v>
      </c>
      <c r="E124" s="83"/>
      <c r="F124" s="83"/>
      <c r="G124" s="83"/>
      <c r="H124" s="83"/>
      <c r="I124" s="83"/>
      <c r="J124" s="83"/>
    </row>
    <row r="125" spans="1:10">
      <c r="A125" s="61" t="s">
        <v>463</v>
      </c>
      <c r="B125" s="89" t="s">
        <v>194</v>
      </c>
      <c r="C125" s="77" t="s">
        <v>201</v>
      </c>
      <c r="D125" s="61" t="s">
        <v>41</v>
      </c>
      <c r="E125" s="83"/>
      <c r="F125" s="83"/>
      <c r="G125" s="83"/>
      <c r="H125" s="83"/>
      <c r="I125" s="83"/>
      <c r="J125" s="83"/>
    </row>
    <row r="126" spans="1:10">
      <c r="A126" s="61" t="s">
        <v>463</v>
      </c>
      <c r="B126" s="88" t="s">
        <v>194</v>
      </c>
      <c r="C126" s="78" t="s">
        <v>201</v>
      </c>
      <c r="D126" s="61" t="s">
        <v>43</v>
      </c>
      <c r="E126" s="83"/>
      <c r="F126" s="83"/>
      <c r="G126" s="83"/>
      <c r="H126" s="83"/>
      <c r="I126" s="83"/>
      <c r="J126" s="83"/>
    </row>
    <row r="127" spans="1:10">
      <c r="A127" s="61" t="s">
        <v>463</v>
      </c>
      <c r="B127" s="89" t="s">
        <v>194</v>
      </c>
      <c r="C127" s="77" t="s">
        <v>201</v>
      </c>
      <c r="D127" s="61" t="s">
        <v>200</v>
      </c>
      <c r="E127" s="83"/>
      <c r="F127" s="83"/>
      <c r="G127" s="83"/>
      <c r="H127" s="83"/>
      <c r="I127" s="83"/>
      <c r="J127" s="83"/>
    </row>
    <row r="128" spans="1:10" ht="28.8">
      <c r="A128" s="61" t="s">
        <v>463</v>
      </c>
      <c r="B128" s="88" t="s">
        <v>194</v>
      </c>
      <c r="C128" s="78" t="s">
        <v>202</v>
      </c>
      <c r="D128" s="61" t="s">
        <v>203</v>
      </c>
      <c r="E128" s="83"/>
      <c r="F128" s="83"/>
      <c r="G128" s="83"/>
      <c r="H128" s="83"/>
      <c r="I128" s="83"/>
      <c r="J128" s="83"/>
    </row>
    <row r="129" spans="1:10" ht="28.8">
      <c r="A129" s="61" t="s">
        <v>463</v>
      </c>
      <c r="B129" s="89" t="s">
        <v>194</v>
      </c>
      <c r="C129" s="77" t="s">
        <v>202</v>
      </c>
      <c r="D129" s="61" t="s">
        <v>13</v>
      </c>
      <c r="E129" s="83"/>
      <c r="F129" s="83"/>
      <c r="G129" s="83"/>
      <c r="H129" s="83"/>
      <c r="I129" s="83"/>
      <c r="J129" s="83"/>
    </row>
    <row r="130" spans="1:10" ht="28.8">
      <c r="A130" s="61" t="s">
        <v>463</v>
      </c>
      <c r="B130" s="88" t="s">
        <v>194</v>
      </c>
      <c r="C130" s="78" t="s">
        <v>202</v>
      </c>
      <c r="D130" s="61" t="s">
        <v>23</v>
      </c>
      <c r="E130" s="83"/>
      <c r="F130" s="83"/>
      <c r="G130" s="83"/>
      <c r="H130" s="83"/>
      <c r="I130" s="83"/>
      <c r="J130" s="83"/>
    </row>
    <row r="131" spans="1:10" ht="28.8">
      <c r="A131" s="61" t="s">
        <v>463</v>
      </c>
      <c r="B131" s="89" t="s">
        <v>194</v>
      </c>
      <c r="C131" s="77" t="s">
        <v>202</v>
      </c>
      <c r="D131" s="61" t="s">
        <v>187</v>
      </c>
      <c r="E131" s="83"/>
      <c r="F131" s="83"/>
      <c r="G131" s="83"/>
      <c r="H131" s="83"/>
      <c r="I131" s="83"/>
      <c r="J131" s="83"/>
    </row>
    <row r="132" spans="1:10" ht="28.8">
      <c r="A132" s="61" t="s">
        <v>463</v>
      </c>
      <c r="B132" s="88" t="s">
        <v>194</v>
      </c>
      <c r="C132" s="78" t="s">
        <v>202</v>
      </c>
      <c r="D132" s="61" t="s">
        <v>204</v>
      </c>
      <c r="E132" s="83"/>
      <c r="F132" s="83"/>
      <c r="G132" s="83"/>
      <c r="H132" s="83"/>
      <c r="I132" s="83"/>
      <c r="J132" s="83"/>
    </row>
    <row r="133" spans="1:10" ht="28.8">
      <c r="A133" s="61" t="s">
        <v>463</v>
      </c>
      <c r="B133" s="89" t="s">
        <v>194</v>
      </c>
      <c r="C133" s="77" t="s">
        <v>202</v>
      </c>
      <c r="D133" s="61" t="s">
        <v>205</v>
      </c>
      <c r="E133" s="83"/>
      <c r="F133" s="83"/>
      <c r="G133" s="83"/>
      <c r="H133" s="83"/>
      <c r="I133" s="83"/>
      <c r="J133" s="83"/>
    </row>
    <row r="134" spans="1:10" ht="28.8">
      <c r="A134" s="61" t="s">
        <v>463</v>
      </c>
      <c r="B134" s="88" t="s">
        <v>194</v>
      </c>
      <c r="C134" s="78" t="s">
        <v>202</v>
      </c>
      <c r="D134" s="61" t="s">
        <v>206</v>
      </c>
      <c r="E134" s="83"/>
      <c r="F134" s="83"/>
      <c r="G134" s="83"/>
      <c r="H134" s="83"/>
      <c r="I134" s="83"/>
      <c r="J134" s="83"/>
    </row>
    <row r="135" spans="1:10" ht="28.8">
      <c r="A135" s="61" t="s">
        <v>463</v>
      </c>
      <c r="B135" s="89" t="s">
        <v>194</v>
      </c>
      <c r="C135" s="77" t="s">
        <v>202</v>
      </c>
      <c r="D135" s="61" t="s">
        <v>207</v>
      </c>
      <c r="E135" s="83"/>
      <c r="F135" s="83"/>
      <c r="G135" s="83"/>
      <c r="H135" s="83"/>
      <c r="I135" s="83"/>
      <c r="J135" s="83"/>
    </row>
    <row r="136" spans="1:10" ht="28.8">
      <c r="A136" s="61" t="s">
        <v>463</v>
      </c>
      <c r="B136" s="88" t="s">
        <v>194</v>
      </c>
      <c r="C136" s="78" t="s">
        <v>202</v>
      </c>
      <c r="D136" s="61" t="s">
        <v>208</v>
      </c>
      <c r="E136" s="83"/>
      <c r="F136" s="83"/>
      <c r="G136" s="83"/>
      <c r="H136" s="83"/>
      <c r="I136" s="83"/>
      <c r="J136" s="83"/>
    </row>
    <row r="137" spans="1:10" ht="28.8">
      <c r="A137" s="61" t="s">
        <v>463</v>
      </c>
      <c r="B137" s="89" t="s">
        <v>194</v>
      </c>
      <c r="C137" s="77" t="s">
        <v>202</v>
      </c>
      <c r="D137" s="61" t="s">
        <v>209</v>
      </c>
      <c r="E137" s="83"/>
      <c r="F137" s="83"/>
      <c r="G137" s="83"/>
      <c r="H137" s="83"/>
      <c r="I137" s="83"/>
      <c r="J137" s="83"/>
    </row>
    <row r="138" spans="1:10" ht="28.8">
      <c r="A138" s="61" t="s">
        <v>463</v>
      </c>
      <c r="B138" s="88" t="s">
        <v>194</v>
      </c>
      <c r="C138" s="78" t="s">
        <v>202</v>
      </c>
      <c r="D138" s="61" t="s">
        <v>210</v>
      </c>
      <c r="E138" s="83"/>
      <c r="F138" s="83"/>
      <c r="G138" s="83"/>
      <c r="H138" s="83"/>
      <c r="I138" s="83"/>
      <c r="J138" s="83"/>
    </row>
    <row r="139" spans="1:10" ht="28.8">
      <c r="A139" s="61" t="s">
        <v>463</v>
      </c>
      <c r="B139" s="89" t="s">
        <v>194</v>
      </c>
      <c r="C139" s="77" t="s">
        <v>202</v>
      </c>
      <c r="D139" s="61" t="s">
        <v>211</v>
      </c>
      <c r="E139" s="83"/>
      <c r="F139" s="83"/>
      <c r="G139" s="83"/>
      <c r="H139" s="83"/>
      <c r="I139" s="83"/>
      <c r="J139" s="83"/>
    </row>
    <row r="140" spans="1:10" ht="28.8">
      <c r="A140" s="61" t="s">
        <v>463</v>
      </c>
      <c r="B140" s="88" t="s">
        <v>194</v>
      </c>
      <c r="C140" s="78" t="s">
        <v>202</v>
      </c>
      <c r="D140" s="61" t="s">
        <v>212</v>
      </c>
      <c r="E140" s="83"/>
      <c r="F140" s="83"/>
      <c r="G140" s="83"/>
      <c r="H140" s="83"/>
      <c r="I140" s="83"/>
      <c r="J140" s="83"/>
    </row>
    <row r="141" spans="1:10" ht="28.8">
      <c r="A141" s="61" t="s">
        <v>463</v>
      </c>
      <c r="B141" s="89" t="s">
        <v>194</v>
      </c>
      <c r="C141" s="77" t="s">
        <v>202</v>
      </c>
      <c r="D141" s="61" t="s">
        <v>213</v>
      </c>
      <c r="E141" s="83"/>
      <c r="F141" s="83"/>
      <c r="G141" s="83"/>
      <c r="H141" s="83"/>
      <c r="I141" s="83"/>
      <c r="J141" s="83"/>
    </row>
    <row r="142" spans="1:10" ht="28.8">
      <c r="A142" s="61" t="s">
        <v>463</v>
      </c>
      <c r="B142" s="88" t="s">
        <v>194</v>
      </c>
      <c r="C142" s="78" t="s">
        <v>202</v>
      </c>
      <c r="D142" s="61" t="s">
        <v>214</v>
      </c>
      <c r="E142" s="83"/>
      <c r="F142" s="83"/>
      <c r="G142" s="83"/>
      <c r="H142" s="83"/>
      <c r="I142" s="83"/>
      <c r="J142" s="83"/>
    </row>
    <row r="143" spans="1:10">
      <c r="A143" s="61" t="s">
        <v>463</v>
      </c>
      <c r="B143" s="89" t="s">
        <v>194</v>
      </c>
      <c r="C143" s="77" t="s">
        <v>25</v>
      </c>
      <c r="D143" s="61" t="s">
        <v>215</v>
      </c>
      <c r="E143" s="83"/>
      <c r="F143" s="83"/>
      <c r="G143" s="83"/>
      <c r="H143" s="83"/>
      <c r="I143" s="83"/>
      <c r="J143" s="83"/>
    </row>
    <row r="144" spans="1:10">
      <c r="A144" s="61" t="s">
        <v>463</v>
      </c>
      <c r="B144" s="88" t="s">
        <v>194</v>
      </c>
      <c r="C144" s="78" t="s">
        <v>25</v>
      </c>
      <c r="D144" s="61" t="s">
        <v>216</v>
      </c>
      <c r="E144" s="83"/>
      <c r="F144" s="83"/>
      <c r="G144" s="83"/>
      <c r="H144" s="83"/>
      <c r="I144" s="83"/>
      <c r="J144" s="83"/>
    </row>
    <row r="145" spans="1:10">
      <c r="A145" s="61" t="s">
        <v>463</v>
      </c>
      <c r="B145" s="89" t="s">
        <v>194</v>
      </c>
      <c r="C145" s="77" t="s">
        <v>25</v>
      </c>
      <c r="D145" s="61" t="s">
        <v>217</v>
      </c>
      <c r="E145" s="83"/>
      <c r="F145" s="83"/>
      <c r="G145" s="83"/>
      <c r="H145" s="83"/>
      <c r="I145" s="83"/>
      <c r="J145" s="83"/>
    </row>
    <row r="146" spans="1:10">
      <c r="A146" s="61" t="s">
        <v>463</v>
      </c>
      <c r="B146" s="88" t="s">
        <v>194</v>
      </c>
      <c r="C146" s="78" t="s">
        <v>25</v>
      </c>
      <c r="D146" s="61" t="s">
        <v>176</v>
      </c>
      <c r="E146" s="83"/>
      <c r="F146" s="83"/>
      <c r="G146" s="83"/>
      <c r="H146" s="83"/>
      <c r="I146" s="83"/>
      <c r="J146" s="83"/>
    </row>
    <row r="147" spans="1:10">
      <c r="A147" s="61" t="s">
        <v>463</v>
      </c>
      <c r="B147" s="89" t="s">
        <v>194</v>
      </c>
      <c r="C147" s="77" t="s">
        <v>25</v>
      </c>
      <c r="D147" s="61" t="s">
        <v>205</v>
      </c>
      <c r="E147" s="83"/>
      <c r="F147" s="83"/>
      <c r="G147" s="83"/>
      <c r="H147" s="83"/>
      <c r="I147" s="83"/>
      <c r="J147" s="83"/>
    </row>
    <row r="148" spans="1:10">
      <c r="A148" s="61" t="s">
        <v>463</v>
      </c>
      <c r="B148" s="88" t="s">
        <v>194</v>
      </c>
      <c r="C148" s="78" t="s">
        <v>25</v>
      </c>
      <c r="D148" s="61" t="s">
        <v>218</v>
      </c>
      <c r="E148" s="83"/>
      <c r="F148" s="83"/>
      <c r="G148" s="83"/>
      <c r="H148" s="83"/>
      <c r="I148" s="83"/>
      <c r="J148" s="83"/>
    </row>
    <row r="149" spans="1:10">
      <c r="A149" s="61" t="s">
        <v>463</v>
      </c>
      <c r="B149" s="89" t="s">
        <v>194</v>
      </c>
      <c r="C149" s="77" t="s">
        <v>25</v>
      </c>
      <c r="D149" s="61" t="s">
        <v>219</v>
      </c>
      <c r="E149" s="83"/>
      <c r="F149" s="83"/>
      <c r="G149" s="83"/>
      <c r="H149" s="83"/>
      <c r="I149" s="83"/>
      <c r="J149" s="83"/>
    </row>
    <row r="150" spans="1:10">
      <c r="A150" s="61" t="s">
        <v>463</v>
      </c>
      <c r="B150" s="88" t="s">
        <v>194</v>
      </c>
      <c r="C150" s="78" t="s">
        <v>25</v>
      </c>
      <c r="D150" s="61" t="s">
        <v>200</v>
      </c>
      <c r="E150" s="83"/>
      <c r="F150" s="83"/>
      <c r="G150" s="83"/>
      <c r="H150" s="83"/>
      <c r="I150" s="83"/>
      <c r="J150" s="83"/>
    </row>
    <row r="151" spans="1:10">
      <c r="A151" s="61" t="s">
        <v>463</v>
      </c>
      <c r="B151" s="89" t="s">
        <v>194</v>
      </c>
      <c r="C151" s="77" t="s">
        <v>25</v>
      </c>
      <c r="D151" s="61" t="s">
        <v>50</v>
      </c>
      <c r="E151" s="83"/>
      <c r="F151" s="83"/>
      <c r="G151" s="83"/>
      <c r="H151" s="83"/>
      <c r="I151" s="83"/>
      <c r="J151" s="83"/>
    </row>
    <row r="152" spans="1:10">
      <c r="A152" s="61" t="s">
        <v>463</v>
      </c>
      <c r="B152" s="88" t="s">
        <v>194</v>
      </c>
      <c r="C152" s="78" t="s">
        <v>25</v>
      </c>
      <c r="D152" s="64" t="s">
        <v>24</v>
      </c>
      <c r="E152" s="83"/>
      <c r="F152" s="83"/>
      <c r="G152" s="83"/>
      <c r="H152" s="83"/>
      <c r="I152" s="83"/>
      <c r="J152" s="83"/>
    </row>
    <row r="153" spans="1:10">
      <c r="A153" s="61" t="s">
        <v>463</v>
      </c>
      <c r="B153" s="89" t="s">
        <v>194</v>
      </c>
      <c r="C153" s="77" t="s">
        <v>54</v>
      </c>
      <c r="D153" s="61" t="s">
        <v>220</v>
      </c>
      <c r="E153" s="83">
        <f>10.39/7</f>
        <v>1.4842857142857144</v>
      </c>
      <c r="F153" s="83">
        <f>32.3/7</f>
        <v>4.6142857142857139</v>
      </c>
      <c r="G153" s="83">
        <f>53.9/7</f>
        <v>7.7</v>
      </c>
      <c r="H153" s="83">
        <f t="shared" ref="H153:H159" si="0">59.22/7</f>
        <v>8.4599999999999991</v>
      </c>
      <c r="I153" s="83">
        <f>71.26/7</f>
        <v>10.180000000000001</v>
      </c>
      <c r="J153" s="83">
        <f>203.44/7</f>
        <v>29.062857142857144</v>
      </c>
    </row>
    <row r="154" spans="1:10">
      <c r="A154" s="61" t="s">
        <v>463</v>
      </c>
      <c r="B154" s="88" t="s">
        <v>194</v>
      </c>
      <c r="C154" s="78" t="s">
        <v>54</v>
      </c>
      <c r="D154" s="61" t="s">
        <v>15</v>
      </c>
      <c r="E154" s="83">
        <v>1.4842857142857144</v>
      </c>
      <c r="F154" s="83">
        <v>4.6142857142857139</v>
      </c>
      <c r="G154" s="83">
        <v>7.7</v>
      </c>
      <c r="H154" s="83">
        <f t="shared" si="0"/>
        <v>8.4599999999999991</v>
      </c>
      <c r="I154" s="83">
        <v>10.180000000000001</v>
      </c>
      <c r="J154" s="83">
        <v>29.062857142857144</v>
      </c>
    </row>
    <row r="155" spans="1:10">
      <c r="A155" s="61" t="s">
        <v>463</v>
      </c>
      <c r="B155" s="89" t="s">
        <v>194</v>
      </c>
      <c r="C155" s="77" t="s">
        <v>54</v>
      </c>
      <c r="D155" s="61" t="s">
        <v>221</v>
      </c>
      <c r="E155" s="83">
        <v>1.4842857142857144</v>
      </c>
      <c r="F155" s="83">
        <v>4.6142857142857139</v>
      </c>
      <c r="G155" s="83">
        <v>7.7</v>
      </c>
      <c r="H155" s="83">
        <f t="shared" si="0"/>
        <v>8.4599999999999991</v>
      </c>
      <c r="I155" s="83">
        <v>10.180000000000001</v>
      </c>
      <c r="J155" s="83">
        <v>29.062857142857144</v>
      </c>
    </row>
    <row r="156" spans="1:10">
      <c r="A156" s="61" t="s">
        <v>463</v>
      </c>
      <c r="B156" s="88" t="s">
        <v>194</v>
      </c>
      <c r="C156" s="78" t="s">
        <v>54</v>
      </c>
      <c r="D156" s="61" t="s">
        <v>56</v>
      </c>
      <c r="E156" s="83">
        <v>1.4842857142857144</v>
      </c>
      <c r="F156" s="83">
        <v>4.6142857142857139</v>
      </c>
      <c r="G156" s="83">
        <v>7.7</v>
      </c>
      <c r="H156" s="83">
        <f t="shared" si="0"/>
        <v>8.4599999999999991</v>
      </c>
      <c r="I156" s="83">
        <v>10.180000000000001</v>
      </c>
      <c r="J156" s="83">
        <v>29.062857142857144</v>
      </c>
    </row>
    <row r="157" spans="1:10">
      <c r="A157" s="61" t="s">
        <v>463</v>
      </c>
      <c r="B157" s="89" t="s">
        <v>194</v>
      </c>
      <c r="C157" s="77" t="s">
        <v>54</v>
      </c>
      <c r="D157" s="61" t="s">
        <v>57</v>
      </c>
      <c r="E157" s="83">
        <v>1.4842857142857144</v>
      </c>
      <c r="F157" s="83">
        <v>4.6142857142857139</v>
      </c>
      <c r="G157" s="83">
        <v>7.7</v>
      </c>
      <c r="H157" s="83">
        <f t="shared" si="0"/>
        <v>8.4599999999999991</v>
      </c>
      <c r="I157" s="83">
        <v>10.180000000000001</v>
      </c>
      <c r="J157" s="83">
        <v>29.062857142857144</v>
      </c>
    </row>
    <row r="158" spans="1:10">
      <c r="A158" s="61" t="s">
        <v>463</v>
      </c>
      <c r="B158" s="88" t="s">
        <v>194</v>
      </c>
      <c r="C158" s="78" t="s">
        <v>54</v>
      </c>
      <c r="D158" s="61" t="s">
        <v>58</v>
      </c>
      <c r="E158" s="83">
        <v>1.4842857142857144</v>
      </c>
      <c r="F158" s="83">
        <v>4.6142857142857139</v>
      </c>
      <c r="G158" s="83">
        <v>7.7</v>
      </c>
      <c r="H158" s="83">
        <f t="shared" si="0"/>
        <v>8.4599999999999991</v>
      </c>
      <c r="I158" s="83">
        <v>10.180000000000001</v>
      </c>
      <c r="J158" s="83">
        <v>29.062857142857144</v>
      </c>
    </row>
    <row r="159" spans="1:10">
      <c r="A159" s="61" t="s">
        <v>463</v>
      </c>
      <c r="B159" s="89" t="s">
        <v>194</v>
      </c>
      <c r="C159" s="77" t="s">
        <v>54</v>
      </c>
      <c r="D159" s="61" t="s">
        <v>222</v>
      </c>
      <c r="E159" s="83">
        <v>1.4842857142857144</v>
      </c>
      <c r="F159" s="83">
        <v>4.6142857142857139</v>
      </c>
      <c r="G159" s="83">
        <v>7.7</v>
      </c>
      <c r="H159" s="83">
        <f t="shared" si="0"/>
        <v>8.4599999999999991</v>
      </c>
      <c r="I159" s="83">
        <v>10.180000000000001</v>
      </c>
      <c r="J159" s="83">
        <v>29.062857142857144</v>
      </c>
    </row>
    <row r="160" spans="1:10">
      <c r="A160" s="61" t="s">
        <v>463</v>
      </c>
      <c r="B160" s="88" t="s">
        <v>194</v>
      </c>
      <c r="C160" s="78" t="s">
        <v>223</v>
      </c>
      <c r="D160" s="61" t="s">
        <v>13</v>
      </c>
      <c r="E160" s="83"/>
      <c r="F160" s="83"/>
      <c r="G160" s="83"/>
      <c r="H160" s="83"/>
      <c r="I160" s="83"/>
      <c r="J160" s="83">
        <v>74</v>
      </c>
    </row>
    <row r="161" spans="1:10">
      <c r="A161" s="61" t="s">
        <v>463</v>
      </c>
      <c r="B161" s="89" t="s">
        <v>179</v>
      </c>
      <c r="C161" s="77" t="s">
        <v>223</v>
      </c>
      <c r="D161" s="61" t="s">
        <v>23</v>
      </c>
      <c r="E161" s="83"/>
      <c r="F161" s="83"/>
      <c r="G161" s="83"/>
      <c r="H161" s="83"/>
      <c r="I161" s="83"/>
      <c r="J161" s="83">
        <v>236</v>
      </c>
    </row>
    <row r="162" spans="1:10">
      <c r="A162" s="61" t="s">
        <v>463</v>
      </c>
      <c r="B162" s="88" t="s">
        <v>179</v>
      </c>
      <c r="C162" s="78" t="s">
        <v>223</v>
      </c>
      <c r="D162" s="61" t="s">
        <v>104</v>
      </c>
      <c r="E162" s="83"/>
      <c r="F162" s="83"/>
      <c r="G162" s="83"/>
      <c r="H162" s="83"/>
      <c r="I162" s="83"/>
      <c r="J162" s="83">
        <v>55</v>
      </c>
    </row>
    <row r="163" spans="1:10">
      <c r="A163" s="61" t="s">
        <v>463</v>
      </c>
      <c r="B163" s="89" t="s">
        <v>179</v>
      </c>
      <c r="C163" s="77" t="s">
        <v>223</v>
      </c>
      <c r="D163" s="61" t="s">
        <v>59</v>
      </c>
      <c r="E163" s="83"/>
      <c r="F163" s="83"/>
      <c r="G163" s="83"/>
      <c r="H163" s="83"/>
      <c r="I163" s="83"/>
      <c r="J163" s="83"/>
    </row>
    <row r="164" spans="1:10">
      <c r="A164" s="61" t="s">
        <v>463</v>
      </c>
      <c r="B164" s="88" t="s">
        <v>179</v>
      </c>
      <c r="C164" s="78" t="s">
        <v>223</v>
      </c>
      <c r="D164" s="61" t="s">
        <v>200</v>
      </c>
      <c r="E164" s="83"/>
      <c r="F164" s="83"/>
      <c r="G164" s="83"/>
      <c r="H164" s="83"/>
      <c r="I164" s="83"/>
      <c r="J164" s="83"/>
    </row>
    <row r="165" spans="1:10">
      <c r="A165" s="61" t="s">
        <v>463</v>
      </c>
      <c r="B165" s="90" t="s">
        <v>179</v>
      </c>
      <c r="C165" s="72" t="s">
        <v>224</v>
      </c>
      <c r="D165" s="61" t="s">
        <v>224</v>
      </c>
      <c r="E165" s="83"/>
      <c r="F165" s="83"/>
      <c r="G165" s="83"/>
      <c r="H165" s="83"/>
      <c r="I165" s="83"/>
      <c r="J165" s="83"/>
    </row>
    <row r="166" spans="1:10">
      <c r="E166" s="91"/>
      <c r="F166" s="91"/>
      <c r="G166" s="91"/>
    </row>
    <row r="167" spans="1:10">
      <c r="E167" s="91"/>
      <c r="F167" s="91"/>
      <c r="G167" s="91"/>
    </row>
    <row r="168" spans="1:10">
      <c r="E168" s="91"/>
      <c r="F168" s="91"/>
      <c r="G168" s="91"/>
    </row>
    <row r="169" spans="1:10">
      <c r="E169" s="91"/>
      <c r="F169" s="91"/>
      <c r="G169" s="91"/>
    </row>
    <row r="170" spans="1:10">
      <c r="E170" s="91"/>
      <c r="F170" s="91"/>
      <c r="G170" s="91"/>
    </row>
    <row r="171" spans="1:10">
      <c r="E171" s="91"/>
      <c r="F171" s="91"/>
      <c r="G171" s="91"/>
    </row>
    <row r="172" spans="1:10">
      <c r="E172" s="91"/>
      <c r="F172" s="91"/>
      <c r="G172" s="91"/>
    </row>
    <row r="173" spans="1:10">
      <c r="E173" s="91"/>
      <c r="F173" s="91"/>
      <c r="G173" s="91"/>
    </row>
    <row r="174" spans="1:10">
      <c r="E174" s="91"/>
      <c r="F174" s="91"/>
      <c r="G174" s="91"/>
    </row>
    <row r="175" spans="1:10">
      <c r="E175" s="91"/>
      <c r="F175" s="91"/>
      <c r="G175" s="91"/>
    </row>
    <row r="176" spans="1:10">
      <c r="E176" s="91"/>
      <c r="F176" s="91"/>
      <c r="G176" s="91"/>
    </row>
    <row r="177" spans="5:7">
      <c r="E177" s="91"/>
      <c r="F177" s="91"/>
      <c r="G177" s="91"/>
    </row>
    <row r="178" spans="5:7">
      <c r="E178" s="91"/>
      <c r="F178" s="91"/>
      <c r="G178" s="91"/>
    </row>
    <row r="179" spans="5:7">
      <c r="E179" s="91"/>
      <c r="F179" s="91"/>
      <c r="G179" s="91"/>
    </row>
    <row r="180" spans="5:7">
      <c r="E180" s="91"/>
      <c r="F180" s="91"/>
      <c r="G180" s="91"/>
    </row>
    <row r="181" spans="5:7">
      <c r="E181" s="91"/>
      <c r="F181" s="91"/>
      <c r="G181" s="91"/>
    </row>
    <row r="182" spans="5:7">
      <c r="E182" s="91"/>
      <c r="F182" s="91"/>
      <c r="G182" s="91"/>
    </row>
    <row r="183" spans="5:7">
      <c r="E183" s="91"/>
      <c r="F183" s="91"/>
      <c r="G183" s="91"/>
    </row>
    <row r="184" spans="5:7">
      <c r="E184" s="91"/>
      <c r="F184" s="91"/>
      <c r="G184" s="91"/>
    </row>
    <row r="185" spans="5:7">
      <c r="E185" s="91"/>
      <c r="F185" s="91"/>
      <c r="G185" s="91"/>
    </row>
    <row r="186" spans="5:7">
      <c r="E186" s="91"/>
      <c r="F186" s="91"/>
      <c r="G186" s="91"/>
    </row>
    <row r="187" spans="5:7">
      <c r="E187" s="91"/>
      <c r="F187" s="91"/>
      <c r="G187" s="91"/>
    </row>
    <row r="188" spans="5:7">
      <c r="E188" s="91"/>
      <c r="F188" s="91"/>
      <c r="G188" s="91"/>
    </row>
    <row r="189" spans="5:7">
      <c r="E189" s="91"/>
      <c r="F189" s="91"/>
      <c r="G189" s="91"/>
    </row>
    <row r="190" spans="5:7">
      <c r="E190" s="91"/>
      <c r="F190" s="91"/>
      <c r="G190" s="91"/>
    </row>
    <row r="191" spans="5:7">
      <c r="E191" s="91"/>
      <c r="F191" s="91"/>
      <c r="G191" s="91"/>
    </row>
    <row r="192" spans="5:7">
      <c r="E192" s="91"/>
      <c r="F192" s="91"/>
      <c r="G192" s="91"/>
    </row>
    <row r="193" spans="5:7">
      <c r="E193" s="91"/>
      <c r="F193" s="91"/>
      <c r="G193" s="91"/>
    </row>
    <row r="194" spans="5:7">
      <c r="E194" s="91"/>
      <c r="F194" s="91"/>
      <c r="G194" s="91"/>
    </row>
    <row r="195" spans="5:7">
      <c r="E195" s="91"/>
      <c r="F195" s="91"/>
      <c r="G195" s="91"/>
    </row>
    <row r="196" spans="5:7">
      <c r="E196" s="91"/>
      <c r="F196" s="91"/>
      <c r="G196" s="91"/>
    </row>
    <row r="197" spans="5:7">
      <c r="E197" s="91"/>
      <c r="F197" s="91"/>
      <c r="G197" s="91"/>
    </row>
    <row r="198" spans="5:7">
      <c r="E198" s="91"/>
      <c r="F198" s="91"/>
      <c r="G198" s="91"/>
    </row>
    <row r="199" spans="5:7">
      <c r="E199" s="91"/>
      <c r="F199" s="91"/>
      <c r="G199" s="91"/>
    </row>
    <row r="200" spans="5:7">
      <c r="E200" s="91"/>
      <c r="F200" s="91"/>
      <c r="G200" s="91"/>
    </row>
    <row r="201" spans="5:7">
      <c r="E201" s="91"/>
      <c r="F201" s="91"/>
      <c r="G201" s="91"/>
    </row>
    <row r="202" spans="5:7">
      <c r="E202" s="91"/>
      <c r="F202" s="91"/>
      <c r="G202" s="91"/>
    </row>
    <row r="203" spans="5:7">
      <c r="E203" s="91"/>
      <c r="F203" s="91"/>
      <c r="G203" s="91"/>
    </row>
    <row r="204" spans="5:7">
      <c r="E204" s="91"/>
      <c r="F204" s="91"/>
      <c r="G204" s="91"/>
    </row>
    <row r="205" spans="5:7">
      <c r="E205" s="91"/>
      <c r="F205" s="91"/>
      <c r="G205" s="91"/>
    </row>
    <row r="206" spans="5:7">
      <c r="E206" s="91"/>
      <c r="F206" s="91"/>
      <c r="G206" s="91"/>
    </row>
    <row r="207" spans="5:7">
      <c r="E207" s="91"/>
      <c r="F207" s="91"/>
      <c r="G207" s="91"/>
    </row>
    <row r="208" spans="5:7">
      <c r="E208" s="91"/>
      <c r="F208" s="91"/>
      <c r="G208" s="91"/>
    </row>
    <row r="209" spans="5:7">
      <c r="E209" s="91"/>
      <c r="F209" s="91"/>
      <c r="G209" s="91"/>
    </row>
    <row r="210" spans="5:7">
      <c r="E210" s="91"/>
      <c r="F210" s="91"/>
      <c r="G210" s="91"/>
    </row>
    <row r="211" spans="5:7">
      <c r="E211" s="91"/>
      <c r="F211" s="91"/>
      <c r="G211" s="91"/>
    </row>
    <row r="212" spans="5:7">
      <c r="E212" s="91"/>
      <c r="F212" s="91"/>
      <c r="G212" s="91"/>
    </row>
    <row r="213" spans="5:7">
      <c r="E213" s="91"/>
      <c r="F213" s="91"/>
      <c r="G213" s="91"/>
    </row>
    <row r="214" spans="5:7">
      <c r="E214" s="91"/>
      <c r="F214" s="91"/>
      <c r="G214" s="91"/>
    </row>
    <row r="215" spans="5:7">
      <c r="E215" s="91"/>
      <c r="F215" s="91"/>
      <c r="G215" s="91"/>
    </row>
    <row r="216" spans="5:7">
      <c r="E216" s="91"/>
      <c r="F216" s="91"/>
      <c r="G216" s="91"/>
    </row>
    <row r="217" spans="5:7">
      <c r="E217" s="91"/>
      <c r="F217" s="91"/>
      <c r="G217" s="91"/>
    </row>
    <row r="218" spans="5:7">
      <c r="E218" s="91"/>
      <c r="F218" s="91"/>
      <c r="G218" s="91"/>
    </row>
    <row r="219" spans="5:7">
      <c r="E219" s="91"/>
      <c r="F219" s="91"/>
      <c r="G219" s="91"/>
    </row>
    <row r="220" spans="5:7">
      <c r="E220" s="91"/>
      <c r="F220" s="91"/>
      <c r="G220" s="91"/>
    </row>
    <row r="221" spans="5:7">
      <c r="E221" s="91"/>
      <c r="F221" s="91"/>
      <c r="G221" s="91"/>
    </row>
    <row r="222" spans="5:7">
      <c r="E222" s="91"/>
      <c r="F222" s="91"/>
      <c r="G222" s="91"/>
    </row>
    <row r="223" spans="5:7">
      <c r="E223" s="91"/>
      <c r="F223" s="91"/>
      <c r="G223" s="91"/>
    </row>
    <row r="224" spans="5:7">
      <c r="E224" s="91"/>
      <c r="F224" s="91"/>
      <c r="G224" s="91"/>
    </row>
    <row r="225" spans="5:7">
      <c r="E225" s="91"/>
      <c r="F225" s="91"/>
      <c r="G225" s="91"/>
    </row>
    <row r="226" spans="5:7">
      <c r="E226" s="91"/>
      <c r="F226" s="91"/>
      <c r="G226" s="91"/>
    </row>
    <row r="227" spans="5:7">
      <c r="E227" s="91"/>
      <c r="F227" s="91"/>
      <c r="G227" s="91"/>
    </row>
    <row r="228" spans="5:7">
      <c r="E228" s="91"/>
      <c r="F228" s="91"/>
      <c r="G228" s="91"/>
    </row>
    <row r="229" spans="5:7">
      <c r="E229" s="91"/>
      <c r="F229" s="91"/>
      <c r="G229" s="91"/>
    </row>
    <row r="230" spans="5:7">
      <c r="E230" s="91"/>
      <c r="F230" s="91"/>
      <c r="G230" s="91"/>
    </row>
    <row r="231" spans="5:7">
      <c r="E231" s="91"/>
      <c r="F231" s="91"/>
      <c r="G231" s="91"/>
    </row>
    <row r="232" spans="5:7">
      <c r="E232" s="91"/>
      <c r="F232" s="91"/>
      <c r="G232" s="91"/>
    </row>
    <row r="233" spans="5:7">
      <c r="E233" s="91"/>
      <c r="F233" s="91"/>
      <c r="G233" s="91"/>
    </row>
    <row r="234" spans="5:7">
      <c r="E234" s="91"/>
      <c r="F234" s="91"/>
      <c r="G234" s="91"/>
    </row>
    <row r="235" spans="5:7">
      <c r="E235" s="91"/>
      <c r="F235" s="91"/>
      <c r="G235" s="91"/>
    </row>
    <row r="236" spans="5:7">
      <c r="E236" s="91"/>
      <c r="F236" s="91"/>
      <c r="G236" s="91"/>
    </row>
    <row r="237" spans="5:7">
      <c r="E237" s="91"/>
      <c r="F237" s="91"/>
      <c r="G237" s="91"/>
    </row>
    <row r="238" spans="5:7">
      <c r="E238" s="91"/>
      <c r="F238" s="91"/>
      <c r="G238" s="91"/>
    </row>
    <row r="239" spans="5:7">
      <c r="E239" s="91"/>
      <c r="F239" s="91"/>
      <c r="G239" s="91"/>
    </row>
    <row r="240" spans="5:7">
      <c r="E240" s="91"/>
      <c r="F240" s="91"/>
      <c r="G240" s="91"/>
    </row>
    <row r="241" spans="5:7">
      <c r="E241" s="91"/>
      <c r="F241" s="91"/>
      <c r="G241" s="91"/>
    </row>
    <row r="242" spans="5:7">
      <c r="E242" s="91"/>
      <c r="F242" s="91"/>
      <c r="G242" s="91"/>
    </row>
    <row r="243" spans="5:7">
      <c r="E243" s="91"/>
      <c r="F243" s="91"/>
      <c r="G243" s="91"/>
    </row>
    <row r="244" spans="5:7">
      <c r="E244" s="91"/>
      <c r="F244" s="91"/>
      <c r="G244" s="91"/>
    </row>
    <row r="245" spans="5:7">
      <c r="E245" s="91"/>
      <c r="F245" s="91"/>
      <c r="G245" s="91"/>
    </row>
    <row r="246" spans="5:7">
      <c r="E246" s="91"/>
      <c r="F246" s="91"/>
      <c r="G246" s="91"/>
    </row>
    <row r="247" spans="5:7">
      <c r="E247" s="91"/>
      <c r="F247" s="91"/>
      <c r="G247" s="91"/>
    </row>
    <row r="248" spans="5:7">
      <c r="E248" s="91"/>
      <c r="F248" s="91"/>
      <c r="G248" s="91"/>
    </row>
    <row r="249" spans="5:7">
      <c r="E249" s="91"/>
      <c r="F249" s="91"/>
      <c r="G249" s="91"/>
    </row>
    <row r="250" spans="5:7">
      <c r="E250" s="91"/>
      <c r="F250" s="91"/>
      <c r="G250" s="91"/>
    </row>
    <row r="251" spans="5:7">
      <c r="E251" s="91"/>
      <c r="F251" s="91"/>
      <c r="G251" s="91"/>
    </row>
    <row r="252" spans="5:7">
      <c r="E252" s="91"/>
      <c r="F252" s="91"/>
      <c r="G252" s="91"/>
    </row>
    <row r="253" spans="5:7">
      <c r="E253" s="91"/>
      <c r="F253" s="91"/>
      <c r="G253" s="91"/>
    </row>
    <row r="254" spans="5:7">
      <c r="E254" s="91"/>
      <c r="F254" s="91"/>
      <c r="G254" s="91"/>
    </row>
    <row r="255" spans="5:7">
      <c r="E255" s="91"/>
      <c r="F255" s="91"/>
      <c r="G255" s="91"/>
    </row>
    <row r="256" spans="5:7">
      <c r="E256" s="91"/>
      <c r="F256" s="91"/>
      <c r="G256" s="91"/>
    </row>
    <row r="257" spans="5:7">
      <c r="E257" s="91"/>
      <c r="F257" s="91"/>
      <c r="G257" s="91"/>
    </row>
    <row r="258" spans="5:7">
      <c r="E258" s="91"/>
      <c r="F258" s="91"/>
      <c r="G258" s="91"/>
    </row>
    <row r="259" spans="5:7">
      <c r="E259" s="91"/>
      <c r="F259" s="91"/>
      <c r="G259" s="91"/>
    </row>
    <row r="260" spans="5:7">
      <c r="E260" s="91"/>
      <c r="F260" s="91"/>
      <c r="G260" s="91"/>
    </row>
    <row r="261" spans="5:7">
      <c r="E261" s="91"/>
      <c r="F261" s="91"/>
      <c r="G261" s="91"/>
    </row>
    <row r="262" spans="5:7">
      <c r="E262" s="91"/>
      <c r="F262" s="91"/>
      <c r="G262" s="91"/>
    </row>
    <row r="263" spans="5:7">
      <c r="E263" s="91"/>
      <c r="F263" s="91"/>
      <c r="G263" s="91"/>
    </row>
    <row r="264" spans="5:7">
      <c r="E264" s="91"/>
      <c r="F264" s="91"/>
      <c r="G264" s="91"/>
    </row>
    <row r="265" spans="5:7">
      <c r="E265" s="91"/>
      <c r="F265" s="91"/>
      <c r="G265" s="91"/>
    </row>
    <row r="266" spans="5:7">
      <c r="E266" s="91"/>
      <c r="F266" s="91"/>
      <c r="G266" s="91"/>
    </row>
    <row r="267" spans="5:7">
      <c r="E267" s="91"/>
      <c r="F267" s="91"/>
      <c r="G267" s="91"/>
    </row>
    <row r="268" spans="5:7">
      <c r="E268" s="91"/>
      <c r="F268" s="91"/>
      <c r="G268" s="91"/>
    </row>
    <row r="269" spans="5:7">
      <c r="E269" s="91"/>
      <c r="F269" s="91"/>
      <c r="G269" s="91"/>
    </row>
    <row r="270" spans="5:7">
      <c r="E270" s="91"/>
      <c r="F270" s="91"/>
      <c r="G270" s="91"/>
    </row>
    <row r="271" spans="5:7">
      <c r="E271" s="91"/>
      <c r="F271" s="91"/>
      <c r="G271" s="91"/>
    </row>
    <row r="272" spans="5:7">
      <c r="E272" s="91"/>
      <c r="F272" s="91"/>
      <c r="G272" s="91"/>
    </row>
    <row r="273" spans="5:7">
      <c r="E273" s="91"/>
      <c r="F273" s="91"/>
      <c r="G273" s="91"/>
    </row>
    <row r="274" spans="5:7">
      <c r="E274" s="91"/>
      <c r="F274" s="91"/>
      <c r="G274" s="91"/>
    </row>
    <row r="275" spans="5:7">
      <c r="E275" s="91"/>
      <c r="F275" s="91"/>
      <c r="G275" s="91"/>
    </row>
    <row r="276" spans="5:7">
      <c r="E276" s="91"/>
      <c r="F276" s="91"/>
      <c r="G276" s="91"/>
    </row>
    <row r="277" spans="5:7">
      <c r="E277" s="91"/>
      <c r="F277" s="91"/>
      <c r="G277" s="91"/>
    </row>
    <row r="278" spans="5:7">
      <c r="E278" s="91"/>
      <c r="F278" s="91"/>
      <c r="G278" s="91"/>
    </row>
    <row r="279" spans="5:7">
      <c r="E279" s="91"/>
      <c r="F279" s="91"/>
      <c r="G279" s="91"/>
    </row>
    <row r="280" spans="5:7">
      <c r="E280" s="91"/>
      <c r="F280" s="91"/>
      <c r="G280" s="91"/>
    </row>
    <row r="281" spans="5:7">
      <c r="E281" s="91"/>
      <c r="F281" s="91"/>
      <c r="G281" s="91"/>
    </row>
    <row r="282" spans="5:7">
      <c r="E282" s="91"/>
      <c r="F282" s="91"/>
      <c r="G282" s="91"/>
    </row>
    <row r="283" spans="5:7">
      <c r="E283" s="91"/>
      <c r="F283" s="91"/>
      <c r="G283" s="91"/>
    </row>
    <row r="284" spans="5:7">
      <c r="E284" s="91"/>
      <c r="F284" s="91"/>
      <c r="G284" s="91"/>
    </row>
    <row r="285" spans="5:7">
      <c r="E285" s="91"/>
      <c r="F285" s="91"/>
      <c r="G285" s="91"/>
    </row>
    <row r="286" spans="5:7">
      <c r="E286" s="91"/>
      <c r="F286" s="91"/>
      <c r="G286" s="91"/>
    </row>
    <row r="287" spans="5:7">
      <c r="E287" s="91"/>
      <c r="F287" s="91"/>
      <c r="G287" s="91"/>
    </row>
    <row r="288" spans="5:7">
      <c r="E288" s="91"/>
      <c r="F288" s="91"/>
      <c r="G288" s="91"/>
    </row>
    <row r="289" spans="5:7">
      <c r="E289" s="91"/>
      <c r="F289" s="91"/>
      <c r="G289" s="91"/>
    </row>
    <row r="290" spans="5:7">
      <c r="E290" s="91"/>
      <c r="F290" s="91"/>
      <c r="G290" s="91"/>
    </row>
    <row r="291" spans="5:7">
      <c r="E291" s="91"/>
      <c r="F291" s="91"/>
      <c r="G291" s="91"/>
    </row>
    <row r="292" spans="5:7">
      <c r="E292" s="91"/>
      <c r="F292" s="91"/>
      <c r="G292" s="91"/>
    </row>
    <row r="293" spans="5:7">
      <c r="E293" s="91"/>
      <c r="F293" s="91"/>
      <c r="G293" s="91"/>
    </row>
    <row r="294" spans="5:7">
      <c r="E294" s="91"/>
      <c r="F294" s="91"/>
      <c r="G294" s="91"/>
    </row>
    <row r="295" spans="5:7">
      <c r="E295" s="91"/>
      <c r="F295" s="91"/>
      <c r="G295" s="91"/>
    </row>
    <row r="296" spans="5:7">
      <c r="E296" s="91"/>
      <c r="F296" s="91"/>
      <c r="G296" s="91"/>
    </row>
    <row r="297" spans="5:7">
      <c r="E297" s="91"/>
      <c r="F297" s="91"/>
      <c r="G297" s="91"/>
    </row>
    <row r="298" spans="5:7">
      <c r="E298" s="91"/>
      <c r="F298" s="91"/>
      <c r="G298" s="91"/>
    </row>
    <row r="299" spans="5:7">
      <c r="E299" s="91"/>
      <c r="F299" s="91"/>
      <c r="G299" s="91"/>
    </row>
    <row r="300" spans="5:7">
      <c r="E300" s="91"/>
      <c r="F300" s="91"/>
      <c r="G300" s="91"/>
    </row>
    <row r="301" spans="5:7">
      <c r="E301" s="91"/>
      <c r="F301" s="91"/>
      <c r="G301" s="91"/>
    </row>
    <row r="302" spans="5:7">
      <c r="E302" s="91"/>
      <c r="F302" s="91"/>
      <c r="G302" s="91"/>
    </row>
    <row r="303" spans="5:7">
      <c r="E303" s="91"/>
      <c r="F303" s="91"/>
      <c r="G303" s="91"/>
    </row>
    <row r="304" spans="5:7">
      <c r="E304" s="91"/>
      <c r="F304" s="91"/>
      <c r="G304" s="91"/>
    </row>
    <row r="305" spans="5:7">
      <c r="E305" s="91"/>
      <c r="F305" s="91"/>
      <c r="G305" s="91"/>
    </row>
    <row r="306" spans="5:7">
      <c r="E306" s="91"/>
      <c r="F306" s="91"/>
      <c r="G306" s="91"/>
    </row>
    <row r="307" spans="5:7">
      <c r="E307" s="91"/>
      <c r="F307" s="91"/>
      <c r="G307" s="91"/>
    </row>
    <row r="308" spans="5:7">
      <c r="E308" s="91"/>
      <c r="F308" s="91"/>
      <c r="G308" s="91"/>
    </row>
    <row r="309" spans="5:7">
      <c r="E309" s="91"/>
      <c r="F309" s="91"/>
      <c r="G309" s="91"/>
    </row>
    <row r="310" spans="5:7">
      <c r="E310" s="91"/>
      <c r="F310" s="91"/>
      <c r="G310" s="91"/>
    </row>
    <row r="311" spans="5:7">
      <c r="E311" s="91"/>
      <c r="F311" s="91"/>
      <c r="G311" s="91"/>
    </row>
    <row r="312" spans="5:7">
      <c r="E312" s="91"/>
      <c r="F312" s="91"/>
      <c r="G312" s="91"/>
    </row>
    <row r="313" spans="5:7">
      <c r="E313" s="91"/>
      <c r="F313" s="91"/>
      <c r="G313" s="91"/>
    </row>
    <row r="314" spans="5:7">
      <c r="E314" s="91"/>
      <c r="F314" s="91"/>
      <c r="G314" s="91"/>
    </row>
    <row r="315" spans="5:7">
      <c r="E315" s="91"/>
      <c r="F315" s="91"/>
      <c r="G315" s="91"/>
    </row>
    <row r="316" spans="5:7">
      <c r="E316" s="91"/>
      <c r="F316" s="91"/>
      <c r="G316" s="91"/>
    </row>
    <row r="317" spans="5:7">
      <c r="E317" s="91"/>
      <c r="F317" s="91"/>
      <c r="G317" s="91"/>
    </row>
    <row r="318" spans="5:7">
      <c r="E318" s="91"/>
      <c r="F318" s="91"/>
      <c r="G318" s="91"/>
    </row>
    <row r="319" spans="5:7">
      <c r="E319" s="91"/>
      <c r="F319" s="91"/>
      <c r="G319" s="91"/>
    </row>
    <row r="320" spans="5:7">
      <c r="E320" s="91"/>
      <c r="F320" s="91"/>
      <c r="G320" s="91"/>
    </row>
    <row r="321" spans="5:7">
      <c r="E321" s="91"/>
      <c r="F321" s="91"/>
      <c r="G321" s="91"/>
    </row>
    <row r="322" spans="5:7">
      <c r="E322" s="91"/>
      <c r="F322" s="91"/>
      <c r="G322" s="91"/>
    </row>
    <row r="323" spans="5:7">
      <c r="E323" s="91"/>
      <c r="F323" s="91"/>
      <c r="G323" s="91"/>
    </row>
    <row r="324" spans="5:7">
      <c r="E324" s="91"/>
      <c r="F324" s="91"/>
      <c r="G324" s="91"/>
    </row>
    <row r="325" spans="5:7">
      <c r="E325" s="91"/>
      <c r="F325" s="91"/>
      <c r="G325" s="91"/>
    </row>
    <row r="326" spans="5:7">
      <c r="E326" s="91"/>
      <c r="F326" s="91"/>
      <c r="G326" s="91"/>
    </row>
    <row r="327" spans="5:7">
      <c r="E327" s="91"/>
      <c r="F327" s="91"/>
      <c r="G327" s="91"/>
    </row>
    <row r="328" spans="5:7">
      <c r="E328" s="91"/>
      <c r="F328" s="91"/>
      <c r="G328" s="91"/>
    </row>
    <row r="329" spans="5:7">
      <c r="E329" s="91"/>
      <c r="F329" s="91"/>
      <c r="G329" s="91"/>
    </row>
    <row r="330" spans="5:7">
      <c r="E330" s="91"/>
      <c r="F330" s="91"/>
      <c r="G330" s="91"/>
    </row>
    <row r="331" spans="5:7">
      <c r="E331" s="91"/>
      <c r="F331" s="91"/>
      <c r="G331" s="91"/>
    </row>
    <row r="332" spans="5:7">
      <c r="E332" s="91"/>
      <c r="F332" s="91"/>
      <c r="G332" s="91"/>
    </row>
    <row r="333" spans="5:7">
      <c r="E333" s="91"/>
      <c r="F333" s="91"/>
      <c r="G333" s="91"/>
    </row>
    <row r="334" spans="5:7">
      <c r="E334" s="91"/>
      <c r="F334" s="91"/>
      <c r="G334" s="91"/>
    </row>
    <row r="335" spans="5:7">
      <c r="E335" s="91"/>
      <c r="F335" s="91"/>
      <c r="G335" s="91"/>
    </row>
    <row r="336" spans="5:7">
      <c r="E336" s="91"/>
      <c r="F336" s="91"/>
      <c r="G336" s="91"/>
    </row>
    <row r="337" spans="5:7">
      <c r="E337" s="91"/>
      <c r="F337" s="91"/>
      <c r="G337" s="91"/>
    </row>
    <row r="338" spans="5:7">
      <c r="E338" s="91"/>
      <c r="F338" s="91"/>
      <c r="G338" s="91"/>
    </row>
    <row r="339" spans="5:7">
      <c r="E339" s="91"/>
      <c r="F339" s="91"/>
      <c r="G339" s="91"/>
    </row>
    <row r="340" spans="5:7">
      <c r="E340" s="91"/>
      <c r="F340" s="91"/>
      <c r="G340" s="91"/>
    </row>
    <row r="341" spans="5:7">
      <c r="E341" s="91"/>
      <c r="F341" s="91"/>
      <c r="G341" s="91"/>
    </row>
    <row r="342" spans="5:7">
      <c r="E342" s="91"/>
      <c r="F342" s="91"/>
      <c r="G342" s="91"/>
    </row>
    <row r="343" spans="5:7">
      <c r="E343" s="91"/>
      <c r="F343" s="91"/>
      <c r="G343" s="91"/>
    </row>
    <row r="344" spans="5:7">
      <c r="E344" s="91"/>
      <c r="F344" s="91"/>
      <c r="G344" s="91"/>
    </row>
    <row r="345" spans="5:7">
      <c r="E345" s="91"/>
      <c r="F345" s="91"/>
      <c r="G345" s="91"/>
    </row>
    <row r="346" spans="5:7">
      <c r="E346" s="91"/>
      <c r="F346" s="91"/>
      <c r="G346" s="91"/>
    </row>
    <row r="347" spans="5:7">
      <c r="E347" s="91"/>
      <c r="F347" s="91"/>
      <c r="G347" s="91"/>
    </row>
    <row r="348" spans="5:7">
      <c r="E348" s="91"/>
      <c r="F348" s="91"/>
      <c r="G348" s="91"/>
    </row>
    <row r="349" spans="5:7">
      <c r="E349" s="91"/>
      <c r="F349" s="91"/>
      <c r="G349" s="91"/>
    </row>
    <row r="350" spans="5:7">
      <c r="E350" s="91"/>
      <c r="F350" s="91"/>
      <c r="G350" s="91"/>
    </row>
    <row r="351" spans="5:7">
      <c r="E351" s="91"/>
      <c r="F351" s="91"/>
      <c r="G351" s="91"/>
    </row>
    <row r="352" spans="5:7">
      <c r="E352" s="91"/>
      <c r="F352" s="91"/>
      <c r="G352" s="91"/>
    </row>
    <row r="353" spans="5:7">
      <c r="E353" s="91"/>
      <c r="F353" s="91"/>
      <c r="G353" s="91"/>
    </row>
    <row r="354" spans="5:7">
      <c r="E354" s="91"/>
      <c r="F354" s="91"/>
      <c r="G354" s="91"/>
    </row>
    <row r="355" spans="5:7">
      <c r="E355" s="91"/>
      <c r="F355" s="91"/>
      <c r="G355" s="91"/>
    </row>
    <row r="356" spans="5:7">
      <c r="E356" s="91"/>
      <c r="F356" s="91"/>
      <c r="G356" s="91"/>
    </row>
    <row r="357" spans="5:7">
      <c r="E357" s="91"/>
      <c r="F357" s="91"/>
      <c r="G357" s="91"/>
    </row>
    <row r="358" spans="5:7">
      <c r="E358" s="91"/>
      <c r="F358" s="91"/>
      <c r="G358" s="91"/>
    </row>
    <row r="359" spans="5:7">
      <c r="E359" s="91"/>
      <c r="F359" s="91"/>
      <c r="G359" s="91"/>
    </row>
    <row r="360" spans="5:7">
      <c r="E360" s="91"/>
      <c r="F360" s="91"/>
      <c r="G360" s="91"/>
    </row>
    <row r="361" spans="5:7">
      <c r="E361" s="91"/>
      <c r="F361" s="91"/>
      <c r="G361" s="91"/>
    </row>
    <row r="362" spans="5:7">
      <c r="E362" s="91"/>
      <c r="F362" s="91"/>
      <c r="G362" s="91"/>
    </row>
    <row r="363" spans="5:7">
      <c r="E363" s="91"/>
      <c r="F363" s="91"/>
      <c r="G363" s="91"/>
    </row>
    <row r="364" spans="5:7">
      <c r="E364" s="91"/>
      <c r="F364" s="91"/>
      <c r="G364" s="91"/>
    </row>
    <row r="365" spans="5:7">
      <c r="E365" s="91"/>
      <c r="F365" s="91"/>
      <c r="G365" s="91"/>
    </row>
    <row r="366" spans="5:7">
      <c r="E366" s="91"/>
      <c r="F366" s="91"/>
      <c r="G366" s="91"/>
    </row>
    <row r="367" spans="5:7">
      <c r="E367" s="91"/>
      <c r="F367" s="91"/>
      <c r="G367" s="91"/>
    </row>
    <row r="368" spans="5:7">
      <c r="E368" s="91"/>
      <c r="F368" s="91"/>
      <c r="G368" s="91"/>
    </row>
    <row r="369" spans="5:7">
      <c r="E369" s="91"/>
      <c r="F369" s="91"/>
      <c r="G369" s="91"/>
    </row>
    <row r="370" spans="5:7">
      <c r="E370" s="91"/>
      <c r="F370" s="91"/>
      <c r="G370" s="91"/>
    </row>
    <row r="371" spans="5:7">
      <c r="E371" s="91"/>
      <c r="F371" s="91"/>
      <c r="G371" s="91"/>
    </row>
    <row r="372" spans="5:7">
      <c r="E372" s="91"/>
      <c r="F372" s="91"/>
      <c r="G372" s="91"/>
    </row>
    <row r="373" spans="5:7">
      <c r="E373" s="91"/>
      <c r="F373" s="91"/>
      <c r="G373" s="91"/>
    </row>
    <row r="374" spans="5:7">
      <c r="E374" s="91"/>
      <c r="F374" s="91"/>
      <c r="G374" s="91"/>
    </row>
    <row r="375" spans="5:7">
      <c r="E375" s="91"/>
      <c r="F375" s="91"/>
      <c r="G375" s="91"/>
    </row>
    <row r="376" spans="5:7">
      <c r="E376" s="91"/>
      <c r="F376" s="91"/>
      <c r="G376" s="91"/>
    </row>
    <row r="377" spans="5:7">
      <c r="E377" s="91"/>
      <c r="F377" s="91"/>
      <c r="G377" s="91"/>
    </row>
    <row r="378" spans="5:7">
      <c r="E378" s="91"/>
      <c r="F378" s="91"/>
      <c r="G378" s="91"/>
    </row>
    <row r="379" spans="5:7">
      <c r="E379" s="91"/>
      <c r="F379" s="91"/>
      <c r="G379" s="91"/>
    </row>
    <row r="380" spans="5:7">
      <c r="E380" s="91"/>
      <c r="F380" s="91"/>
      <c r="G380" s="91"/>
    </row>
    <row r="381" spans="5:7">
      <c r="E381" s="91"/>
      <c r="F381" s="91"/>
      <c r="G381" s="91"/>
    </row>
    <row r="382" spans="5:7">
      <c r="E382" s="91"/>
      <c r="F382" s="91"/>
      <c r="G382" s="91"/>
    </row>
    <row r="383" spans="5:7">
      <c r="E383" s="91"/>
      <c r="F383" s="91"/>
      <c r="G383" s="91"/>
    </row>
    <row r="384" spans="5:7">
      <c r="E384" s="91"/>
      <c r="F384" s="91"/>
      <c r="G384" s="91"/>
    </row>
    <row r="385" spans="5:7">
      <c r="E385" s="91"/>
      <c r="F385" s="91"/>
      <c r="G385" s="91"/>
    </row>
    <row r="386" spans="5:7">
      <c r="E386" s="91"/>
      <c r="F386" s="91"/>
      <c r="G386" s="91"/>
    </row>
    <row r="387" spans="5:7">
      <c r="E387" s="91"/>
      <c r="F387" s="91"/>
      <c r="G387" s="91"/>
    </row>
    <row r="388" spans="5:7">
      <c r="E388" s="91"/>
      <c r="F388" s="91"/>
      <c r="G388" s="91"/>
    </row>
    <row r="389" spans="5:7">
      <c r="E389" s="91"/>
      <c r="F389" s="91"/>
      <c r="G389" s="91"/>
    </row>
    <row r="390" spans="5:7">
      <c r="E390" s="91"/>
      <c r="F390" s="91"/>
      <c r="G390" s="91"/>
    </row>
    <row r="391" spans="5:7">
      <c r="E391" s="91"/>
      <c r="F391" s="91"/>
      <c r="G391" s="91"/>
    </row>
    <row r="392" spans="5:7">
      <c r="E392" s="91"/>
      <c r="F392" s="91"/>
      <c r="G392" s="91"/>
    </row>
    <row r="393" spans="5:7">
      <c r="E393" s="91"/>
      <c r="F393" s="91"/>
      <c r="G393" s="91"/>
    </row>
    <row r="394" spans="5:7">
      <c r="E394" s="91"/>
      <c r="F394" s="91"/>
      <c r="G394" s="91"/>
    </row>
    <row r="395" spans="5:7">
      <c r="E395" s="91"/>
      <c r="F395" s="91"/>
      <c r="G395" s="91"/>
    </row>
    <row r="396" spans="5:7">
      <c r="E396" s="91"/>
      <c r="F396" s="91"/>
      <c r="G396" s="91"/>
    </row>
    <row r="397" spans="5:7">
      <c r="E397" s="91"/>
      <c r="F397" s="91"/>
      <c r="G397" s="91"/>
    </row>
    <row r="398" spans="5:7">
      <c r="E398" s="91"/>
      <c r="F398" s="91"/>
      <c r="G398" s="91"/>
    </row>
    <row r="399" spans="5:7">
      <c r="E399" s="91"/>
      <c r="F399" s="91"/>
      <c r="G399" s="91"/>
    </row>
    <row r="400" spans="5:7">
      <c r="E400" s="91"/>
      <c r="F400" s="91"/>
      <c r="G400" s="91"/>
    </row>
    <row r="401" spans="5:7">
      <c r="E401" s="91"/>
      <c r="F401" s="91"/>
      <c r="G401" s="91"/>
    </row>
    <row r="402" spans="5:7">
      <c r="E402" s="91"/>
      <c r="F402" s="91"/>
      <c r="G402" s="91"/>
    </row>
    <row r="403" spans="5:7">
      <c r="E403" s="91"/>
      <c r="F403" s="91"/>
      <c r="G403" s="91"/>
    </row>
    <row r="404" spans="5:7">
      <c r="E404" s="91"/>
      <c r="F404" s="91"/>
      <c r="G404" s="91"/>
    </row>
    <row r="405" spans="5:7">
      <c r="E405" s="91"/>
      <c r="F405" s="91"/>
      <c r="G405" s="91"/>
    </row>
    <row r="406" spans="5:7">
      <c r="E406" s="91"/>
      <c r="F406" s="91"/>
      <c r="G406" s="91"/>
    </row>
    <row r="407" spans="5:7">
      <c r="E407" s="91"/>
      <c r="F407" s="91"/>
      <c r="G407" s="91"/>
    </row>
    <row r="408" spans="5:7">
      <c r="E408" s="91"/>
      <c r="F408" s="91"/>
      <c r="G408" s="91"/>
    </row>
    <row r="409" spans="5:7">
      <c r="E409" s="91"/>
      <c r="F409" s="91"/>
      <c r="G409" s="91"/>
    </row>
    <row r="410" spans="5:7">
      <c r="E410" s="91"/>
      <c r="F410" s="91"/>
      <c r="G410" s="91"/>
    </row>
    <row r="411" spans="5:7">
      <c r="E411" s="91"/>
      <c r="F411" s="91"/>
      <c r="G411" s="91"/>
    </row>
    <row r="412" spans="5:7">
      <c r="E412" s="91"/>
      <c r="F412" s="91"/>
      <c r="G412" s="91"/>
    </row>
    <row r="413" spans="5:7">
      <c r="E413" s="91"/>
      <c r="F413" s="91"/>
      <c r="G413" s="91"/>
    </row>
    <row r="414" spans="5:7">
      <c r="E414" s="91"/>
      <c r="F414" s="91"/>
      <c r="G414" s="91"/>
    </row>
    <row r="415" spans="5:7">
      <c r="E415" s="91"/>
      <c r="F415" s="91"/>
      <c r="G415" s="91"/>
    </row>
    <row r="416" spans="5:7">
      <c r="E416" s="91"/>
      <c r="F416" s="91"/>
      <c r="G416" s="91"/>
    </row>
    <row r="417" spans="5:7">
      <c r="E417" s="91"/>
      <c r="F417" s="91"/>
      <c r="G417" s="91"/>
    </row>
    <row r="418" spans="5:7">
      <c r="E418" s="91"/>
      <c r="F418" s="91"/>
      <c r="G418" s="91"/>
    </row>
    <row r="419" spans="5:7">
      <c r="E419" s="91"/>
      <c r="F419" s="91"/>
      <c r="G419" s="91"/>
    </row>
    <row r="420" spans="5:7">
      <c r="E420" s="91"/>
      <c r="F420" s="91"/>
      <c r="G420" s="91"/>
    </row>
    <row r="421" spans="5:7">
      <c r="E421" s="91"/>
      <c r="F421" s="91"/>
      <c r="G421" s="91"/>
    </row>
    <row r="422" spans="5:7">
      <c r="E422" s="91"/>
      <c r="F422" s="91"/>
      <c r="G422" s="91"/>
    </row>
    <row r="423" spans="5:7">
      <c r="E423" s="91"/>
      <c r="F423" s="91"/>
      <c r="G423" s="91"/>
    </row>
    <row r="424" spans="5:7">
      <c r="E424" s="91"/>
      <c r="F424" s="91"/>
      <c r="G424" s="91"/>
    </row>
    <row r="425" spans="5:7">
      <c r="E425" s="91"/>
      <c r="F425" s="91"/>
      <c r="G425" s="91"/>
    </row>
    <row r="426" spans="5:7">
      <c r="E426" s="91"/>
      <c r="F426" s="91"/>
      <c r="G426" s="91"/>
    </row>
    <row r="427" spans="5:7">
      <c r="E427" s="91"/>
      <c r="F427" s="91"/>
      <c r="G427" s="91"/>
    </row>
    <row r="428" spans="5:7">
      <c r="E428" s="91"/>
      <c r="F428" s="91"/>
      <c r="G428" s="91"/>
    </row>
    <row r="429" spans="5:7">
      <c r="E429" s="91"/>
      <c r="F429" s="91"/>
      <c r="G429" s="91"/>
    </row>
    <row r="430" spans="5:7">
      <c r="E430" s="91"/>
      <c r="F430" s="91"/>
      <c r="G430" s="91"/>
    </row>
    <row r="431" spans="5:7">
      <c r="E431" s="91"/>
      <c r="F431" s="91"/>
      <c r="G431" s="91"/>
    </row>
    <row r="432" spans="5:7">
      <c r="E432" s="91"/>
      <c r="F432" s="91"/>
      <c r="G432" s="91"/>
    </row>
    <row r="433" spans="5:7">
      <c r="E433" s="91"/>
      <c r="F433" s="91"/>
      <c r="G433" s="91"/>
    </row>
    <row r="434" spans="5:7">
      <c r="E434" s="91"/>
      <c r="F434" s="91"/>
      <c r="G434" s="91"/>
    </row>
    <row r="435" spans="5:7">
      <c r="E435" s="91"/>
      <c r="F435" s="91"/>
      <c r="G435" s="91"/>
    </row>
    <row r="436" spans="5:7">
      <c r="E436" s="91"/>
      <c r="F436" s="91"/>
      <c r="G436" s="91"/>
    </row>
    <row r="437" spans="5:7">
      <c r="E437" s="91"/>
      <c r="F437" s="91"/>
      <c r="G437" s="91"/>
    </row>
    <row r="438" spans="5:7">
      <c r="E438" s="91"/>
      <c r="F438" s="91"/>
      <c r="G438" s="91"/>
    </row>
    <row r="439" spans="5:7">
      <c r="E439" s="91"/>
      <c r="F439" s="91"/>
      <c r="G439" s="91"/>
    </row>
    <row r="440" spans="5:7">
      <c r="E440" s="91"/>
      <c r="F440" s="91"/>
      <c r="G440" s="91"/>
    </row>
    <row r="441" spans="5:7">
      <c r="E441" s="91"/>
      <c r="F441" s="91"/>
      <c r="G441" s="91"/>
    </row>
    <row r="442" spans="5:7">
      <c r="E442" s="91"/>
      <c r="F442" s="91"/>
      <c r="G442" s="91"/>
    </row>
    <row r="443" spans="5:7">
      <c r="E443" s="91"/>
      <c r="F443" s="91"/>
      <c r="G443" s="91"/>
    </row>
    <row r="444" spans="5:7">
      <c r="E444" s="91"/>
      <c r="F444" s="91"/>
      <c r="G444" s="91"/>
    </row>
    <row r="445" spans="5:7">
      <c r="E445" s="91"/>
      <c r="F445" s="91"/>
      <c r="G445" s="91"/>
    </row>
    <row r="446" spans="5:7">
      <c r="E446" s="91"/>
      <c r="F446" s="91"/>
      <c r="G446" s="91"/>
    </row>
    <row r="447" spans="5:7">
      <c r="E447" s="91"/>
      <c r="F447" s="91"/>
      <c r="G447" s="91"/>
    </row>
    <row r="448" spans="5:7">
      <c r="E448" s="91"/>
      <c r="F448" s="91"/>
      <c r="G448" s="91"/>
    </row>
    <row r="449" spans="5:7">
      <c r="E449" s="91"/>
      <c r="F449" s="91"/>
      <c r="G449" s="91"/>
    </row>
    <row r="450" spans="5:7">
      <c r="E450" s="91"/>
      <c r="F450" s="91"/>
      <c r="G450" s="91"/>
    </row>
    <row r="451" spans="5:7">
      <c r="E451" s="91"/>
      <c r="F451" s="91"/>
      <c r="G451" s="91"/>
    </row>
    <row r="452" spans="5:7">
      <c r="E452" s="91"/>
      <c r="F452" s="91"/>
      <c r="G452" s="91"/>
    </row>
    <row r="453" spans="5:7">
      <c r="E453" s="91"/>
      <c r="F453" s="91"/>
      <c r="G453" s="91"/>
    </row>
    <row r="454" spans="5:7">
      <c r="E454" s="91"/>
      <c r="F454" s="91"/>
      <c r="G454" s="91"/>
    </row>
    <row r="455" spans="5:7">
      <c r="E455" s="91"/>
      <c r="F455" s="91"/>
      <c r="G455" s="91"/>
    </row>
    <row r="456" spans="5:7">
      <c r="E456" s="91"/>
      <c r="F456" s="91"/>
      <c r="G456" s="91"/>
    </row>
    <row r="457" spans="5:7">
      <c r="E457" s="91"/>
      <c r="F457" s="91"/>
      <c r="G457" s="91"/>
    </row>
    <row r="458" spans="5:7">
      <c r="E458" s="91"/>
      <c r="F458" s="91"/>
      <c r="G458" s="91"/>
    </row>
    <row r="459" spans="5:7">
      <c r="E459" s="91"/>
      <c r="F459" s="91"/>
      <c r="G459" s="91"/>
    </row>
    <row r="460" spans="5:7">
      <c r="E460" s="91"/>
      <c r="F460" s="91"/>
      <c r="G460" s="91"/>
    </row>
    <row r="461" spans="5:7">
      <c r="E461" s="91"/>
      <c r="F461" s="91"/>
      <c r="G461" s="91"/>
    </row>
    <row r="462" spans="5:7">
      <c r="E462" s="91"/>
      <c r="F462" s="91"/>
      <c r="G462" s="91"/>
    </row>
    <row r="463" spans="5:7">
      <c r="E463" s="91"/>
      <c r="F463" s="91"/>
      <c r="G463" s="91"/>
    </row>
    <row r="464" spans="5:7">
      <c r="E464" s="91"/>
      <c r="F464" s="91"/>
      <c r="G464" s="91"/>
    </row>
    <row r="465" spans="5:7">
      <c r="E465" s="91"/>
      <c r="F465" s="91"/>
      <c r="G465" s="91"/>
    </row>
    <row r="466" spans="5:7">
      <c r="E466" s="91"/>
      <c r="F466" s="91"/>
      <c r="G466" s="91"/>
    </row>
    <row r="467" spans="5:7">
      <c r="E467" s="91"/>
      <c r="F467" s="91"/>
      <c r="G467" s="91"/>
    </row>
    <row r="468" spans="5:7">
      <c r="E468" s="91"/>
      <c r="F468" s="91"/>
      <c r="G468" s="91"/>
    </row>
    <row r="469" spans="5:7">
      <c r="E469" s="91"/>
      <c r="F469" s="91"/>
      <c r="G469" s="91"/>
    </row>
    <row r="470" spans="5:7">
      <c r="E470" s="91"/>
      <c r="F470" s="91"/>
      <c r="G470" s="91"/>
    </row>
    <row r="471" spans="5:7">
      <c r="E471" s="91"/>
      <c r="F471" s="91"/>
      <c r="G471" s="91"/>
    </row>
    <row r="472" spans="5:7">
      <c r="E472" s="91"/>
      <c r="F472" s="91"/>
      <c r="G472" s="91"/>
    </row>
    <row r="473" spans="5:7">
      <c r="E473" s="91"/>
      <c r="F473" s="91"/>
      <c r="G473" s="91"/>
    </row>
    <row r="474" spans="5:7">
      <c r="E474" s="91"/>
      <c r="F474" s="91"/>
      <c r="G474" s="91"/>
    </row>
    <row r="475" spans="5:7">
      <c r="E475" s="91"/>
      <c r="F475" s="91"/>
      <c r="G475" s="91"/>
    </row>
    <row r="476" spans="5:7">
      <c r="E476" s="91"/>
      <c r="F476" s="91"/>
      <c r="G476" s="91"/>
    </row>
    <row r="477" spans="5:7">
      <c r="E477" s="91"/>
      <c r="F477" s="91"/>
      <c r="G477" s="91"/>
    </row>
    <row r="478" spans="5:7">
      <c r="E478" s="91"/>
      <c r="F478" s="91"/>
      <c r="G478" s="91"/>
    </row>
    <row r="479" spans="5:7">
      <c r="E479" s="91"/>
      <c r="F479" s="91"/>
      <c r="G479" s="91"/>
    </row>
    <row r="480" spans="5:7">
      <c r="E480" s="91"/>
      <c r="F480" s="91"/>
      <c r="G480" s="91"/>
    </row>
    <row r="481" spans="5:7">
      <c r="E481" s="91"/>
      <c r="F481" s="91"/>
      <c r="G481" s="91"/>
    </row>
    <row r="482" spans="5:7">
      <c r="E482" s="91"/>
      <c r="F482" s="91"/>
      <c r="G482" s="91"/>
    </row>
    <row r="483" spans="5:7">
      <c r="E483" s="91"/>
      <c r="F483" s="91"/>
      <c r="G483" s="91"/>
    </row>
    <row r="484" spans="5:7">
      <c r="E484" s="91"/>
      <c r="F484" s="91"/>
      <c r="G484" s="91"/>
    </row>
    <row r="485" spans="5:7">
      <c r="E485" s="91"/>
      <c r="F485" s="91"/>
      <c r="G485" s="91"/>
    </row>
    <row r="486" spans="5:7">
      <c r="E486" s="91"/>
      <c r="F486" s="91"/>
      <c r="G486" s="91"/>
    </row>
    <row r="487" spans="5:7">
      <c r="E487" s="91"/>
      <c r="F487" s="91"/>
      <c r="G487" s="91"/>
    </row>
    <row r="488" spans="5:7">
      <c r="E488" s="91"/>
      <c r="F488" s="91"/>
      <c r="G488" s="91"/>
    </row>
    <row r="489" spans="5:7">
      <c r="E489" s="91"/>
      <c r="F489" s="91"/>
      <c r="G489" s="91"/>
    </row>
    <row r="490" spans="5:7">
      <c r="E490" s="91"/>
      <c r="F490" s="91"/>
      <c r="G490" s="91"/>
    </row>
    <row r="491" spans="5:7">
      <c r="E491" s="91"/>
      <c r="F491" s="91"/>
      <c r="G491" s="91"/>
    </row>
    <row r="492" spans="5:7">
      <c r="E492" s="91"/>
      <c r="F492" s="91"/>
      <c r="G492" s="91"/>
    </row>
    <row r="493" spans="5:7">
      <c r="E493" s="91"/>
      <c r="F493" s="91"/>
      <c r="G493" s="91"/>
    </row>
    <row r="494" spans="5:7">
      <c r="E494" s="91"/>
      <c r="F494" s="91"/>
      <c r="G494" s="91"/>
    </row>
    <row r="495" spans="5:7">
      <c r="E495" s="91"/>
      <c r="F495" s="91"/>
      <c r="G495" s="91"/>
    </row>
    <row r="496" spans="5:7">
      <c r="E496" s="91"/>
      <c r="F496" s="91"/>
      <c r="G496" s="91"/>
    </row>
    <row r="497" spans="5:7">
      <c r="E497" s="91"/>
      <c r="F497" s="91"/>
      <c r="G497" s="91"/>
    </row>
    <row r="498" spans="5:7">
      <c r="E498" s="91"/>
      <c r="F498" s="91"/>
      <c r="G498" s="91"/>
    </row>
    <row r="499" spans="5:7">
      <c r="E499" s="91"/>
      <c r="F499" s="91"/>
      <c r="G499" s="91"/>
    </row>
    <row r="500" spans="5:7">
      <c r="E500" s="91"/>
      <c r="F500" s="91"/>
      <c r="G500" s="91"/>
    </row>
    <row r="501" spans="5:7">
      <c r="E501" s="91"/>
      <c r="F501" s="91"/>
      <c r="G501" s="91"/>
    </row>
    <row r="502" spans="5:7">
      <c r="E502" s="91"/>
      <c r="F502" s="91"/>
      <c r="G502" s="91"/>
    </row>
    <row r="503" spans="5:7">
      <c r="E503" s="91"/>
      <c r="F503" s="91"/>
      <c r="G503" s="91"/>
    </row>
    <row r="504" spans="5:7">
      <c r="E504" s="91"/>
      <c r="F504" s="91"/>
      <c r="G504" s="91"/>
    </row>
    <row r="505" spans="5:7">
      <c r="E505" s="91"/>
      <c r="F505" s="91"/>
      <c r="G505" s="91"/>
    </row>
    <row r="506" spans="5:7">
      <c r="E506" s="91"/>
      <c r="F506" s="91"/>
      <c r="G506" s="91"/>
    </row>
    <row r="507" spans="5:7">
      <c r="E507" s="91"/>
      <c r="F507" s="91"/>
      <c r="G507" s="91"/>
    </row>
    <row r="508" spans="5:7">
      <c r="E508" s="91"/>
      <c r="F508" s="91"/>
      <c r="G508" s="91"/>
    </row>
    <row r="509" spans="5:7">
      <c r="E509" s="91"/>
      <c r="F509" s="91"/>
      <c r="G509" s="91"/>
    </row>
    <row r="510" spans="5:7">
      <c r="E510" s="91"/>
      <c r="F510" s="91"/>
      <c r="G510" s="91"/>
    </row>
    <row r="511" spans="5:7">
      <c r="E511" s="91"/>
      <c r="F511" s="91"/>
      <c r="G511" s="91"/>
    </row>
    <row r="512" spans="5:7">
      <c r="E512" s="91"/>
      <c r="F512" s="91"/>
      <c r="G512" s="91"/>
    </row>
    <row r="513" spans="5:7">
      <c r="E513" s="91"/>
      <c r="F513" s="91"/>
      <c r="G513" s="91"/>
    </row>
    <row r="514" spans="5:7">
      <c r="E514" s="91"/>
      <c r="F514" s="91"/>
      <c r="G514" s="91"/>
    </row>
    <row r="515" spans="5:7">
      <c r="E515" s="91"/>
      <c r="F515" s="91"/>
      <c r="G515" s="91"/>
    </row>
    <row r="516" spans="5:7">
      <c r="E516" s="91"/>
      <c r="F516" s="91"/>
      <c r="G516" s="91"/>
    </row>
    <row r="517" spans="5:7">
      <c r="E517" s="91"/>
      <c r="F517" s="91"/>
      <c r="G517" s="91"/>
    </row>
    <row r="518" spans="5:7">
      <c r="E518" s="91"/>
      <c r="F518" s="91"/>
      <c r="G518" s="91"/>
    </row>
    <row r="519" spans="5:7">
      <c r="E519" s="91"/>
      <c r="F519" s="91"/>
      <c r="G519" s="91"/>
    </row>
    <row r="520" spans="5:7">
      <c r="E520" s="91"/>
      <c r="F520" s="91"/>
      <c r="G520" s="91"/>
    </row>
    <row r="521" spans="5:7">
      <c r="E521" s="91"/>
      <c r="F521" s="91"/>
      <c r="G521" s="91"/>
    </row>
    <row r="522" spans="5:7">
      <c r="E522" s="91"/>
      <c r="F522" s="91"/>
      <c r="G522" s="91"/>
    </row>
    <row r="523" spans="5:7">
      <c r="E523" s="91"/>
      <c r="F523" s="91"/>
      <c r="G523" s="91"/>
    </row>
    <row r="524" spans="5:7">
      <c r="E524" s="91"/>
      <c r="F524" s="91"/>
      <c r="G524" s="91"/>
    </row>
    <row r="525" spans="5:7">
      <c r="E525" s="91"/>
      <c r="F525" s="91"/>
      <c r="G525" s="91"/>
    </row>
    <row r="526" spans="5:7">
      <c r="E526" s="91"/>
      <c r="F526" s="91"/>
      <c r="G526" s="91"/>
    </row>
    <row r="527" spans="5:7">
      <c r="E527" s="91"/>
      <c r="F527" s="91"/>
      <c r="G527" s="91"/>
    </row>
    <row r="528" spans="5:7">
      <c r="E528" s="91"/>
      <c r="F528" s="91"/>
      <c r="G528" s="91"/>
    </row>
    <row r="529" spans="5:7">
      <c r="E529" s="91"/>
      <c r="F529" s="91"/>
      <c r="G529" s="91"/>
    </row>
    <row r="530" spans="5:7">
      <c r="E530" s="91"/>
      <c r="F530" s="91"/>
      <c r="G530" s="91"/>
    </row>
    <row r="531" spans="5:7">
      <c r="E531" s="91"/>
      <c r="F531" s="91"/>
      <c r="G531" s="91"/>
    </row>
    <row r="532" spans="5:7">
      <c r="E532" s="91"/>
      <c r="F532" s="91"/>
      <c r="G532" s="91"/>
    </row>
    <row r="533" spans="5:7">
      <c r="E533" s="91"/>
      <c r="F533" s="91"/>
      <c r="G533" s="91"/>
    </row>
    <row r="534" spans="5:7">
      <c r="E534" s="91"/>
      <c r="F534" s="91"/>
      <c r="G534" s="91"/>
    </row>
    <row r="535" spans="5:7">
      <c r="E535" s="91"/>
      <c r="F535" s="91"/>
      <c r="G535" s="91"/>
    </row>
    <row r="536" spans="5:7">
      <c r="E536" s="91"/>
      <c r="F536" s="91"/>
      <c r="G536" s="91"/>
    </row>
    <row r="537" spans="5:7">
      <c r="E537" s="91"/>
      <c r="F537" s="91"/>
      <c r="G537" s="91"/>
    </row>
    <row r="538" spans="5:7">
      <c r="E538" s="91"/>
      <c r="F538" s="91"/>
      <c r="G538" s="91"/>
    </row>
    <row r="539" spans="5:7">
      <c r="E539" s="91"/>
      <c r="F539" s="91"/>
      <c r="G539" s="91"/>
    </row>
    <row r="540" spans="5:7">
      <c r="E540" s="91"/>
      <c r="F540" s="91"/>
      <c r="G540" s="91"/>
    </row>
    <row r="541" spans="5:7">
      <c r="E541" s="91"/>
      <c r="F541" s="91"/>
      <c r="G541" s="91"/>
    </row>
    <row r="542" spans="5:7">
      <c r="E542" s="91"/>
      <c r="F542" s="91"/>
      <c r="G542" s="91"/>
    </row>
    <row r="543" spans="5:7">
      <c r="E543" s="91"/>
      <c r="F543" s="91"/>
      <c r="G543" s="91"/>
    </row>
    <row r="544" spans="5:7">
      <c r="E544" s="91"/>
      <c r="F544" s="91"/>
      <c r="G544" s="91"/>
    </row>
    <row r="545" spans="5:7">
      <c r="E545" s="91"/>
      <c r="F545" s="91"/>
      <c r="G545" s="91"/>
    </row>
    <row r="546" spans="5:7">
      <c r="E546" s="91"/>
      <c r="F546" s="91"/>
      <c r="G546" s="91"/>
    </row>
    <row r="547" spans="5:7">
      <c r="E547" s="91"/>
      <c r="F547" s="91"/>
      <c r="G547" s="91"/>
    </row>
    <row r="548" spans="5:7">
      <c r="E548" s="91"/>
      <c r="F548" s="91"/>
      <c r="G548" s="91"/>
    </row>
    <row r="549" spans="5:7">
      <c r="E549" s="91"/>
      <c r="F549" s="91"/>
      <c r="G549" s="91"/>
    </row>
    <row r="550" spans="5:7">
      <c r="E550" s="91"/>
      <c r="F550" s="91"/>
      <c r="G550" s="91"/>
    </row>
    <row r="551" spans="5:7">
      <c r="E551" s="91"/>
      <c r="F551" s="91"/>
      <c r="G551" s="91"/>
    </row>
    <row r="552" spans="5:7">
      <c r="E552" s="91"/>
      <c r="F552" s="91"/>
      <c r="G552" s="91"/>
    </row>
    <row r="553" spans="5:7">
      <c r="E553" s="91"/>
      <c r="F553" s="91"/>
      <c r="G553" s="91"/>
    </row>
    <row r="554" spans="5:7">
      <c r="E554" s="91"/>
      <c r="F554" s="91"/>
      <c r="G554" s="91"/>
    </row>
    <row r="555" spans="5:7">
      <c r="E555" s="91"/>
      <c r="F555" s="91"/>
      <c r="G555" s="91"/>
    </row>
    <row r="556" spans="5:7">
      <c r="E556" s="91"/>
      <c r="F556" s="91"/>
      <c r="G556" s="91"/>
    </row>
    <row r="557" spans="5:7">
      <c r="E557" s="91"/>
      <c r="F557" s="91"/>
      <c r="G557" s="91"/>
    </row>
    <row r="558" spans="5:7">
      <c r="E558" s="91"/>
      <c r="F558" s="91"/>
      <c r="G558" s="91"/>
    </row>
    <row r="559" spans="5:7">
      <c r="E559" s="91"/>
      <c r="F559" s="91"/>
      <c r="G559" s="91"/>
    </row>
    <row r="560" spans="5:7">
      <c r="E560" s="91"/>
      <c r="F560" s="91"/>
      <c r="G560" s="91"/>
    </row>
    <row r="561" spans="5:7">
      <c r="E561" s="91"/>
      <c r="F561" s="91"/>
      <c r="G561" s="91"/>
    </row>
    <row r="562" spans="5:7">
      <c r="E562" s="91"/>
      <c r="F562" s="91"/>
      <c r="G562" s="91"/>
    </row>
    <row r="563" spans="5:7">
      <c r="E563" s="91"/>
      <c r="F563" s="91"/>
      <c r="G563" s="91"/>
    </row>
    <row r="564" spans="5:7">
      <c r="E564" s="91"/>
      <c r="F564" s="91"/>
      <c r="G564" s="91"/>
    </row>
    <row r="565" spans="5:7">
      <c r="E565" s="91"/>
      <c r="F565" s="91"/>
      <c r="G565" s="91"/>
    </row>
    <row r="566" spans="5:7">
      <c r="E566" s="91"/>
      <c r="F566" s="91"/>
      <c r="G566" s="91"/>
    </row>
    <row r="567" spans="5:7">
      <c r="E567" s="91"/>
      <c r="F567" s="91"/>
      <c r="G567" s="91"/>
    </row>
    <row r="568" spans="5:7">
      <c r="E568" s="91"/>
      <c r="F568" s="91"/>
      <c r="G568" s="91"/>
    </row>
    <row r="569" spans="5:7">
      <c r="E569" s="91"/>
      <c r="F569" s="91"/>
      <c r="G569" s="91"/>
    </row>
    <row r="570" spans="5:7">
      <c r="E570" s="91"/>
      <c r="F570" s="91"/>
      <c r="G570" s="91"/>
    </row>
    <row r="571" spans="5:7">
      <c r="E571" s="91"/>
      <c r="F571" s="91"/>
      <c r="G571" s="91"/>
    </row>
    <row r="572" spans="5:7">
      <c r="E572" s="91"/>
      <c r="F572" s="91"/>
      <c r="G572" s="91"/>
    </row>
    <row r="573" spans="5:7">
      <c r="E573" s="91"/>
      <c r="F573" s="91"/>
      <c r="G573" s="91"/>
    </row>
    <row r="574" spans="5:7">
      <c r="E574" s="91"/>
      <c r="F574" s="91"/>
      <c r="G574" s="91"/>
    </row>
    <row r="575" spans="5:7">
      <c r="E575" s="91"/>
      <c r="F575" s="91"/>
      <c r="G575" s="91"/>
    </row>
    <row r="576" spans="5:7">
      <c r="E576" s="91"/>
      <c r="F576" s="91"/>
      <c r="G576" s="91"/>
    </row>
    <row r="577" spans="5:7">
      <c r="E577" s="91"/>
      <c r="F577" s="91"/>
      <c r="G577" s="91"/>
    </row>
    <row r="578" spans="5:7">
      <c r="E578" s="91"/>
      <c r="F578" s="91"/>
      <c r="G578" s="91"/>
    </row>
    <row r="579" spans="5:7">
      <c r="E579" s="91"/>
      <c r="F579" s="91"/>
      <c r="G579" s="91"/>
    </row>
    <row r="580" spans="5:7">
      <c r="E580" s="91"/>
      <c r="F580" s="91"/>
      <c r="G580" s="91"/>
    </row>
    <row r="581" spans="5:7">
      <c r="E581" s="91"/>
      <c r="F581" s="91"/>
      <c r="G581" s="91"/>
    </row>
    <row r="582" spans="5:7">
      <c r="E582" s="91"/>
      <c r="F582" s="91"/>
      <c r="G582" s="91"/>
    </row>
    <row r="583" spans="5:7">
      <c r="E583" s="91"/>
      <c r="F583" s="91"/>
      <c r="G583" s="91"/>
    </row>
    <row r="584" spans="5:7">
      <c r="E584" s="91"/>
      <c r="F584" s="91"/>
      <c r="G584" s="91"/>
    </row>
    <row r="585" spans="5:7">
      <c r="E585" s="91"/>
      <c r="F585" s="91"/>
      <c r="G585" s="91"/>
    </row>
    <row r="586" spans="5:7">
      <c r="E586" s="91"/>
      <c r="F586" s="91"/>
      <c r="G586" s="91"/>
    </row>
    <row r="587" spans="5:7">
      <c r="E587" s="91"/>
      <c r="F587" s="91"/>
      <c r="G587" s="91"/>
    </row>
    <row r="588" spans="5:7">
      <c r="E588" s="91"/>
      <c r="F588" s="91"/>
      <c r="G588" s="91"/>
    </row>
    <row r="589" spans="5:7">
      <c r="E589" s="91"/>
      <c r="F589" s="91"/>
      <c r="G589" s="91"/>
    </row>
    <row r="590" spans="5:7">
      <c r="E590" s="91"/>
      <c r="F590" s="91"/>
      <c r="G590" s="91"/>
    </row>
    <row r="591" spans="5:7">
      <c r="E591" s="91"/>
      <c r="F591" s="91"/>
      <c r="G591" s="91"/>
    </row>
    <row r="592" spans="5:7">
      <c r="E592" s="91"/>
      <c r="F592" s="91"/>
      <c r="G592" s="91"/>
    </row>
    <row r="593" spans="5:7">
      <c r="E593" s="91"/>
      <c r="F593" s="91"/>
      <c r="G593" s="91"/>
    </row>
    <row r="594" spans="5:7">
      <c r="E594" s="91"/>
      <c r="F594" s="91"/>
      <c r="G594" s="91"/>
    </row>
    <row r="595" spans="5:7">
      <c r="E595" s="91"/>
      <c r="F595" s="91"/>
      <c r="G595" s="91"/>
    </row>
    <row r="596" spans="5:7">
      <c r="E596" s="91"/>
      <c r="F596" s="91"/>
      <c r="G596" s="91"/>
    </row>
    <row r="597" spans="5:7">
      <c r="E597" s="91"/>
      <c r="F597" s="91"/>
      <c r="G597" s="91"/>
    </row>
    <row r="598" spans="5:7">
      <c r="E598" s="91"/>
      <c r="F598" s="91"/>
      <c r="G598" s="91"/>
    </row>
    <row r="599" spans="5:7">
      <c r="E599" s="91"/>
      <c r="F599" s="91"/>
      <c r="G599" s="91"/>
    </row>
    <row r="600" spans="5:7">
      <c r="E600" s="91"/>
      <c r="F600" s="91"/>
      <c r="G600" s="91"/>
    </row>
    <row r="601" spans="5:7">
      <c r="E601" s="91"/>
      <c r="F601" s="91"/>
      <c r="G601" s="91"/>
    </row>
    <row r="602" spans="5:7">
      <c r="E602" s="91"/>
      <c r="F602" s="91"/>
      <c r="G602" s="91"/>
    </row>
    <row r="603" spans="5:7">
      <c r="E603" s="91"/>
      <c r="F603" s="91"/>
      <c r="G603" s="91"/>
    </row>
    <row r="604" spans="5:7">
      <c r="E604" s="91"/>
      <c r="F604" s="91"/>
      <c r="G604" s="91"/>
    </row>
    <row r="605" spans="5:7">
      <c r="E605" s="91"/>
      <c r="F605" s="91"/>
      <c r="G605" s="91"/>
    </row>
    <row r="606" spans="5:7">
      <c r="E606" s="91"/>
      <c r="F606" s="91"/>
      <c r="G606" s="91"/>
    </row>
    <row r="607" spans="5:7">
      <c r="E607" s="91"/>
      <c r="F607" s="91"/>
      <c r="G607" s="91"/>
    </row>
    <row r="608" spans="5:7">
      <c r="E608" s="91"/>
      <c r="F608" s="91"/>
      <c r="G608" s="91"/>
    </row>
    <row r="609" spans="5:7">
      <c r="E609" s="91"/>
      <c r="F609" s="91"/>
      <c r="G609" s="91"/>
    </row>
    <row r="610" spans="5:7">
      <c r="E610" s="91"/>
      <c r="F610" s="91"/>
      <c r="G610" s="91"/>
    </row>
    <row r="611" spans="5:7">
      <c r="E611" s="91"/>
      <c r="F611" s="91"/>
      <c r="G611" s="91"/>
    </row>
    <row r="612" spans="5:7">
      <c r="E612" s="91"/>
      <c r="F612" s="91"/>
      <c r="G612" s="91"/>
    </row>
    <row r="613" spans="5:7">
      <c r="E613" s="91"/>
      <c r="F613" s="91"/>
      <c r="G613" s="91"/>
    </row>
    <row r="614" spans="5:7">
      <c r="E614" s="91"/>
      <c r="F614" s="91"/>
      <c r="G614" s="91"/>
    </row>
    <row r="615" spans="5:7">
      <c r="E615" s="91"/>
      <c r="F615" s="91"/>
      <c r="G615" s="91"/>
    </row>
    <row r="616" spans="5:7">
      <c r="E616" s="91"/>
      <c r="F616" s="91"/>
      <c r="G616" s="91"/>
    </row>
    <row r="617" spans="5:7">
      <c r="E617" s="91"/>
      <c r="F617" s="91"/>
      <c r="G617" s="91"/>
    </row>
    <row r="618" spans="5:7">
      <c r="E618" s="91"/>
      <c r="F618" s="91"/>
      <c r="G618" s="91"/>
    </row>
    <row r="619" spans="5:7">
      <c r="E619" s="91"/>
      <c r="F619" s="91"/>
      <c r="G619" s="91"/>
    </row>
    <row r="620" spans="5:7">
      <c r="E620" s="91"/>
      <c r="F620" s="91"/>
      <c r="G620" s="91"/>
    </row>
    <row r="621" spans="5:7">
      <c r="E621" s="91"/>
      <c r="F621" s="91"/>
      <c r="G621" s="91"/>
    </row>
    <row r="622" spans="5:7">
      <c r="E622" s="91"/>
      <c r="F622" s="91"/>
      <c r="G622" s="91"/>
    </row>
    <row r="623" spans="5:7">
      <c r="E623" s="91"/>
      <c r="F623" s="91"/>
      <c r="G623" s="91"/>
    </row>
    <row r="624" spans="5:7">
      <c r="E624" s="91"/>
      <c r="F624" s="91"/>
      <c r="G624" s="91"/>
    </row>
    <row r="625" spans="5:7">
      <c r="E625" s="91"/>
      <c r="F625" s="91"/>
      <c r="G625" s="91"/>
    </row>
    <row r="626" spans="5:7">
      <c r="E626" s="91"/>
      <c r="F626" s="91"/>
      <c r="G626" s="91"/>
    </row>
    <row r="627" spans="5:7">
      <c r="E627" s="91"/>
      <c r="F627" s="91"/>
      <c r="G627" s="91"/>
    </row>
    <row r="628" spans="5:7">
      <c r="E628" s="91"/>
      <c r="F628" s="91"/>
      <c r="G628" s="91"/>
    </row>
    <row r="629" spans="5:7">
      <c r="E629" s="91"/>
      <c r="F629" s="91"/>
      <c r="G629" s="91"/>
    </row>
    <row r="630" spans="5:7">
      <c r="E630" s="91"/>
      <c r="F630" s="91"/>
      <c r="G630" s="91"/>
    </row>
    <row r="631" spans="5:7">
      <c r="E631" s="91"/>
      <c r="F631" s="91"/>
      <c r="G631" s="91"/>
    </row>
    <row r="632" spans="5:7">
      <c r="E632" s="91"/>
      <c r="F632" s="91"/>
      <c r="G632" s="91"/>
    </row>
    <row r="633" spans="5:7">
      <c r="E633" s="91"/>
      <c r="F633" s="91"/>
      <c r="G633" s="91"/>
    </row>
    <row r="634" spans="5:7">
      <c r="E634" s="91"/>
      <c r="F634" s="91"/>
      <c r="G634" s="91"/>
    </row>
    <row r="635" spans="5:7">
      <c r="E635" s="91"/>
      <c r="F635" s="91"/>
      <c r="G635" s="91"/>
    </row>
    <row r="636" spans="5:7">
      <c r="E636" s="91"/>
      <c r="F636" s="91"/>
      <c r="G636" s="91"/>
    </row>
    <row r="637" spans="5:7">
      <c r="E637" s="91"/>
      <c r="F637" s="91"/>
      <c r="G637" s="91"/>
    </row>
    <row r="638" spans="5:7">
      <c r="E638" s="91"/>
      <c r="F638" s="91"/>
      <c r="G638" s="91"/>
    </row>
    <row r="639" spans="5:7">
      <c r="E639" s="91"/>
      <c r="F639" s="91"/>
      <c r="G639" s="91"/>
    </row>
    <row r="640" spans="5:7">
      <c r="E640" s="91"/>
      <c r="F640" s="91"/>
      <c r="G640" s="91"/>
    </row>
    <row r="641" spans="5:7">
      <c r="E641" s="91"/>
      <c r="F641" s="91"/>
      <c r="G641" s="91"/>
    </row>
    <row r="642" spans="5:7">
      <c r="E642" s="91"/>
      <c r="F642" s="91"/>
      <c r="G642" s="91"/>
    </row>
    <row r="643" spans="5:7">
      <c r="E643" s="91"/>
      <c r="F643" s="91"/>
      <c r="G643" s="91"/>
    </row>
    <row r="644" spans="5:7">
      <c r="E644" s="91"/>
      <c r="F644" s="91"/>
      <c r="G644" s="91"/>
    </row>
    <row r="645" spans="5:7">
      <c r="E645" s="91"/>
      <c r="F645" s="91"/>
      <c r="G645" s="91"/>
    </row>
    <row r="646" spans="5:7">
      <c r="E646" s="91"/>
      <c r="F646" s="91"/>
      <c r="G646" s="91"/>
    </row>
    <row r="647" spans="5:7">
      <c r="E647" s="91"/>
      <c r="F647" s="91"/>
      <c r="G647" s="91"/>
    </row>
    <row r="648" spans="5:7">
      <c r="E648" s="91"/>
      <c r="F648" s="91"/>
      <c r="G648" s="91"/>
    </row>
    <row r="649" spans="5:7">
      <c r="E649" s="91"/>
      <c r="F649" s="91"/>
      <c r="G649" s="91"/>
    </row>
    <row r="650" spans="5:7">
      <c r="E650" s="91"/>
      <c r="F650" s="91"/>
      <c r="G650" s="91"/>
    </row>
    <row r="651" spans="5:7">
      <c r="E651" s="91"/>
      <c r="F651" s="91"/>
      <c r="G651" s="91"/>
    </row>
    <row r="652" spans="5:7">
      <c r="E652" s="91"/>
      <c r="F652" s="91"/>
      <c r="G652" s="91"/>
    </row>
    <row r="653" spans="5:7">
      <c r="E653" s="91"/>
      <c r="F653" s="91"/>
      <c r="G653" s="91"/>
    </row>
    <row r="654" spans="5:7">
      <c r="E654" s="91"/>
      <c r="F654" s="91"/>
      <c r="G654" s="91"/>
    </row>
    <row r="655" spans="5:7">
      <c r="E655" s="91"/>
      <c r="F655" s="91"/>
      <c r="G655" s="91"/>
    </row>
    <row r="656" spans="5:7">
      <c r="E656" s="91"/>
      <c r="F656" s="91"/>
      <c r="G656" s="91"/>
    </row>
    <row r="657" spans="5:7">
      <c r="E657" s="91"/>
      <c r="F657" s="91"/>
      <c r="G657" s="91"/>
    </row>
    <row r="658" spans="5:7">
      <c r="E658" s="91"/>
      <c r="F658" s="91"/>
      <c r="G658" s="91"/>
    </row>
    <row r="659" spans="5:7">
      <c r="E659" s="91"/>
      <c r="F659" s="91"/>
      <c r="G659" s="91"/>
    </row>
    <row r="660" spans="5:7">
      <c r="E660" s="91"/>
      <c r="F660" s="91"/>
      <c r="G660" s="91"/>
    </row>
    <row r="661" spans="5:7">
      <c r="E661" s="91"/>
      <c r="F661" s="91"/>
      <c r="G661" s="91"/>
    </row>
    <row r="662" spans="5:7">
      <c r="E662" s="91"/>
      <c r="F662" s="91"/>
      <c r="G662" s="91"/>
    </row>
    <row r="663" spans="5:7">
      <c r="E663" s="91"/>
      <c r="F663" s="91"/>
      <c r="G663" s="91"/>
    </row>
    <row r="664" spans="5:7">
      <c r="E664" s="91"/>
      <c r="F664" s="91"/>
      <c r="G664" s="91"/>
    </row>
    <row r="665" spans="5:7">
      <c r="E665" s="91"/>
      <c r="F665" s="91"/>
      <c r="G665" s="91"/>
    </row>
    <row r="666" spans="5:7">
      <c r="E666" s="91"/>
      <c r="F666" s="91"/>
      <c r="G666" s="91"/>
    </row>
    <row r="667" spans="5:7">
      <c r="E667" s="91"/>
      <c r="F667" s="91"/>
      <c r="G667" s="91"/>
    </row>
    <row r="668" spans="5:7">
      <c r="E668" s="91"/>
      <c r="F668" s="91"/>
      <c r="G668" s="91"/>
    </row>
    <row r="669" spans="5:7">
      <c r="E669" s="91"/>
      <c r="F669" s="91"/>
      <c r="G669" s="91"/>
    </row>
    <row r="670" spans="5:7">
      <c r="E670" s="91"/>
      <c r="F670" s="91"/>
      <c r="G670" s="91"/>
    </row>
    <row r="671" spans="5:7">
      <c r="E671" s="91"/>
      <c r="F671" s="91"/>
      <c r="G671" s="91"/>
    </row>
    <row r="672" spans="5:7">
      <c r="E672" s="91"/>
      <c r="F672" s="91"/>
      <c r="G672" s="91"/>
    </row>
    <row r="673" spans="5:7">
      <c r="E673" s="91"/>
      <c r="F673" s="91"/>
      <c r="G673" s="91"/>
    </row>
    <row r="674" spans="5:7">
      <c r="E674" s="91"/>
      <c r="F674" s="91"/>
      <c r="G674" s="91"/>
    </row>
    <row r="675" spans="5:7">
      <c r="E675" s="91"/>
      <c r="F675" s="91"/>
      <c r="G675" s="91"/>
    </row>
    <row r="676" spans="5:7">
      <c r="E676" s="91"/>
      <c r="F676" s="91"/>
      <c r="G676" s="91"/>
    </row>
    <row r="677" spans="5:7">
      <c r="E677" s="91"/>
      <c r="F677" s="91"/>
      <c r="G677" s="91"/>
    </row>
    <row r="678" spans="5:7">
      <c r="E678" s="91"/>
      <c r="F678" s="91"/>
      <c r="G678" s="91"/>
    </row>
    <row r="679" spans="5:7">
      <c r="E679" s="91"/>
      <c r="F679" s="91"/>
      <c r="G679" s="91"/>
    </row>
    <row r="680" spans="5:7">
      <c r="E680" s="91"/>
      <c r="F680" s="91"/>
      <c r="G680" s="91"/>
    </row>
    <row r="681" spans="5:7">
      <c r="E681" s="91"/>
      <c r="F681" s="91"/>
      <c r="G681" s="91"/>
    </row>
    <row r="682" spans="5:7">
      <c r="E682" s="91"/>
      <c r="F682" s="91"/>
      <c r="G682" s="91"/>
    </row>
    <row r="683" spans="5:7">
      <c r="E683" s="91"/>
      <c r="F683" s="91"/>
      <c r="G683" s="91"/>
    </row>
    <row r="684" spans="5:7">
      <c r="E684" s="91"/>
      <c r="F684" s="91"/>
      <c r="G684" s="91"/>
    </row>
    <row r="685" spans="5:7">
      <c r="E685" s="91"/>
      <c r="F685" s="91"/>
      <c r="G685" s="91"/>
    </row>
    <row r="686" spans="5:7">
      <c r="E686" s="91"/>
      <c r="F686" s="91"/>
      <c r="G686" s="91"/>
    </row>
    <row r="687" spans="5:7">
      <c r="E687" s="91"/>
      <c r="F687" s="91"/>
      <c r="G687" s="91"/>
    </row>
    <row r="688" spans="5:7">
      <c r="E688" s="91"/>
      <c r="F688" s="91"/>
      <c r="G688" s="91"/>
    </row>
    <row r="689" spans="5:7">
      <c r="E689" s="91"/>
      <c r="F689" s="91"/>
      <c r="G689" s="91"/>
    </row>
    <row r="690" spans="5:7">
      <c r="E690" s="91"/>
      <c r="F690" s="91"/>
      <c r="G690" s="91"/>
    </row>
    <row r="691" spans="5:7">
      <c r="E691" s="91"/>
      <c r="F691" s="91"/>
      <c r="G691" s="91"/>
    </row>
    <row r="692" spans="5:7">
      <c r="E692" s="91"/>
      <c r="F692" s="91"/>
      <c r="G692" s="91"/>
    </row>
    <row r="693" spans="5:7">
      <c r="E693" s="91"/>
      <c r="F693" s="91"/>
      <c r="G693" s="91"/>
    </row>
    <row r="694" spans="5:7">
      <c r="E694" s="91"/>
      <c r="F694" s="91"/>
      <c r="G694" s="91"/>
    </row>
    <row r="695" spans="5:7">
      <c r="E695" s="91"/>
      <c r="F695" s="91"/>
      <c r="G695" s="91"/>
    </row>
    <row r="696" spans="5:7">
      <c r="E696" s="91"/>
      <c r="F696" s="91"/>
      <c r="G696" s="91"/>
    </row>
    <row r="697" spans="5:7">
      <c r="E697" s="91"/>
      <c r="F697" s="91"/>
      <c r="G697" s="91"/>
    </row>
    <row r="698" spans="5:7">
      <c r="E698" s="91"/>
      <c r="F698" s="91"/>
      <c r="G698" s="91"/>
    </row>
    <row r="699" spans="5:7">
      <c r="E699" s="91"/>
      <c r="F699" s="91"/>
      <c r="G699" s="91"/>
    </row>
    <row r="700" spans="5:7">
      <c r="E700" s="91"/>
      <c r="F700" s="91"/>
      <c r="G700" s="91"/>
    </row>
    <row r="701" spans="5:7">
      <c r="E701" s="91"/>
      <c r="F701" s="91"/>
      <c r="G701" s="91"/>
    </row>
    <row r="702" spans="5:7">
      <c r="E702" s="91"/>
      <c r="F702" s="91"/>
      <c r="G702" s="91"/>
    </row>
    <row r="703" spans="5:7">
      <c r="E703" s="91"/>
      <c r="F703" s="91"/>
      <c r="G703" s="91"/>
    </row>
    <row r="704" spans="5:7">
      <c r="E704" s="91"/>
      <c r="F704" s="91"/>
      <c r="G704" s="91"/>
    </row>
    <row r="705" spans="5:7">
      <c r="E705" s="91"/>
      <c r="F705" s="91"/>
      <c r="G705" s="91"/>
    </row>
    <row r="706" spans="5:7">
      <c r="E706" s="91"/>
      <c r="F706" s="91"/>
      <c r="G706" s="91"/>
    </row>
    <row r="707" spans="5:7">
      <c r="E707" s="91"/>
      <c r="F707" s="91"/>
      <c r="G707" s="91"/>
    </row>
    <row r="708" spans="5:7">
      <c r="E708" s="91"/>
      <c r="F708" s="91"/>
      <c r="G708" s="91"/>
    </row>
    <row r="709" spans="5:7">
      <c r="E709" s="91"/>
      <c r="F709" s="91"/>
      <c r="G709" s="91"/>
    </row>
    <row r="710" spans="5:7">
      <c r="E710" s="91"/>
      <c r="F710" s="91"/>
      <c r="G710" s="91"/>
    </row>
    <row r="711" spans="5:7">
      <c r="E711" s="91"/>
      <c r="F711" s="91"/>
      <c r="G711" s="91"/>
    </row>
    <row r="712" spans="5:7">
      <c r="E712" s="91"/>
      <c r="F712" s="91"/>
      <c r="G712" s="91"/>
    </row>
    <row r="713" spans="5:7">
      <c r="E713" s="91"/>
      <c r="F713" s="91"/>
      <c r="G713" s="91"/>
    </row>
    <row r="714" spans="5:7">
      <c r="E714" s="91"/>
      <c r="F714" s="91"/>
      <c r="G714" s="91"/>
    </row>
    <row r="715" spans="5:7">
      <c r="E715" s="91"/>
      <c r="F715" s="91"/>
      <c r="G715" s="91"/>
    </row>
    <row r="716" spans="5:7">
      <c r="E716" s="91"/>
      <c r="F716" s="91"/>
      <c r="G716" s="91"/>
    </row>
    <row r="717" spans="5:7">
      <c r="E717" s="91"/>
      <c r="F717" s="91"/>
      <c r="G717" s="91"/>
    </row>
    <row r="718" spans="5:7">
      <c r="E718" s="91"/>
      <c r="F718" s="91"/>
      <c r="G718" s="91"/>
    </row>
    <row r="719" spans="5:7">
      <c r="E719" s="91"/>
      <c r="F719" s="91"/>
      <c r="G719" s="91"/>
    </row>
    <row r="720" spans="5:7">
      <c r="E720" s="91"/>
      <c r="F720" s="91"/>
      <c r="G720" s="91"/>
    </row>
    <row r="721" spans="5:7">
      <c r="E721" s="91"/>
      <c r="F721" s="91"/>
      <c r="G721" s="91"/>
    </row>
    <row r="722" spans="5:7">
      <c r="E722" s="91"/>
      <c r="F722" s="91"/>
      <c r="G722" s="91"/>
    </row>
    <row r="723" spans="5:7">
      <c r="E723" s="91"/>
      <c r="F723" s="91"/>
      <c r="G723" s="91"/>
    </row>
    <row r="724" spans="5:7">
      <c r="E724" s="91"/>
      <c r="F724" s="91"/>
      <c r="G724" s="91"/>
    </row>
    <row r="725" spans="5:7">
      <c r="E725" s="91"/>
      <c r="F725" s="91"/>
      <c r="G725" s="91"/>
    </row>
    <row r="726" spans="5:7">
      <c r="E726" s="91"/>
      <c r="F726" s="91"/>
      <c r="G726" s="91"/>
    </row>
    <row r="727" spans="5:7">
      <c r="E727" s="91"/>
      <c r="F727" s="91"/>
      <c r="G727" s="91"/>
    </row>
    <row r="728" spans="5:7">
      <c r="E728" s="91"/>
      <c r="F728" s="91"/>
      <c r="G728" s="91"/>
    </row>
    <row r="729" spans="5:7">
      <c r="E729" s="91"/>
      <c r="F729" s="91"/>
      <c r="G729" s="91"/>
    </row>
    <row r="730" spans="5:7">
      <c r="E730" s="91"/>
      <c r="F730" s="91"/>
      <c r="G730" s="91"/>
    </row>
    <row r="731" spans="5:7">
      <c r="E731" s="91"/>
      <c r="F731" s="91"/>
      <c r="G731" s="91"/>
    </row>
    <row r="732" spans="5:7">
      <c r="E732" s="91"/>
      <c r="F732" s="91"/>
      <c r="G732" s="91"/>
    </row>
    <row r="733" spans="5:7">
      <c r="E733" s="91"/>
      <c r="F733" s="91"/>
      <c r="G733" s="91"/>
    </row>
    <row r="734" spans="5:7">
      <c r="E734" s="91"/>
      <c r="F734" s="91"/>
      <c r="G734" s="91"/>
    </row>
    <row r="735" spans="5:7">
      <c r="E735" s="91"/>
      <c r="F735" s="91"/>
      <c r="G735" s="91"/>
    </row>
    <row r="736" spans="5:7">
      <c r="E736" s="91"/>
      <c r="F736" s="91"/>
      <c r="G736" s="91"/>
    </row>
    <row r="737" spans="5:7">
      <c r="E737" s="91"/>
      <c r="F737" s="91"/>
      <c r="G737" s="91"/>
    </row>
    <row r="738" spans="5:7">
      <c r="E738" s="91"/>
      <c r="F738" s="91"/>
      <c r="G738" s="91"/>
    </row>
    <row r="739" spans="5:7">
      <c r="E739" s="91"/>
      <c r="F739" s="91"/>
      <c r="G739" s="91"/>
    </row>
    <row r="740" spans="5:7">
      <c r="E740" s="91"/>
      <c r="F740" s="91"/>
      <c r="G740" s="91"/>
    </row>
    <row r="741" spans="5:7">
      <c r="E741" s="91"/>
      <c r="F741" s="91"/>
      <c r="G741" s="91"/>
    </row>
    <row r="742" spans="5:7">
      <c r="E742" s="91"/>
      <c r="F742" s="91"/>
      <c r="G742" s="91"/>
    </row>
    <row r="743" spans="5:7">
      <c r="E743" s="91"/>
      <c r="F743" s="91"/>
      <c r="G743" s="91"/>
    </row>
    <row r="744" spans="5:7">
      <c r="E744" s="91"/>
      <c r="F744" s="91"/>
      <c r="G744" s="91"/>
    </row>
    <row r="745" spans="5:7">
      <c r="E745" s="91"/>
      <c r="F745" s="91"/>
      <c r="G745" s="91"/>
    </row>
    <row r="746" spans="5:7">
      <c r="E746" s="91"/>
      <c r="F746" s="91"/>
      <c r="G746" s="91"/>
    </row>
    <row r="747" spans="5:7">
      <c r="E747" s="91"/>
      <c r="F747" s="91"/>
      <c r="G747" s="91"/>
    </row>
    <row r="748" spans="5:7">
      <c r="E748" s="91"/>
      <c r="F748" s="91"/>
      <c r="G748" s="91"/>
    </row>
    <row r="749" spans="5:7">
      <c r="E749" s="91"/>
      <c r="F749" s="91"/>
      <c r="G749" s="91"/>
    </row>
    <row r="750" spans="5:7">
      <c r="E750" s="91"/>
      <c r="F750" s="91"/>
      <c r="G750" s="91"/>
    </row>
    <row r="751" spans="5:7">
      <c r="E751" s="91"/>
      <c r="F751" s="91"/>
      <c r="G751" s="91"/>
    </row>
    <row r="752" spans="5:7">
      <c r="E752" s="91"/>
      <c r="F752" s="91"/>
      <c r="G752" s="91"/>
    </row>
    <row r="753" spans="5:7">
      <c r="E753" s="91"/>
      <c r="F753" s="91"/>
      <c r="G753" s="91"/>
    </row>
    <row r="754" spans="5:7">
      <c r="E754" s="91"/>
      <c r="F754" s="91"/>
      <c r="G754" s="91"/>
    </row>
    <row r="755" spans="5:7">
      <c r="E755" s="91"/>
      <c r="F755" s="91"/>
      <c r="G755" s="91"/>
    </row>
    <row r="756" spans="5:7">
      <c r="E756" s="91"/>
      <c r="F756" s="91"/>
      <c r="G756" s="91"/>
    </row>
    <row r="757" spans="5:7">
      <c r="E757" s="91"/>
      <c r="F757" s="91"/>
      <c r="G757" s="91"/>
    </row>
    <row r="758" spans="5:7">
      <c r="E758" s="91"/>
      <c r="F758" s="91"/>
      <c r="G758" s="91"/>
    </row>
    <row r="759" spans="5:7">
      <c r="E759" s="91"/>
      <c r="F759" s="91"/>
      <c r="G759" s="91"/>
    </row>
    <row r="760" spans="5:7">
      <c r="E760" s="91"/>
      <c r="F760" s="91"/>
      <c r="G760" s="91"/>
    </row>
    <row r="761" spans="5:7">
      <c r="E761" s="91"/>
      <c r="F761" s="91"/>
      <c r="G761" s="91"/>
    </row>
    <row r="762" spans="5:7">
      <c r="E762" s="91"/>
      <c r="F762" s="91"/>
      <c r="G762" s="91"/>
    </row>
    <row r="763" spans="5:7">
      <c r="E763" s="91"/>
      <c r="F763" s="91"/>
      <c r="G763" s="91"/>
    </row>
    <row r="764" spans="5:7">
      <c r="E764" s="91"/>
      <c r="F764" s="91"/>
      <c r="G764" s="91"/>
    </row>
    <row r="765" spans="5:7">
      <c r="E765" s="91"/>
      <c r="F765" s="91"/>
      <c r="G765" s="91"/>
    </row>
    <row r="766" spans="5:7">
      <c r="E766" s="91"/>
      <c r="F766" s="91"/>
      <c r="G766" s="91"/>
    </row>
    <row r="767" spans="5:7">
      <c r="E767" s="91"/>
      <c r="F767" s="91"/>
      <c r="G767" s="91"/>
    </row>
    <row r="768" spans="5:7">
      <c r="E768" s="91"/>
      <c r="F768" s="91"/>
      <c r="G768" s="91"/>
    </row>
    <row r="769" spans="5:7">
      <c r="E769" s="91"/>
      <c r="F769" s="91"/>
      <c r="G769" s="91"/>
    </row>
    <row r="770" spans="5:7">
      <c r="E770" s="91"/>
      <c r="F770" s="91"/>
      <c r="G770" s="91"/>
    </row>
    <row r="771" spans="5:7">
      <c r="E771" s="91"/>
      <c r="F771" s="91"/>
      <c r="G771" s="91"/>
    </row>
    <row r="772" spans="5:7">
      <c r="E772" s="91"/>
      <c r="F772" s="91"/>
      <c r="G772" s="91"/>
    </row>
    <row r="773" spans="5:7">
      <c r="E773" s="91"/>
      <c r="F773" s="91"/>
      <c r="G773" s="91"/>
    </row>
    <row r="774" spans="5:7">
      <c r="E774" s="91"/>
      <c r="F774" s="91"/>
      <c r="G774" s="91"/>
    </row>
    <row r="775" spans="5:7">
      <c r="E775" s="91"/>
      <c r="F775" s="91"/>
      <c r="G775" s="91"/>
    </row>
    <row r="776" spans="5:7">
      <c r="E776" s="91"/>
      <c r="F776" s="91"/>
      <c r="G776" s="91"/>
    </row>
    <row r="777" spans="5:7">
      <c r="E777" s="91"/>
      <c r="F777" s="91"/>
      <c r="G777" s="91"/>
    </row>
    <row r="778" spans="5:7">
      <c r="E778" s="91"/>
      <c r="F778" s="91"/>
      <c r="G778" s="91"/>
    </row>
    <row r="779" spans="5:7">
      <c r="E779" s="91"/>
      <c r="F779" s="91"/>
      <c r="G779" s="91"/>
    </row>
    <row r="780" spans="5:7">
      <c r="E780" s="91"/>
      <c r="F780" s="91"/>
      <c r="G780" s="91"/>
    </row>
    <row r="781" spans="5:7">
      <c r="E781" s="91"/>
      <c r="F781" s="91"/>
      <c r="G781" s="91"/>
    </row>
    <row r="782" spans="5:7">
      <c r="E782" s="91"/>
      <c r="F782" s="91"/>
      <c r="G782" s="91"/>
    </row>
    <row r="783" spans="5:7">
      <c r="E783" s="91"/>
      <c r="F783" s="91"/>
      <c r="G783" s="91"/>
    </row>
    <row r="784" spans="5:7">
      <c r="E784" s="91"/>
      <c r="F784" s="91"/>
      <c r="G784" s="91"/>
    </row>
    <row r="785" spans="5:7">
      <c r="E785" s="91"/>
      <c r="F785" s="91"/>
      <c r="G785" s="91"/>
    </row>
    <row r="786" spans="5:7">
      <c r="E786" s="91"/>
      <c r="F786" s="91"/>
      <c r="G786" s="91"/>
    </row>
    <row r="787" spans="5:7">
      <c r="E787" s="91"/>
      <c r="F787" s="91"/>
      <c r="G787" s="91"/>
    </row>
    <row r="788" spans="5:7">
      <c r="E788" s="91"/>
      <c r="F788" s="91"/>
      <c r="G788" s="91"/>
    </row>
    <row r="789" spans="5:7">
      <c r="E789" s="91"/>
      <c r="F789" s="91"/>
      <c r="G789" s="91"/>
    </row>
    <row r="790" spans="5:7">
      <c r="E790" s="91"/>
      <c r="F790" s="91"/>
      <c r="G790" s="91"/>
    </row>
    <row r="791" spans="5:7">
      <c r="E791" s="91"/>
      <c r="F791" s="91"/>
      <c r="G791" s="91"/>
    </row>
    <row r="792" spans="5:7">
      <c r="E792" s="91"/>
      <c r="F792" s="91"/>
      <c r="G792" s="91"/>
    </row>
    <row r="793" spans="5:7">
      <c r="E793" s="91"/>
      <c r="F793" s="91"/>
      <c r="G793" s="91"/>
    </row>
    <row r="794" spans="5:7">
      <c r="E794" s="91"/>
      <c r="F794" s="91"/>
      <c r="G794" s="91"/>
    </row>
    <row r="795" spans="5:7">
      <c r="E795" s="91"/>
      <c r="F795" s="91"/>
      <c r="G795" s="91"/>
    </row>
    <row r="796" spans="5:7">
      <c r="E796" s="91"/>
      <c r="F796" s="91"/>
      <c r="G796" s="91"/>
    </row>
    <row r="797" spans="5:7">
      <c r="E797" s="91"/>
      <c r="F797" s="91"/>
      <c r="G797" s="91"/>
    </row>
    <row r="798" spans="5:7">
      <c r="E798" s="91"/>
      <c r="F798" s="91"/>
      <c r="G798" s="91"/>
    </row>
    <row r="799" spans="5:7">
      <c r="E799" s="91"/>
      <c r="F799" s="91"/>
      <c r="G799" s="91"/>
    </row>
    <row r="800" spans="5:7">
      <c r="E800" s="91"/>
      <c r="F800" s="91"/>
      <c r="G800" s="91"/>
    </row>
    <row r="801" spans="5:7">
      <c r="E801" s="91"/>
      <c r="F801" s="91"/>
      <c r="G801" s="91"/>
    </row>
    <row r="802" spans="5:7">
      <c r="E802" s="91"/>
      <c r="F802" s="91"/>
      <c r="G802" s="91"/>
    </row>
    <row r="803" spans="5:7">
      <c r="E803" s="91"/>
      <c r="F803" s="91"/>
      <c r="G803" s="91"/>
    </row>
    <row r="804" spans="5:7">
      <c r="E804" s="91"/>
      <c r="F804" s="91"/>
      <c r="G804" s="91"/>
    </row>
    <row r="805" spans="5:7">
      <c r="E805" s="91"/>
      <c r="F805" s="91"/>
      <c r="G805" s="91"/>
    </row>
    <row r="806" spans="5:7">
      <c r="E806" s="91"/>
      <c r="F806" s="91"/>
      <c r="G806" s="91"/>
    </row>
    <row r="807" spans="5:7">
      <c r="E807" s="91"/>
      <c r="F807" s="91"/>
      <c r="G807" s="91"/>
    </row>
    <row r="808" spans="5:7">
      <c r="E808" s="91"/>
      <c r="F808" s="91"/>
      <c r="G808" s="91"/>
    </row>
    <row r="809" spans="5:7">
      <c r="E809" s="91"/>
      <c r="F809" s="91"/>
      <c r="G809" s="91"/>
    </row>
    <row r="810" spans="5:7">
      <c r="E810" s="91"/>
      <c r="F810" s="91"/>
      <c r="G810" s="91"/>
    </row>
    <row r="811" spans="5:7">
      <c r="E811" s="91"/>
      <c r="F811" s="91"/>
      <c r="G811" s="91"/>
    </row>
    <row r="812" spans="5:7">
      <c r="E812" s="91"/>
      <c r="F812" s="91"/>
      <c r="G812" s="91"/>
    </row>
    <row r="813" spans="5:7">
      <c r="E813" s="91"/>
      <c r="F813" s="91"/>
      <c r="G813" s="91"/>
    </row>
    <row r="814" spans="5:7">
      <c r="E814" s="91"/>
      <c r="F814" s="91"/>
      <c r="G814" s="91"/>
    </row>
    <row r="815" spans="5:7">
      <c r="E815" s="91"/>
      <c r="F815" s="91"/>
      <c r="G815" s="91"/>
    </row>
    <row r="816" spans="5:7">
      <c r="E816" s="91"/>
      <c r="F816" s="91"/>
      <c r="G816" s="91"/>
    </row>
    <row r="817" spans="5:7">
      <c r="E817" s="91"/>
      <c r="F817" s="91"/>
      <c r="G817" s="91"/>
    </row>
    <row r="818" spans="5:7">
      <c r="E818" s="91"/>
      <c r="F818" s="91"/>
      <c r="G818" s="91"/>
    </row>
    <row r="819" spans="5:7">
      <c r="E819" s="91"/>
      <c r="F819" s="91"/>
      <c r="G819" s="91"/>
    </row>
    <row r="820" spans="5:7">
      <c r="E820" s="91"/>
      <c r="F820" s="91"/>
      <c r="G820" s="91"/>
    </row>
    <row r="821" spans="5:7">
      <c r="E821" s="91"/>
      <c r="F821" s="91"/>
      <c r="G821" s="91"/>
    </row>
    <row r="822" spans="5:7">
      <c r="E822" s="91"/>
      <c r="F822" s="91"/>
      <c r="G822" s="91"/>
    </row>
    <row r="823" spans="5:7">
      <c r="E823" s="91"/>
      <c r="F823" s="91"/>
      <c r="G823" s="91"/>
    </row>
    <row r="824" spans="5:7">
      <c r="E824" s="91"/>
      <c r="F824" s="91"/>
      <c r="G824" s="91"/>
    </row>
    <row r="825" spans="5:7">
      <c r="E825" s="91"/>
      <c r="F825" s="91"/>
      <c r="G825" s="91"/>
    </row>
    <row r="826" spans="5:7">
      <c r="E826" s="91"/>
      <c r="F826" s="91"/>
      <c r="G826" s="91"/>
    </row>
    <row r="827" spans="5:7">
      <c r="E827" s="91"/>
      <c r="F827" s="91"/>
      <c r="G827" s="91"/>
    </row>
    <row r="828" spans="5:7">
      <c r="E828" s="91"/>
      <c r="F828" s="91"/>
      <c r="G828" s="91"/>
    </row>
    <row r="829" spans="5:7">
      <c r="E829" s="91"/>
      <c r="F829" s="91"/>
      <c r="G829" s="91"/>
    </row>
    <row r="830" spans="5:7">
      <c r="E830" s="91"/>
      <c r="F830" s="91"/>
      <c r="G830" s="91"/>
    </row>
    <row r="831" spans="5:7">
      <c r="E831" s="91"/>
      <c r="F831" s="91"/>
      <c r="G831" s="91"/>
    </row>
    <row r="832" spans="5:7">
      <c r="E832" s="91"/>
      <c r="F832" s="91"/>
      <c r="G832" s="91"/>
    </row>
    <row r="833" spans="5:7">
      <c r="E833" s="91"/>
      <c r="F833" s="91"/>
      <c r="G833" s="91"/>
    </row>
    <row r="834" spans="5:7">
      <c r="E834" s="91"/>
      <c r="F834" s="91"/>
      <c r="G834" s="91"/>
    </row>
    <row r="835" spans="5:7">
      <c r="E835" s="91"/>
      <c r="F835" s="91"/>
      <c r="G835" s="91"/>
    </row>
    <row r="836" spans="5:7">
      <c r="E836" s="91"/>
      <c r="F836" s="91"/>
      <c r="G836" s="91"/>
    </row>
    <row r="837" spans="5:7">
      <c r="E837" s="91"/>
      <c r="F837" s="91"/>
      <c r="G837" s="91"/>
    </row>
    <row r="838" spans="5:7">
      <c r="E838" s="91"/>
      <c r="F838" s="91"/>
      <c r="G838" s="91"/>
    </row>
    <row r="839" spans="5:7">
      <c r="E839" s="91"/>
      <c r="F839" s="91"/>
      <c r="G839" s="91"/>
    </row>
    <row r="840" spans="5:7">
      <c r="E840" s="91"/>
      <c r="F840" s="91"/>
      <c r="G840" s="91"/>
    </row>
    <row r="841" spans="5:7">
      <c r="E841" s="91"/>
      <c r="F841" s="91"/>
      <c r="G841" s="91"/>
    </row>
    <row r="842" spans="5:7">
      <c r="E842" s="91"/>
      <c r="F842" s="91"/>
      <c r="G842" s="91"/>
    </row>
    <row r="843" spans="5:7">
      <c r="E843" s="91"/>
      <c r="F843" s="91"/>
      <c r="G843" s="91"/>
    </row>
    <row r="844" spans="5:7">
      <c r="E844" s="91"/>
      <c r="F844" s="91"/>
      <c r="G844" s="91"/>
    </row>
    <row r="845" spans="5:7">
      <c r="E845" s="91"/>
      <c r="F845" s="91"/>
      <c r="G845" s="91"/>
    </row>
    <row r="846" spans="5:7">
      <c r="E846" s="91"/>
      <c r="F846" s="91"/>
      <c r="G846" s="91"/>
    </row>
    <row r="847" spans="5:7">
      <c r="E847" s="91"/>
      <c r="F847" s="91"/>
      <c r="G847" s="91"/>
    </row>
    <row r="848" spans="5:7">
      <c r="E848" s="91"/>
      <c r="F848" s="91"/>
      <c r="G848" s="91"/>
    </row>
    <row r="849" spans="5:7">
      <c r="E849" s="91"/>
      <c r="F849" s="91"/>
      <c r="G849" s="91"/>
    </row>
    <row r="850" spans="5:7">
      <c r="E850" s="91"/>
      <c r="F850" s="91"/>
      <c r="G850" s="91"/>
    </row>
    <row r="851" spans="5:7">
      <c r="E851" s="91"/>
      <c r="F851" s="91"/>
      <c r="G851" s="91"/>
    </row>
    <row r="852" spans="5:7">
      <c r="E852" s="91"/>
      <c r="F852" s="91"/>
      <c r="G852" s="91"/>
    </row>
    <row r="853" spans="5:7">
      <c r="E853" s="91"/>
      <c r="F853" s="91"/>
      <c r="G853" s="91"/>
    </row>
    <row r="854" spans="5:7">
      <c r="E854" s="91"/>
      <c r="F854" s="91"/>
      <c r="G854" s="91"/>
    </row>
    <row r="855" spans="5:7">
      <c r="E855" s="91"/>
      <c r="F855" s="91"/>
      <c r="G855" s="91"/>
    </row>
    <row r="856" spans="5:7">
      <c r="E856" s="91"/>
      <c r="F856" s="91"/>
      <c r="G856" s="91"/>
    </row>
    <row r="857" spans="5:7">
      <c r="E857" s="91"/>
      <c r="F857" s="91"/>
      <c r="G857" s="91"/>
    </row>
    <row r="858" spans="5:7">
      <c r="E858" s="91"/>
      <c r="F858" s="91"/>
      <c r="G858" s="91"/>
    </row>
    <row r="859" spans="5:7">
      <c r="E859" s="91"/>
      <c r="F859" s="91"/>
      <c r="G859" s="91"/>
    </row>
    <row r="860" spans="5:7">
      <c r="E860" s="91"/>
      <c r="F860" s="91"/>
      <c r="G860" s="91"/>
    </row>
    <row r="861" spans="5:7">
      <c r="E861" s="91"/>
      <c r="F861" s="91"/>
      <c r="G861" s="91"/>
    </row>
    <row r="862" spans="5:7">
      <c r="E862" s="91"/>
      <c r="F862" s="91"/>
      <c r="G862" s="91"/>
    </row>
    <row r="863" spans="5:7">
      <c r="E863" s="91"/>
      <c r="F863" s="91"/>
      <c r="G863" s="91"/>
    </row>
    <row r="864" spans="5:7">
      <c r="E864" s="91"/>
      <c r="F864" s="91"/>
      <c r="G864" s="91"/>
    </row>
    <row r="865" spans="5:7">
      <c r="E865" s="91"/>
      <c r="F865" s="91"/>
      <c r="G865" s="91"/>
    </row>
    <row r="866" spans="5:7">
      <c r="E866" s="91"/>
      <c r="F866" s="91"/>
      <c r="G866" s="91"/>
    </row>
    <row r="867" spans="5:7">
      <c r="E867" s="91"/>
      <c r="F867" s="91"/>
      <c r="G867" s="91"/>
    </row>
    <row r="868" spans="5:7">
      <c r="E868" s="91"/>
      <c r="F868" s="91"/>
      <c r="G868" s="91"/>
    </row>
    <row r="869" spans="5:7">
      <c r="E869" s="91"/>
      <c r="F869" s="91"/>
      <c r="G869" s="91"/>
    </row>
    <row r="870" spans="5:7">
      <c r="E870" s="91"/>
      <c r="F870" s="91"/>
      <c r="G870" s="91"/>
    </row>
    <row r="871" spans="5:7">
      <c r="E871" s="91"/>
      <c r="F871" s="91"/>
      <c r="G871" s="91"/>
    </row>
    <row r="872" spans="5:7">
      <c r="E872" s="91"/>
      <c r="F872" s="91"/>
      <c r="G872" s="91"/>
    </row>
    <row r="873" spans="5:7">
      <c r="E873" s="91"/>
      <c r="F873" s="91"/>
      <c r="G873" s="91"/>
    </row>
    <row r="874" spans="5:7">
      <c r="E874" s="91"/>
      <c r="F874" s="91"/>
      <c r="G874" s="91"/>
    </row>
    <row r="875" spans="5:7">
      <c r="E875" s="91"/>
      <c r="F875" s="91"/>
      <c r="G875" s="91"/>
    </row>
    <row r="876" spans="5:7">
      <c r="E876" s="91"/>
      <c r="F876" s="91"/>
      <c r="G876" s="91"/>
    </row>
    <row r="877" spans="5:7">
      <c r="E877" s="91"/>
      <c r="F877" s="91"/>
      <c r="G877" s="91"/>
    </row>
    <row r="878" spans="5:7">
      <c r="E878" s="91"/>
      <c r="F878" s="91"/>
      <c r="G878" s="91"/>
    </row>
    <row r="879" spans="5:7">
      <c r="E879" s="91"/>
      <c r="F879" s="91"/>
      <c r="G879" s="91"/>
    </row>
    <row r="880" spans="5:7">
      <c r="E880" s="91"/>
      <c r="F880" s="91"/>
      <c r="G880" s="91"/>
    </row>
    <row r="881" spans="5:7">
      <c r="E881" s="91"/>
      <c r="F881" s="91"/>
      <c r="G881" s="91"/>
    </row>
    <row r="882" spans="5:7">
      <c r="E882" s="91"/>
      <c r="F882" s="91"/>
      <c r="G882" s="91"/>
    </row>
    <row r="883" spans="5:7">
      <c r="E883" s="91"/>
      <c r="F883" s="91"/>
      <c r="G883" s="91"/>
    </row>
    <row r="884" spans="5:7">
      <c r="E884" s="91"/>
      <c r="F884" s="91"/>
      <c r="G884" s="91"/>
    </row>
    <row r="885" spans="5:7">
      <c r="E885" s="91"/>
      <c r="F885" s="91"/>
      <c r="G885" s="91"/>
    </row>
    <row r="886" spans="5:7">
      <c r="E886" s="91"/>
      <c r="F886" s="91"/>
      <c r="G886" s="91"/>
    </row>
    <row r="887" spans="5:7">
      <c r="E887" s="91"/>
      <c r="F887" s="91"/>
      <c r="G887" s="91"/>
    </row>
    <row r="888" spans="5:7">
      <c r="E888" s="91"/>
      <c r="F888" s="91"/>
      <c r="G888" s="91"/>
    </row>
    <row r="889" spans="5:7">
      <c r="E889" s="91"/>
      <c r="F889" s="91"/>
      <c r="G889" s="91"/>
    </row>
    <row r="890" spans="5:7">
      <c r="E890" s="91"/>
      <c r="F890" s="91"/>
      <c r="G890" s="91"/>
    </row>
    <row r="891" spans="5:7">
      <c r="E891" s="91"/>
      <c r="F891" s="91"/>
      <c r="G891" s="91"/>
    </row>
    <row r="892" spans="5:7">
      <c r="E892" s="91"/>
      <c r="F892" s="91"/>
      <c r="G892" s="91"/>
    </row>
    <row r="893" spans="5:7">
      <c r="E893" s="91"/>
      <c r="F893" s="91"/>
      <c r="G893" s="91"/>
    </row>
    <row r="894" spans="5:7">
      <c r="E894" s="91"/>
      <c r="F894" s="91"/>
      <c r="G894" s="91"/>
    </row>
    <row r="895" spans="5:7">
      <c r="E895" s="91"/>
      <c r="F895" s="91"/>
      <c r="G895" s="91"/>
    </row>
    <row r="896" spans="5:7">
      <c r="E896" s="91"/>
      <c r="F896" s="91"/>
      <c r="G896" s="91"/>
    </row>
    <row r="897" spans="5:7">
      <c r="E897" s="91"/>
      <c r="F897" s="91"/>
      <c r="G897" s="91"/>
    </row>
    <row r="898" spans="5:7">
      <c r="E898" s="91"/>
      <c r="F898" s="91"/>
      <c r="G898" s="91"/>
    </row>
    <row r="899" spans="5:7">
      <c r="E899" s="91"/>
      <c r="F899" s="91"/>
      <c r="G899" s="91"/>
    </row>
    <row r="900" spans="5:7">
      <c r="E900" s="91"/>
      <c r="F900" s="91"/>
      <c r="G900" s="91"/>
    </row>
    <row r="901" spans="5:7">
      <c r="E901" s="91"/>
      <c r="F901" s="91"/>
      <c r="G901" s="91"/>
    </row>
    <row r="902" spans="5:7">
      <c r="E902" s="91"/>
      <c r="F902" s="91"/>
      <c r="G902" s="91"/>
    </row>
    <row r="903" spans="5:7">
      <c r="E903" s="91"/>
      <c r="F903" s="91"/>
      <c r="G903" s="91"/>
    </row>
    <row r="904" spans="5:7">
      <c r="E904" s="91"/>
      <c r="F904" s="91"/>
      <c r="G904" s="91"/>
    </row>
    <row r="905" spans="5:7">
      <c r="E905" s="91"/>
      <c r="F905" s="91"/>
      <c r="G905" s="91"/>
    </row>
    <row r="906" spans="5:7">
      <c r="E906" s="91"/>
      <c r="F906" s="91"/>
      <c r="G906" s="91"/>
    </row>
    <row r="907" spans="5:7">
      <c r="E907" s="91"/>
      <c r="F907" s="91"/>
      <c r="G907" s="91"/>
    </row>
    <row r="908" spans="5:7">
      <c r="E908" s="91"/>
      <c r="F908" s="91"/>
      <c r="G908" s="91"/>
    </row>
    <row r="909" spans="5:7">
      <c r="E909" s="91"/>
      <c r="F909" s="91"/>
      <c r="G909" s="91"/>
    </row>
    <row r="910" spans="5:7">
      <c r="E910" s="91"/>
      <c r="F910" s="91"/>
      <c r="G910" s="91"/>
    </row>
    <row r="911" spans="5:7">
      <c r="E911" s="91"/>
      <c r="F911" s="91"/>
      <c r="G911" s="91"/>
    </row>
    <row r="912" spans="5:7">
      <c r="E912" s="91"/>
      <c r="F912" s="91"/>
      <c r="G912" s="91"/>
    </row>
    <row r="913" spans="5:7">
      <c r="E913" s="91"/>
      <c r="F913" s="91"/>
      <c r="G913" s="91"/>
    </row>
    <row r="914" spans="5:7">
      <c r="E914" s="91"/>
      <c r="F914" s="91"/>
      <c r="G914" s="91"/>
    </row>
    <row r="915" spans="5:7">
      <c r="E915" s="91"/>
      <c r="F915" s="91"/>
      <c r="G915" s="91"/>
    </row>
    <row r="916" spans="5:7">
      <c r="E916" s="91"/>
      <c r="F916" s="91"/>
      <c r="G916" s="91"/>
    </row>
    <row r="917" spans="5:7">
      <c r="E917" s="91"/>
      <c r="F917" s="91"/>
      <c r="G917" s="91"/>
    </row>
    <row r="918" spans="5:7">
      <c r="E918" s="91"/>
      <c r="F918" s="91"/>
      <c r="G918" s="91"/>
    </row>
    <row r="919" spans="5:7">
      <c r="E919" s="91"/>
      <c r="F919" s="91"/>
      <c r="G919" s="91"/>
    </row>
    <row r="920" spans="5:7">
      <c r="E920" s="91"/>
      <c r="F920" s="91"/>
      <c r="G920" s="91"/>
    </row>
    <row r="921" spans="5:7">
      <c r="E921" s="91"/>
      <c r="F921" s="91"/>
      <c r="G921" s="91"/>
    </row>
    <row r="922" spans="5:7">
      <c r="E922" s="91"/>
      <c r="F922" s="91"/>
      <c r="G922" s="91"/>
    </row>
    <row r="923" spans="5:7">
      <c r="E923" s="91"/>
      <c r="F923" s="91"/>
      <c r="G923" s="91"/>
    </row>
    <row r="924" spans="5:7">
      <c r="E924" s="91"/>
      <c r="F924" s="91"/>
      <c r="G924" s="91"/>
    </row>
    <row r="925" spans="5:7">
      <c r="E925" s="91"/>
      <c r="F925" s="91"/>
      <c r="G925" s="91"/>
    </row>
    <row r="926" spans="5:7">
      <c r="E926" s="91"/>
      <c r="F926" s="91"/>
      <c r="G926" s="91"/>
    </row>
    <row r="927" spans="5:7">
      <c r="E927" s="91"/>
      <c r="F927" s="91"/>
      <c r="G927" s="91"/>
    </row>
    <row r="928" spans="5:7">
      <c r="E928" s="91"/>
      <c r="F928" s="91"/>
      <c r="G928" s="91"/>
    </row>
    <row r="929" spans="5:7">
      <c r="E929" s="91"/>
      <c r="F929" s="91"/>
      <c r="G929" s="91"/>
    </row>
    <row r="930" spans="5:7">
      <c r="E930" s="91"/>
      <c r="F930" s="91"/>
      <c r="G930" s="91"/>
    </row>
    <row r="931" spans="5:7">
      <c r="E931" s="91"/>
      <c r="F931" s="91"/>
      <c r="G931" s="91"/>
    </row>
    <row r="932" spans="5:7">
      <c r="E932" s="91"/>
      <c r="F932" s="91"/>
      <c r="G932" s="91"/>
    </row>
    <row r="933" spans="5:7">
      <c r="E933" s="91"/>
      <c r="F933" s="91"/>
      <c r="G933" s="91"/>
    </row>
    <row r="934" spans="5:7">
      <c r="E934" s="91"/>
      <c r="F934" s="91"/>
      <c r="G934" s="91"/>
    </row>
    <row r="935" spans="5:7">
      <c r="E935" s="91"/>
      <c r="F935" s="91"/>
      <c r="G935" s="91"/>
    </row>
    <row r="936" spans="5:7">
      <c r="E936" s="91"/>
      <c r="F936" s="91"/>
      <c r="G936" s="91"/>
    </row>
    <row r="937" spans="5:7">
      <c r="E937" s="91"/>
      <c r="F937" s="91"/>
      <c r="G937" s="91"/>
    </row>
    <row r="938" spans="5:7">
      <c r="E938" s="91"/>
      <c r="F938" s="91"/>
      <c r="G938" s="91"/>
    </row>
    <row r="939" spans="5:7">
      <c r="E939" s="91"/>
      <c r="F939" s="91"/>
      <c r="G939" s="91"/>
    </row>
    <row r="940" spans="5:7">
      <c r="E940" s="91"/>
      <c r="F940" s="91"/>
      <c r="G940" s="91"/>
    </row>
    <row r="941" spans="5:7">
      <c r="E941" s="91"/>
      <c r="F941" s="91"/>
      <c r="G941" s="91"/>
    </row>
    <row r="942" spans="5:7">
      <c r="E942" s="91"/>
      <c r="F942" s="91"/>
      <c r="G942" s="91"/>
    </row>
    <row r="943" spans="5:7">
      <c r="E943" s="91"/>
      <c r="F943" s="91"/>
      <c r="G943" s="91"/>
    </row>
    <row r="944" spans="5:7">
      <c r="E944" s="91"/>
      <c r="F944" s="91"/>
      <c r="G944" s="91"/>
    </row>
    <row r="945" spans="5:7">
      <c r="E945" s="91"/>
      <c r="F945" s="91"/>
      <c r="G945" s="91"/>
    </row>
    <row r="946" spans="5:7">
      <c r="E946" s="91"/>
      <c r="F946" s="91"/>
      <c r="G946" s="91"/>
    </row>
    <row r="947" spans="5:7">
      <c r="E947" s="91"/>
      <c r="F947" s="91"/>
      <c r="G947" s="91"/>
    </row>
    <row r="948" spans="5:7">
      <c r="E948" s="91"/>
      <c r="F948" s="91"/>
      <c r="G948" s="91"/>
    </row>
    <row r="949" spans="5:7">
      <c r="E949" s="91"/>
      <c r="F949" s="91"/>
      <c r="G949" s="91"/>
    </row>
    <row r="950" spans="5:7">
      <c r="E950" s="91"/>
      <c r="F950" s="91"/>
      <c r="G950" s="91"/>
    </row>
    <row r="951" spans="5:7">
      <c r="E951" s="91"/>
      <c r="F951" s="91"/>
      <c r="G951" s="91"/>
    </row>
    <row r="952" spans="5:7">
      <c r="E952" s="91"/>
      <c r="F952" s="91"/>
      <c r="G952" s="91"/>
    </row>
    <row r="953" spans="5:7">
      <c r="E953" s="91"/>
      <c r="F953" s="91"/>
      <c r="G953" s="91"/>
    </row>
    <row r="954" spans="5:7">
      <c r="E954" s="91"/>
      <c r="F954" s="91"/>
      <c r="G954" s="91"/>
    </row>
    <row r="955" spans="5:7">
      <c r="E955" s="91"/>
      <c r="F955" s="91"/>
      <c r="G955" s="91"/>
    </row>
    <row r="956" spans="5:7">
      <c r="E956" s="91"/>
      <c r="F956" s="91"/>
      <c r="G956" s="91"/>
    </row>
    <row r="957" spans="5:7">
      <c r="E957" s="91"/>
      <c r="F957" s="91"/>
      <c r="G957" s="91"/>
    </row>
    <row r="958" spans="5:7">
      <c r="E958" s="91"/>
      <c r="F958" s="91"/>
      <c r="G958" s="91"/>
    </row>
    <row r="959" spans="5:7">
      <c r="E959" s="91"/>
      <c r="F959" s="91"/>
      <c r="G959" s="91"/>
    </row>
    <row r="960" spans="5:7">
      <c r="E960" s="91"/>
      <c r="F960" s="91"/>
      <c r="G960" s="91"/>
    </row>
    <row r="961" spans="5:7">
      <c r="E961" s="91"/>
      <c r="F961" s="91"/>
      <c r="G961" s="91"/>
    </row>
    <row r="962" spans="5:7">
      <c r="E962" s="91"/>
      <c r="F962" s="91"/>
      <c r="G962" s="91"/>
    </row>
    <row r="963" spans="5:7">
      <c r="E963" s="91"/>
      <c r="F963" s="91"/>
      <c r="G963" s="91"/>
    </row>
    <row r="964" spans="5:7">
      <c r="E964" s="91"/>
      <c r="F964" s="91"/>
      <c r="G964" s="91"/>
    </row>
    <row r="965" spans="5:7">
      <c r="E965" s="91"/>
      <c r="F965" s="91"/>
      <c r="G965" s="91"/>
    </row>
    <row r="966" spans="5:7">
      <c r="E966" s="91"/>
      <c r="F966" s="91"/>
      <c r="G966" s="91"/>
    </row>
    <row r="967" spans="5:7">
      <c r="E967" s="91"/>
      <c r="F967" s="91"/>
      <c r="G967" s="91"/>
    </row>
    <row r="968" spans="5:7">
      <c r="E968" s="91"/>
      <c r="F968" s="91"/>
      <c r="G968" s="91"/>
    </row>
    <row r="969" spans="5:7">
      <c r="E969" s="91"/>
      <c r="F969" s="91"/>
      <c r="G969" s="91"/>
    </row>
    <row r="970" spans="5:7">
      <c r="E970" s="91"/>
      <c r="F970" s="91"/>
      <c r="G970" s="91"/>
    </row>
    <row r="971" spans="5:7">
      <c r="E971" s="91"/>
      <c r="F971" s="91"/>
      <c r="G971" s="91"/>
    </row>
    <row r="972" spans="5:7">
      <c r="E972" s="91"/>
      <c r="F972" s="91"/>
      <c r="G972" s="91"/>
    </row>
    <row r="973" spans="5:7">
      <c r="E973" s="91"/>
      <c r="F973" s="91"/>
      <c r="G973" s="91"/>
    </row>
    <row r="974" spans="5:7">
      <c r="E974" s="91"/>
      <c r="F974" s="91"/>
      <c r="G974" s="91"/>
    </row>
    <row r="975" spans="5:7">
      <c r="E975" s="91"/>
      <c r="F975" s="91"/>
      <c r="G975" s="91"/>
    </row>
    <row r="976" spans="5:7">
      <c r="E976" s="91"/>
      <c r="F976" s="91"/>
      <c r="G976" s="91"/>
    </row>
    <row r="977" spans="5:7">
      <c r="E977" s="91"/>
      <c r="F977" s="91"/>
      <c r="G977" s="91"/>
    </row>
    <row r="978" spans="5:7">
      <c r="E978" s="91"/>
      <c r="F978" s="91"/>
      <c r="G978" s="91"/>
    </row>
    <row r="979" spans="5:7">
      <c r="E979" s="91"/>
      <c r="F979" s="91"/>
      <c r="G979" s="91"/>
    </row>
    <row r="980" spans="5:7">
      <c r="E980" s="91"/>
      <c r="F980" s="91"/>
      <c r="G980" s="91"/>
    </row>
    <row r="981" spans="5:7">
      <c r="E981" s="91"/>
      <c r="F981" s="91"/>
      <c r="G981" s="91"/>
    </row>
    <row r="982" spans="5:7">
      <c r="E982" s="91"/>
      <c r="F982" s="91"/>
      <c r="G982" s="91"/>
    </row>
    <row r="983" spans="5:7">
      <c r="E983" s="91"/>
      <c r="F983" s="91"/>
      <c r="G983" s="91"/>
    </row>
    <row r="984" spans="5:7">
      <c r="E984" s="91"/>
      <c r="F984" s="91"/>
      <c r="G984" s="91"/>
    </row>
    <row r="985" spans="5:7">
      <c r="E985" s="91"/>
      <c r="F985" s="91"/>
      <c r="G985" s="91"/>
    </row>
    <row r="986" spans="5:7">
      <c r="E986" s="91"/>
      <c r="F986" s="91"/>
      <c r="G986" s="91"/>
    </row>
    <row r="987" spans="5:7">
      <c r="E987" s="91"/>
      <c r="F987" s="91"/>
      <c r="G987" s="91"/>
    </row>
    <row r="988" spans="5:7">
      <c r="E988" s="91"/>
      <c r="F988" s="91"/>
      <c r="G988" s="91"/>
    </row>
    <row r="989" spans="5:7">
      <c r="E989" s="91"/>
      <c r="F989" s="91"/>
      <c r="G989" s="91"/>
    </row>
    <row r="990" spans="5:7">
      <c r="E990" s="91"/>
      <c r="F990" s="91"/>
      <c r="G990" s="91"/>
    </row>
    <row r="991" spans="5:7">
      <c r="E991" s="91"/>
      <c r="F991" s="91"/>
      <c r="G991" s="91"/>
    </row>
    <row r="992" spans="5:7">
      <c r="E992" s="91"/>
      <c r="F992" s="91"/>
      <c r="G992" s="91"/>
    </row>
    <row r="993" spans="5:7">
      <c r="E993" s="91"/>
      <c r="F993" s="91"/>
      <c r="G993" s="91"/>
    </row>
    <row r="994" spans="5:7">
      <c r="E994" s="91"/>
      <c r="F994" s="91"/>
      <c r="G994" s="91"/>
    </row>
    <row r="995" spans="5:7">
      <c r="E995" s="91"/>
      <c r="F995" s="91"/>
      <c r="G995" s="91"/>
    </row>
    <row r="996" spans="5:7">
      <c r="E996" s="91"/>
      <c r="F996" s="91"/>
      <c r="G996" s="91"/>
    </row>
    <row r="997" spans="5:7">
      <c r="E997" s="91"/>
      <c r="F997" s="91"/>
      <c r="G997" s="91"/>
    </row>
    <row r="998" spans="5:7">
      <c r="E998" s="91"/>
      <c r="F998" s="91"/>
      <c r="G998" s="91"/>
    </row>
    <row r="999" spans="5:7">
      <c r="E999" s="91"/>
      <c r="F999" s="91"/>
      <c r="G999" s="91"/>
    </row>
    <row r="1000" spans="5:7">
      <c r="E1000" s="91"/>
      <c r="F1000" s="91"/>
      <c r="G1000" s="91"/>
    </row>
    <row r="1001" spans="5:7">
      <c r="E1001" s="91"/>
      <c r="F1001" s="91"/>
      <c r="G1001" s="91"/>
    </row>
    <row r="1002" spans="5:7">
      <c r="E1002" s="91"/>
      <c r="F1002" s="91"/>
      <c r="G1002" s="91"/>
    </row>
    <row r="1003" spans="5:7">
      <c r="E1003" s="91"/>
      <c r="F1003" s="91"/>
      <c r="G1003" s="91"/>
    </row>
    <row r="1004" spans="5:7">
      <c r="E1004" s="91"/>
      <c r="F1004" s="91"/>
      <c r="G1004" s="91"/>
    </row>
    <row r="1005" spans="5:7">
      <c r="E1005" s="91"/>
      <c r="F1005" s="91"/>
      <c r="G1005" s="91"/>
    </row>
    <row r="1006" spans="5:7">
      <c r="E1006" s="91"/>
      <c r="F1006" s="91"/>
      <c r="G1006" s="91"/>
    </row>
    <row r="1007" spans="5:7">
      <c r="E1007" s="91"/>
      <c r="F1007" s="91"/>
      <c r="G1007" s="91"/>
    </row>
    <row r="1008" spans="5:7">
      <c r="E1008" s="91"/>
      <c r="F1008" s="91"/>
      <c r="G1008" s="91"/>
    </row>
    <row r="1009" spans="5:7">
      <c r="E1009" s="91"/>
      <c r="F1009" s="91"/>
      <c r="G1009" s="91"/>
    </row>
    <row r="1010" spans="5:7">
      <c r="E1010" s="91"/>
      <c r="F1010" s="91"/>
      <c r="G1010" s="91"/>
    </row>
    <row r="1011" spans="5:7">
      <c r="E1011" s="91"/>
      <c r="F1011" s="91"/>
      <c r="G1011" s="91"/>
    </row>
    <row r="1012" spans="5:7">
      <c r="E1012" s="91"/>
      <c r="F1012" s="91"/>
      <c r="G1012" s="91"/>
    </row>
    <row r="1013" spans="5:7">
      <c r="E1013" s="91"/>
      <c r="F1013" s="91"/>
      <c r="G1013" s="91"/>
    </row>
    <row r="1014" spans="5:7">
      <c r="E1014" s="91"/>
      <c r="F1014" s="91"/>
      <c r="G1014" s="91"/>
    </row>
    <row r="1015" spans="5:7">
      <c r="E1015" s="91"/>
      <c r="F1015" s="91"/>
      <c r="G1015" s="91"/>
    </row>
    <row r="1016" spans="5:7">
      <c r="E1016" s="91"/>
      <c r="F1016" s="91"/>
      <c r="G1016" s="91"/>
    </row>
    <row r="1017" spans="5:7">
      <c r="E1017" s="91"/>
      <c r="F1017" s="91"/>
      <c r="G1017" s="91"/>
    </row>
    <row r="1018" spans="5:7">
      <c r="E1018" s="91"/>
      <c r="F1018" s="91"/>
      <c r="G1018" s="91"/>
    </row>
    <row r="1019" spans="5:7">
      <c r="E1019" s="91"/>
      <c r="F1019" s="91"/>
      <c r="G1019" s="91"/>
    </row>
    <row r="1020" spans="5:7">
      <c r="E1020" s="91"/>
      <c r="F1020" s="91"/>
      <c r="G1020" s="91"/>
    </row>
    <row r="1021" spans="5:7">
      <c r="E1021" s="91"/>
      <c r="F1021" s="91"/>
      <c r="G1021" s="91"/>
    </row>
    <row r="1022" spans="5:7">
      <c r="E1022" s="91"/>
      <c r="F1022" s="91"/>
      <c r="G1022" s="91"/>
    </row>
    <row r="1023" spans="5:7">
      <c r="E1023" s="91"/>
      <c r="F1023" s="91"/>
      <c r="G1023" s="91"/>
    </row>
    <row r="1024" spans="5:7">
      <c r="E1024" s="91"/>
      <c r="F1024" s="91"/>
      <c r="G1024" s="91"/>
    </row>
    <row r="1025" spans="5:7">
      <c r="E1025" s="91"/>
      <c r="F1025" s="91"/>
      <c r="G1025" s="91"/>
    </row>
    <row r="1026" spans="5:7">
      <c r="E1026" s="91"/>
      <c r="F1026" s="91"/>
      <c r="G1026" s="91"/>
    </row>
    <row r="1027" spans="5:7">
      <c r="E1027" s="91"/>
      <c r="F1027" s="91"/>
      <c r="G1027" s="91"/>
    </row>
    <row r="1028" spans="5:7">
      <c r="E1028" s="91"/>
      <c r="F1028" s="91"/>
      <c r="G1028" s="91"/>
    </row>
    <row r="1029" spans="5:7">
      <c r="E1029" s="91"/>
      <c r="F1029" s="91"/>
      <c r="G1029" s="91"/>
    </row>
    <row r="1030" spans="5:7">
      <c r="E1030" s="91"/>
      <c r="F1030" s="91"/>
      <c r="G1030" s="91"/>
    </row>
    <row r="1031" spans="5:7">
      <c r="E1031" s="91"/>
      <c r="F1031" s="91"/>
      <c r="G1031" s="91"/>
    </row>
    <row r="1032" spans="5:7">
      <c r="E1032" s="91"/>
      <c r="F1032" s="91"/>
      <c r="G1032" s="91"/>
    </row>
    <row r="1033" spans="5:7">
      <c r="E1033" s="91"/>
      <c r="F1033" s="91"/>
      <c r="G1033" s="91"/>
    </row>
    <row r="1034" spans="5:7">
      <c r="E1034" s="91"/>
      <c r="F1034" s="91"/>
      <c r="G1034" s="91"/>
    </row>
    <row r="1035" spans="5:7">
      <c r="E1035" s="91"/>
      <c r="F1035" s="91"/>
      <c r="G1035" s="91"/>
    </row>
    <row r="1036" spans="5:7">
      <c r="E1036" s="91"/>
      <c r="F1036" s="91"/>
      <c r="G1036" s="91"/>
    </row>
    <row r="1037" spans="5:7">
      <c r="E1037" s="91"/>
      <c r="F1037" s="91"/>
      <c r="G1037" s="91"/>
    </row>
    <row r="1038" spans="5:7">
      <c r="E1038" s="91"/>
      <c r="F1038" s="91"/>
      <c r="G1038" s="91"/>
    </row>
    <row r="1039" spans="5:7">
      <c r="E1039" s="91"/>
      <c r="F1039" s="91"/>
      <c r="G1039" s="91"/>
    </row>
    <row r="1040" spans="5:7">
      <c r="E1040" s="91"/>
      <c r="F1040" s="91"/>
      <c r="G1040" s="91"/>
    </row>
    <row r="1041" spans="5:7">
      <c r="E1041" s="91"/>
      <c r="F1041" s="91"/>
      <c r="G1041" s="91"/>
    </row>
    <row r="1042" spans="5:7">
      <c r="E1042" s="91"/>
      <c r="F1042" s="91"/>
      <c r="G1042" s="91"/>
    </row>
    <row r="1043" spans="5:7">
      <c r="E1043" s="91"/>
      <c r="F1043" s="91"/>
      <c r="G1043" s="91"/>
    </row>
    <row r="1044" spans="5:7">
      <c r="E1044" s="91"/>
      <c r="F1044" s="91"/>
      <c r="G1044" s="91"/>
    </row>
    <row r="1045" spans="5:7">
      <c r="E1045" s="91"/>
      <c r="F1045" s="91"/>
      <c r="G1045" s="91"/>
    </row>
    <row r="1046" spans="5:7">
      <c r="E1046" s="91"/>
      <c r="F1046" s="91"/>
      <c r="G1046" s="91"/>
    </row>
    <row r="1047" spans="5:7">
      <c r="E1047" s="91"/>
      <c r="F1047" s="91"/>
      <c r="G1047" s="91"/>
    </row>
    <row r="1048" spans="5:7">
      <c r="E1048" s="91"/>
      <c r="F1048" s="91"/>
      <c r="G1048" s="91"/>
    </row>
    <row r="1049" spans="5:7">
      <c r="E1049" s="91"/>
      <c r="F1049" s="91"/>
      <c r="G1049" s="91"/>
    </row>
    <row r="1050" spans="5:7">
      <c r="E1050" s="91"/>
      <c r="F1050" s="91"/>
      <c r="G1050" s="91"/>
    </row>
    <row r="1051" spans="5:7">
      <c r="E1051" s="91"/>
      <c r="F1051" s="91"/>
      <c r="G1051" s="91"/>
    </row>
    <row r="1052" spans="5:7">
      <c r="E1052" s="91"/>
      <c r="F1052" s="91"/>
      <c r="G1052" s="91"/>
    </row>
    <row r="1053" spans="5:7">
      <c r="E1053" s="91"/>
      <c r="F1053" s="91"/>
      <c r="G1053" s="91"/>
    </row>
    <row r="1054" spans="5:7">
      <c r="E1054" s="91"/>
      <c r="F1054" s="91"/>
      <c r="G1054" s="91"/>
    </row>
    <row r="1055" spans="5:7">
      <c r="E1055" s="91"/>
      <c r="F1055" s="91"/>
      <c r="G1055" s="91"/>
    </row>
    <row r="1056" spans="5:7">
      <c r="E1056" s="91"/>
      <c r="F1056" s="91"/>
      <c r="G1056" s="91"/>
    </row>
    <row r="1057" spans="5:7">
      <c r="E1057" s="91"/>
      <c r="F1057" s="91"/>
      <c r="G1057" s="91"/>
    </row>
    <row r="1058" spans="5:7">
      <c r="E1058" s="91"/>
      <c r="F1058" s="91"/>
      <c r="G1058" s="91"/>
    </row>
    <row r="1059" spans="5:7">
      <c r="E1059" s="91"/>
      <c r="F1059" s="91"/>
      <c r="G1059" s="91"/>
    </row>
    <row r="1060" spans="5:7">
      <c r="E1060" s="91"/>
      <c r="F1060" s="91"/>
      <c r="G1060" s="91"/>
    </row>
    <row r="1061" spans="5:7">
      <c r="E1061" s="91"/>
      <c r="F1061" s="91"/>
      <c r="G1061" s="91"/>
    </row>
    <row r="1062" spans="5:7">
      <c r="E1062" s="91"/>
      <c r="F1062" s="91"/>
      <c r="G1062" s="91"/>
    </row>
    <row r="1063" spans="5:7">
      <c r="E1063" s="91"/>
      <c r="F1063" s="91"/>
      <c r="G1063" s="91"/>
    </row>
    <row r="1064" spans="5:7">
      <c r="E1064" s="91"/>
      <c r="F1064" s="91"/>
      <c r="G1064" s="91"/>
    </row>
    <row r="1065" spans="5:7">
      <c r="E1065" s="91"/>
      <c r="F1065" s="91"/>
      <c r="G1065" s="91"/>
    </row>
    <row r="1066" spans="5:7">
      <c r="E1066" s="91"/>
      <c r="F1066" s="91"/>
      <c r="G1066" s="91"/>
    </row>
    <row r="1067" spans="5:7">
      <c r="E1067" s="91"/>
      <c r="F1067" s="91"/>
      <c r="G1067" s="91"/>
    </row>
    <row r="1068" spans="5:7">
      <c r="E1068" s="91"/>
      <c r="F1068" s="91"/>
      <c r="G1068" s="91"/>
    </row>
    <row r="1069" spans="5:7">
      <c r="E1069" s="91"/>
      <c r="F1069" s="91"/>
      <c r="G1069" s="91"/>
    </row>
    <row r="1070" spans="5:7">
      <c r="E1070" s="91"/>
      <c r="F1070" s="91"/>
      <c r="G1070" s="91"/>
    </row>
    <row r="1071" spans="5:7">
      <c r="E1071" s="91"/>
      <c r="F1071" s="91"/>
      <c r="G1071" s="91"/>
    </row>
    <row r="1072" spans="5:7">
      <c r="E1072" s="91"/>
      <c r="F1072" s="91"/>
      <c r="G1072" s="91"/>
    </row>
    <row r="1073" spans="5:7">
      <c r="E1073" s="91"/>
      <c r="F1073" s="91"/>
      <c r="G1073" s="91"/>
    </row>
    <row r="1074" spans="5:7">
      <c r="E1074" s="91"/>
      <c r="F1074" s="91"/>
      <c r="G1074" s="91"/>
    </row>
    <row r="1075" spans="5:7">
      <c r="E1075" s="91"/>
      <c r="F1075" s="91"/>
      <c r="G1075" s="91"/>
    </row>
    <row r="1076" spans="5:7">
      <c r="E1076" s="91"/>
      <c r="F1076" s="91"/>
      <c r="G1076" s="91"/>
    </row>
    <row r="1077" spans="5:7">
      <c r="E1077" s="91"/>
      <c r="F1077" s="91"/>
      <c r="G1077" s="91"/>
    </row>
    <row r="1078" spans="5:7">
      <c r="E1078" s="91"/>
      <c r="F1078" s="91"/>
      <c r="G1078" s="91"/>
    </row>
    <row r="1079" spans="5:7">
      <c r="E1079" s="91"/>
      <c r="F1079" s="91"/>
      <c r="G1079" s="91"/>
    </row>
    <row r="1080" spans="5:7">
      <c r="E1080" s="91"/>
      <c r="F1080" s="91"/>
      <c r="G1080" s="91"/>
    </row>
    <row r="1081" spans="5:7">
      <c r="E1081" s="91"/>
      <c r="F1081" s="91"/>
      <c r="G1081" s="91"/>
    </row>
    <row r="1082" spans="5:7">
      <c r="E1082" s="91"/>
      <c r="F1082" s="91"/>
      <c r="G1082" s="91"/>
    </row>
    <row r="1083" spans="5:7">
      <c r="E1083" s="91"/>
      <c r="F1083" s="91"/>
      <c r="G1083" s="91"/>
    </row>
    <row r="1084" spans="5:7">
      <c r="E1084" s="91"/>
      <c r="F1084" s="91"/>
      <c r="G1084" s="91"/>
    </row>
    <row r="1085" spans="5:7">
      <c r="E1085" s="91"/>
      <c r="F1085" s="91"/>
      <c r="G1085" s="91"/>
    </row>
    <row r="1086" spans="5:7">
      <c r="E1086" s="91"/>
      <c r="F1086" s="91"/>
      <c r="G1086" s="91"/>
    </row>
    <row r="1087" spans="5:7">
      <c r="E1087" s="91"/>
      <c r="F1087" s="91"/>
      <c r="G1087" s="91"/>
    </row>
    <row r="1088" spans="5:7">
      <c r="E1088" s="91"/>
      <c r="F1088" s="91"/>
      <c r="G1088" s="91"/>
    </row>
    <row r="1089" spans="5:7">
      <c r="E1089" s="91"/>
      <c r="F1089" s="91"/>
      <c r="G1089" s="91"/>
    </row>
    <row r="1090" spans="5:7">
      <c r="E1090" s="91"/>
      <c r="F1090" s="91"/>
      <c r="G1090" s="91"/>
    </row>
    <row r="1091" spans="5:7">
      <c r="E1091" s="91"/>
      <c r="F1091" s="91"/>
      <c r="G1091" s="91"/>
    </row>
    <row r="1092" spans="5:7">
      <c r="E1092" s="91"/>
      <c r="F1092" s="91"/>
      <c r="G1092" s="91"/>
    </row>
    <row r="1093" spans="5:7">
      <c r="E1093" s="91"/>
      <c r="F1093" s="91"/>
      <c r="G1093" s="91"/>
    </row>
    <row r="1094" spans="5:7">
      <c r="E1094" s="91"/>
      <c r="F1094" s="91"/>
      <c r="G1094" s="91"/>
    </row>
    <row r="1095" spans="5:7">
      <c r="E1095" s="91"/>
      <c r="F1095" s="91"/>
      <c r="G1095" s="91"/>
    </row>
    <row r="1096" spans="5:7">
      <c r="E1096" s="91"/>
      <c r="F1096" s="91"/>
      <c r="G1096" s="91"/>
    </row>
    <row r="1097" spans="5:7">
      <c r="E1097" s="91"/>
      <c r="F1097" s="91"/>
      <c r="G1097" s="91"/>
    </row>
    <row r="1098" spans="5:7">
      <c r="E1098" s="91"/>
      <c r="F1098" s="91"/>
      <c r="G1098" s="91"/>
    </row>
    <row r="1099" spans="5:7">
      <c r="E1099" s="91"/>
      <c r="F1099" s="91"/>
      <c r="G1099" s="91"/>
    </row>
    <row r="1100" spans="5:7">
      <c r="E1100" s="91"/>
      <c r="F1100" s="91"/>
      <c r="G1100" s="91"/>
    </row>
    <row r="1101" spans="5:7">
      <c r="E1101" s="91"/>
      <c r="F1101" s="91"/>
      <c r="G1101" s="91"/>
    </row>
    <row r="1102" spans="5:7">
      <c r="E1102" s="91"/>
      <c r="F1102" s="91"/>
      <c r="G1102" s="91"/>
    </row>
    <row r="1103" spans="5:7">
      <c r="E1103" s="91"/>
      <c r="F1103" s="91"/>
      <c r="G1103" s="91"/>
    </row>
    <row r="1104" spans="5:7">
      <c r="E1104" s="91"/>
      <c r="F1104" s="91"/>
      <c r="G1104" s="91"/>
    </row>
    <row r="1105" spans="5:7">
      <c r="E1105" s="91"/>
      <c r="F1105" s="91"/>
      <c r="G1105" s="91"/>
    </row>
    <row r="1106" spans="5:7">
      <c r="E1106" s="91"/>
      <c r="F1106" s="91"/>
      <c r="G1106" s="91"/>
    </row>
    <row r="1107" spans="5:7">
      <c r="E1107" s="91"/>
      <c r="F1107" s="91"/>
      <c r="G1107" s="91"/>
    </row>
    <row r="1108" spans="5:7">
      <c r="E1108" s="91"/>
      <c r="F1108" s="91"/>
      <c r="G1108" s="91"/>
    </row>
    <row r="1109" spans="5:7">
      <c r="E1109" s="91"/>
      <c r="F1109" s="91"/>
      <c r="G1109" s="91"/>
    </row>
    <row r="1110" spans="5:7">
      <c r="E1110" s="91"/>
      <c r="F1110" s="91"/>
      <c r="G1110" s="91"/>
    </row>
    <row r="1111" spans="5:7">
      <c r="E1111" s="91"/>
      <c r="F1111" s="91"/>
      <c r="G1111" s="91"/>
    </row>
    <row r="1112" spans="5:7">
      <c r="E1112" s="91"/>
      <c r="F1112" s="91"/>
      <c r="G1112" s="91"/>
    </row>
    <row r="1113" spans="5:7">
      <c r="E1113" s="91"/>
      <c r="F1113" s="91"/>
      <c r="G1113" s="91"/>
    </row>
    <row r="1114" spans="5:7">
      <c r="E1114" s="91"/>
      <c r="F1114" s="91"/>
      <c r="G1114" s="91"/>
    </row>
    <row r="1115" spans="5:7">
      <c r="E1115" s="91"/>
      <c r="F1115" s="91"/>
      <c r="G1115" s="91"/>
    </row>
    <row r="1116" spans="5:7">
      <c r="E1116" s="91"/>
      <c r="F1116" s="91"/>
      <c r="G1116" s="91"/>
    </row>
    <row r="1117" spans="5:7">
      <c r="E1117" s="91"/>
      <c r="F1117" s="91"/>
      <c r="G1117" s="91"/>
    </row>
    <row r="1118" spans="5:7">
      <c r="E1118" s="91"/>
      <c r="F1118" s="91"/>
      <c r="G1118" s="91"/>
    </row>
    <row r="1119" spans="5:7">
      <c r="E1119" s="91"/>
      <c r="F1119" s="91"/>
      <c r="G1119" s="91"/>
    </row>
    <row r="1120" spans="5:7">
      <c r="E1120" s="91"/>
      <c r="F1120" s="91"/>
      <c r="G1120" s="91"/>
    </row>
    <row r="1121" spans="5:7">
      <c r="E1121" s="91"/>
      <c r="F1121" s="91"/>
      <c r="G1121" s="91"/>
    </row>
    <row r="1122" spans="5:7">
      <c r="E1122" s="91"/>
      <c r="F1122" s="91"/>
      <c r="G1122" s="91"/>
    </row>
    <row r="1123" spans="5:7">
      <c r="E1123" s="91"/>
      <c r="F1123" s="91"/>
      <c r="G1123" s="91"/>
    </row>
    <row r="1124" spans="5:7">
      <c r="E1124" s="91"/>
      <c r="F1124" s="91"/>
      <c r="G1124" s="91"/>
    </row>
    <row r="1125" spans="5:7">
      <c r="E1125" s="91"/>
      <c r="F1125" s="91"/>
      <c r="G1125" s="91"/>
    </row>
    <row r="1126" spans="5:7">
      <c r="E1126" s="91"/>
      <c r="F1126" s="91"/>
      <c r="G1126" s="91"/>
    </row>
    <row r="1127" spans="5:7">
      <c r="E1127" s="91"/>
      <c r="F1127" s="91"/>
      <c r="G1127" s="91"/>
    </row>
    <row r="1128" spans="5:7">
      <c r="E1128" s="91"/>
      <c r="F1128" s="91"/>
      <c r="G1128" s="91"/>
    </row>
    <row r="1129" spans="5:7">
      <c r="E1129" s="91"/>
      <c r="F1129" s="91"/>
      <c r="G1129" s="91"/>
    </row>
    <row r="1130" spans="5:7">
      <c r="E1130" s="91"/>
      <c r="F1130" s="91"/>
      <c r="G1130" s="91"/>
    </row>
    <row r="1131" spans="5:7">
      <c r="E1131" s="91"/>
      <c r="F1131" s="91"/>
      <c r="G1131" s="91"/>
    </row>
    <row r="1132" spans="5:7">
      <c r="E1132" s="91"/>
      <c r="F1132" s="91"/>
      <c r="G1132" s="91"/>
    </row>
    <row r="1133" spans="5:7">
      <c r="E1133" s="91"/>
      <c r="F1133" s="91"/>
      <c r="G1133" s="91"/>
    </row>
    <row r="1134" spans="5:7">
      <c r="E1134" s="91"/>
      <c r="F1134" s="91"/>
      <c r="G1134" s="91"/>
    </row>
    <row r="1135" spans="5:7">
      <c r="E1135" s="91"/>
      <c r="F1135" s="91"/>
      <c r="G1135" s="91"/>
    </row>
    <row r="1136" spans="5:7">
      <c r="E1136" s="91"/>
      <c r="F1136" s="91"/>
      <c r="G1136" s="91"/>
    </row>
    <row r="1137" spans="5:7">
      <c r="E1137" s="91"/>
      <c r="F1137" s="91"/>
      <c r="G1137" s="91"/>
    </row>
    <row r="1138" spans="5:7">
      <c r="E1138" s="91"/>
      <c r="F1138" s="91"/>
      <c r="G1138" s="91"/>
    </row>
    <row r="1139" spans="5:7">
      <c r="E1139" s="91"/>
      <c r="F1139" s="91"/>
      <c r="G1139" s="91"/>
    </row>
    <row r="1140" spans="5:7">
      <c r="E1140" s="91"/>
      <c r="F1140" s="91"/>
      <c r="G1140" s="91"/>
    </row>
    <row r="1141" spans="5:7">
      <c r="E1141" s="91"/>
      <c r="F1141" s="91"/>
      <c r="G1141" s="91"/>
    </row>
    <row r="1142" spans="5:7">
      <c r="E1142" s="91"/>
      <c r="F1142" s="91"/>
      <c r="G1142" s="91"/>
    </row>
    <row r="1143" spans="5:7">
      <c r="E1143" s="91"/>
      <c r="F1143" s="91"/>
      <c r="G1143" s="91"/>
    </row>
    <row r="1144" spans="5:7">
      <c r="E1144" s="91"/>
      <c r="F1144" s="91"/>
      <c r="G1144" s="91"/>
    </row>
    <row r="1145" spans="5:7">
      <c r="E1145" s="91"/>
      <c r="F1145" s="91"/>
      <c r="G1145" s="91"/>
    </row>
    <row r="1146" spans="5:7">
      <c r="E1146" s="91"/>
      <c r="F1146" s="91"/>
      <c r="G1146" s="91"/>
    </row>
    <row r="1147" spans="5:7">
      <c r="E1147" s="91"/>
      <c r="F1147" s="91"/>
      <c r="G1147" s="91"/>
    </row>
    <row r="1148" spans="5:7">
      <c r="E1148" s="91"/>
      <c r="F1148" s="91"/>
      <c r="G1148" s="91"/>
    </row>
    <row r="1149" spans="5:7">
      <c r="E1149" s="91"/>
      <c r="F1149" s="91"/>
      <c r="G1149" s="91"/>
    </row>
    <row r="1150" spans="5:7">
      <c r="E1150" s="91"/>
      <c r="F1150" s="91"/>
      <c r="G1150" s="91"/>
    </row>
    <row r="1151" spans="5:7">
      <c r="E1151" s="91"/>
      <c r="F1151" s="91"/>
      <c r="G1151" s="91"/>
    </row>
    <row r="1152" spans="5:7">
      <c r="E1152" s="91"/>
      <c r="F1152" s="91"/>
      <c r="G1152" s="91"/>
    </row>
    <row r="1153" spans="5:7">
      <c r="E1153" s="91"/>
      <c r="F1153" s="91"/>
      <c r="G1153" s="91"/>
    </row>
    <row r="1154" spans="5:7">
      <c r="E1154" s="91"/>
      <c r="F1154" s="91"/>
      <c r="G1154" s="91"/>
    </row>
    <row r="1155" spans="5:7">
      <c r="E1155" s="91"/>
      <c r="F1155" s="91"/>
      <c r="G1155" s="91"/>
    </row>
    <row r="1156" spans="5:7">
      <c r="E1156" s="91"/>
      <c r="F1156" s="91"/>
      <c r="G1156" s="91"/>
    </row>
    <row r="1157" spans="5:7">
      <c r="E1157" s="91"/>
      <c r="F1157" s="91"/>
      <c r="G1157" s="91"/>
    </row>
    <row r="1158" spans="5:7">
      <c r="E1158" s="91"/>
      <c r="F1158" s="91"/>
      <c r="G1158" s="91"/>
    </row>
    <row r="1159" spans="5:7">
      <c r="E1159" s="91"/>
      <c r="F1159" s="91"/>
      <c r="G1159" s="91"/>
    </row>
    <row r="1160" spans="5:7">
      <c r="E1160" s="91"/>
      <c r="F1160" s="91"/>
      <c r="G1160" s="91"/>
    </row>
    <row r="1161" spans="5:7">
      <c r="E1161" s="91"/>
      <c r="F1161" s="91"/>
      <c r="G1161" s="91"/>
    </row>
    <row r="1162" spans="5:7">
      <c r="E1162" s="91"/>
      <c r="F1162" s="91"/>
      <c r="G1162" s="91"/>
    </row>
    <row r="1163" spans="5:7">
      <c r="E1163" s="91"/>
      <c r="F1163" s="91"/>
      <c r="G1163" s="91"/>
    </row>
    <row r="1164" spans="5:7">
      <c r="E1164" s="91"/>
      <c r="F1164" s="91"/>
      <c r="G1164" s="91"/>
    </row>
    <row r="1165" spans="5:7">
      <c r="E1165" s="91"/>
      <c r="F1165" s="91"/>
      <c r="G1165" s="91"/>
    </row>
    <row r="1166" spans="5:7">
      <c r="E1166" s="91"/>
      <c r="F1166" s="91"/>
      <c r="G1166" s="91"/>
    </row>
    <row r="1167" spans="5:7">
      <c r="E1167" s="91"/>
      <c r="F1167" s="91"/>
      <c r="G1167" s="91"/>
    </row>
    <row r="1168" spans="5:7">
      <c r="E1168" s="91"/>
      <c r="F1168" s="91"/>
      <c r="G1168" s="91"/>
    </row>
    <row r="1169" spans="5:7">
      <c r="E1169" s="91"/>
      <c r="F1169" s="91"/>
      <c r="G1169" s="91"/>
    </row>
    <row r="1170" spans="5:7">
      <c r="E1170" s="91"/>
      <c r="F1170" s="91"/>
      <c r="G1170" s="91"/>
    </row>
    <row r="1171" spans="5:7">
      <c r="E1171" s="91"/>
      <c r="F1171" s="91"/>
      <c r="G1171" s="91"/>
    </row>
    <row r="1172" spans="5:7">
      <c r="E1172" s="91"/>
      <c r="F1172" s="91"/>
      <c r="G1172" s="91"/>
    </row>
    <row r="1173" spans="5:7">
      <c r="E1173" s="91"/>
      <c r="F1173" s="91"/>
      <c r="G1173" s="91"/>
    </row>
    <row r="1174" spans="5:7">
      <c r="E1174" s="91"/>
      <c r="F1174" s="91"/>
      <c r="G1174" s="91"/>
    </row>
    <row r="1175" spans="5:7">
      <c r="E1175" s="91"/>
      <c r="F1175" s="91"/>
      <c r="G1175" s="91"/>
    </row>
    <row r="1176" spans="5:7">
      <c r="E1176" s="91"/>
      <c r="F1176" s="91"/>
      <c r="G1176" s="91"/>
    </row>
    <row r="1177" spans="5:7">
      <c r="E1177" s="91"/>
      <c r="F1177" s="91"/>
      <c r="G1177" s="91"/>
    </row>
    <row r="1178" spans="5:7">
      <c r="E1178" s="91"/>
      <c r="F1178" s="91"/>
      <c r="G1178" s="91"/>
    </row>
    <row r="1179" spans="5:7">
      <c r="E1179" s="91"/>
      <c r="F1179" s="91"/>
      <c r="G1179" s="91"/>
    </row>
    <row r="1180" spans="5:7">
      <c r="E1180" s="91"/>
      <c r="F1180" s="91"/>
      <c r="G1180" s="91"/>
    </row>
    <row r="1181" spans="5:7">
      <c r="E1181" s="91"/>
      <c r="F1181" s="91"/>
      <c r="G1181" s="91"/>
    </row>
    <row r="1182" spans="5:7">
      <c r="E1182" s="91"/>
      <c r="F1182" s="91"/>
      <c r="G1182" s="91"/>
    </row>
    <row r="1183" spans="5:7">
      <c r="E1183" s="91"/>
      <c r="F1183" s="91"/>
      <c r="G1183" s="91"/>
    </row>
    <row r="1184" spans="5:7">
      <c r="E1184" s="91"/>
      <c r="F1184" s="91"/>
      <c r="G1184" s="91"/>
    </row>
    <row r="1185" spans="5:7">
      <c r="E1185" s="91"/>
      <c r="F1185" s="91"/>
      <c r="G1185" s="91"/>
    </row>
    <row r="1186" spans="5:7">
      <c r="E1186" s="91"/>
      <c r="F1186" s="91"/>
      <c r="G1186" s="91"/>
    </row>
    <row r="1187" spans="5:7">
      <c r="E1187" s="91"/>
      <c r="F1187" s="91"/>
      <c r="G1187" s="91"/>
    </row>
    <row r="1188" spans="5:7">
      <c r="E1188" s="91"/>
      <c r="F1188" s="91"/>
      <c r="G1188" s="91"/>
    </row>
    <row r="1189" spans="5:7">
      <c r="E1189" s="91"/>
      <c r="F1189" s="91"/>
      <c r="G1189" s="91"/>
    </row>
    <row r="1190" spans="5:7">
      <c r="E1190" s="91"/>
      <c r="F1190" s="91"/>
      <c r="G1190" s="91"/>
    </row>
    <row r="1191" spans="5:7">
      <c r="E1191" s="91"/>
      <c r="F1191" s="91"/>
      <c r="G1191" s="91"/>
    </row>
    <row r="1192" spans="5:7">
      <c r="E1192" s="91"/>
      <c r="F1192" s="91"/>
      <c r="G1192" s="91"/>
    </row>
    <row r="1193" spans="5:7">
      <c r="E1193" s="91"/>
      <c r="F1193" s="91"/>
      <c r="G1193" s="91"/>
    </row>
    <row r="1194" spans="5:7">
      <c r="E1194" s="91"/>
      <c r="F1194" s="91"/>
      <c r="G1194" s="91"/>
    </row>
    <row r="1195" spans="5:7">
      <c r="E1195" s="91"/>
      <c r="F1195" s="91"/>
      <c r="G1195" s="91"/>
    </row>
    <row r="1196" spans="5:7">
      <c r="E1196" s="91"/>
      <c r="F1196" s="91"/>
      <c r="G1196" s="91"/>
    </row>
    <row r="1197" spans="5:7">
      <c r="E1197" s="91"/>
      <c r="F1197" s="91"/>
      <c r="G1197" s="91"/>
    </row>
    <row r="1198" spans="5:7">
      <c r="E1198" s="91"/>
      <c r="F1198" s="91"/>
      <c r="G1198" s="91"/>
    </row>
    <row r="1199" spans="5:7">
      <c r="E1199" s="91"/>
      <c r="F1199" s="91"/>
      <c r="G1199" s="91"/>
    </row>
    <row r="1200" spans="5:7">
      <c r="E1200" s="91"/>
      <c r="F1200" s="91"/>
      <c r="G1200" s="91"/>
    </row>
    <row r="1201" spans="5:7">
      <c r="E1201" s="91"/>
      <c r="F1201" s="91"/>
      <c r="G1201" s="91"/>
    </row>
    <row r="1202" spans="5:7">
      <c r="E1202" s="91"/>
      <c r="F1202" s="91"/>
      <c r="G1202" s="91"/>
    </row>
    <row r="1203" spans="5:7">
      <c r="E1203" s="91"/>
      <c r="F1203" s="91"/>
      <c r="G1203" s="91"/>
    </row>
    <row r="1204" spans="5:7">
      <c r="E1204" s="91"/>
      <c r="F1204" s="91"/>
      <c r="G1204" s="91"/>
    </row>
    <row r="1205" spans="5:7">
      <c r="E1205" s="91"/>
      <c r="F1205" s="91"/>
      <c r="G1205" s="91"/>
    </row>
    <row r="1206" spans="5:7">
      <c r="E1206" s="91"/>
      <c r="F1206" s="91"/>
      <c r="G1206" s="91"/>
    </row>
    <row r="1207" spans="5:7">
      <c r="E1207" s="91"/>
      <c r="F1207" s="91"/>
      <c r="G1207" s="91"/>
    </row>
    <row r="1208" spans="5:7">
      <c r="E1208" s="91"/>
      <c r="F1208" s="91"/>
      <c r="G1208" s="91"/>
    </row>
    <row r="1209" spans="5:7">
      <c r="E1209" s="91"/>
      <c r="F1209" s="91"/>
      <c r="G1209" s="91"/>
    </row>
    <row r="1210" spans="5:7">
      <c r="E1210" s="91"/>
      <c r="F1210" s="91"/>
      <c r="G1210" s="91"/>
    </row>
    <row r="1211" spans="5:7">
      <c r="E1211" s="91"/>
      <c r="F1211" s="91"/>
      <c r="G1211" s="91"/>
    </row>
    <row r="1212" spans="5:7">
      <c r="E1212" s="91"/>
      <c r="F1212" s="91"/>
      <c r="G1212" s="91"/>
    </row>
    <row r="1213" spans="5:7">
      <c r="E1213" s="91"/>
      <c r="F1213" s="91"/>
      <c r="G1213" s="91"/>
    </row>
    <row r="1214" spans="5:7">
      <c r="E1214" s="91"/>
      <c r="F1214" s="91"/>
      <c r="G1214" s="91"/>
    </row>
    <row r="1215" spans="5:7">
      <c r="E1215" s="91"/>
      <c r="F1215" s="91"/>
      <c r="G1215" s="91"/>
    </row>
    <row r="1216" spans="5:7">
      <c r="E1216" s="91"/>
      <c r="F1216" s="91"/>
      <c r="G1216" s="91"/>
    </row>
    <row r="1217" spans="5:7">
      <c r="E1217" s="91"/>
      <c r="F1217" s="91"/>
      <c r="G1217" s="91"/>
    </row>
    <row r="1218" spans="5:7">
      <c r="E1218" s="91"/>
      <c r="F1218" s="91"/>
      <c r="G1218" s="91"/>
    </row>
    <row r="1219" spans="5:7">
      <c r="E1219" s="91"/>
      <c r="F1219" s="91"/>
      <c r="G1219" s="91"/>
    </row>
    <row r="1220" spans="5:7">
      <c r="E1220" s="91"/>
      <c r="F1220" s="91"/>
      <c r="G1220" s="91"/>
    </row>
    <row r="1221" spans="5:7">
      <c r="E1221" s="91"/>
      <c r="F1221" s="91"/>
      <c r="G1221" s="91"/>
    </row>
    <row r="1222" spans="5:7">
      <c r="E1222" s="91"/>
      <c r="F1222" s="91"/>
      <c r="G1222" s="91"/>
    </row>
    <row r="1223" spans="5:7">
      <c r="E1223" s="91"/>
      <c r="F1223" s="91"/>
      <c r="G1223" s="91"/>
    </row>
    <row r="1224" spans="5:7">
      <c r="E1224" s="91"/>
      <c r="F1224" s="91"/>
      <c r="G1224" s="91"/>
    </row>
    <row r="1225" spans="5:7">
      <c r="E1225" s="91"/>
      <c r="F1225" s="91"/>
      <c r="G1225" s="91"/>
    </row>
    <row r="1226" spans="5:7">
      <c r="E1226" s="91"/>
      <c r="F1226" s="91"/>
      <c r="G1226" s="91"/>
    </row>
    <row r="1227" spans="5:7">
      <c r="E1227" s="91"/>
      <c r="F1227" s="91"/>
      <c r="G1227" s="91"/>
    </row>
    <row r="1228" spans="5:7">
      <c r="E1228" s="91"/>
      <c r="F1228" s="91"/>
      <c r="G1228" s="91"/>
    </row>
    <row r="1229" spans="5:7">
      <c r="E1229" s="91"/>
      <c r="F1229" s="91"/>
      <c r="G1229" s="91"/>
    </row>
    <row r="1230" spans="5:7">
      <c r="E1230" s="91"/>
      <c r="F1230" s="91"/>
      <c r="G1230" s="91"/>
    </row>
    <row r="1231" spans="5:7">
      <c r="E1231" s="91"/>
      <c r="F1231" s="91"/>
      <c r="G1231" s="91"/>
    </row>
    <row r="1232" spans="5:7">
      <c r="E1232" s="91"/>
      <c r="F1232" s="91"/>
      <c r="G1232" s="91"/>
    </row>
    <row r="1233" spans="5:7">
      <c r="E1233" s="91"/>
      <c r="F1233" s="91"/>
      <c r="G1233" s="91"/>
    </row>
    <row r="1234" spans="5:7">
      <c r="E1234" s="91"/>
      <c r="F1234" s="91"/>
      <c r="G1234" s="91"/>
    </row>
    <row r="1235" spans="5:7">
      <c r="E1235" s="91"/>
      <c r="F1235" s="91"/>
      <c r="G1235" s="91"/>
    </row>
    <row r="1236" spans="5:7">
      <c r="E1236" s="91"/>
      <c r="F1236" s="91"/>
      <c r="G1236" s="91"/>
    </row>
    <row r="1237" spans="5:7">
      <c r="E1237" s="91"/>
      <c r="F1237" s="91"/>
      <c r="G1237" s="91"/>
    </row>
    <row r="1238" spans="5:7">
      <c r="E1238" s="91"/>
      <c r="F1238" s="91"/>
      <c r="G1238" s="91"/>
    </row>
    <row r="1239" spans="5:7">
      <c r="E1239" s="91"/>
      <c r="F1239" s="91"/>
      <c r="G1239" s="91"/>
    </row>
    <row r="1240" spans="5:7">
      <c r="E1240" s="91"/>
      <c r="F1240" s="91"/>
      <c r="G1240" s="91"/>
    </row>
    <row r="1241" spans="5:7">
      <c r="E1241" s="91"/>
      <c r="F1241" s="91"/>
      <c r="G1241" s="91"/>
    </row>
    <row r="1242" spans="5:7">
      <c r="E1242" s="91"/>
      <c r="F1242" s="91"/>
      <c r="G1242" s="91"/>
    </row>
    <row r="1243" spans="5:7">
      <c r="E1243" s="91"/>
      <c r="F1243" s="91"/>
      <c r="G1243" s="91"/>
    </row>
    <row r="1244" spans="5:7">
      <c r="E1244" s="91"/>
      <c r="F1244" s="91"/>
      <c r="G1244" s="91"/>
    </row>
    <row r="1245" spans="5:7">
      <c r="E1245" s="91"/>
      <c r="F1245" s="91"/>
      <c r="G1245" s="91"/>
    </row>
    <row r="1246" spans="5:7">
      <c r="E1246" s="91"/>
      <c r="F1246" s="91"/>
      <c r="G1246" s="91"/>
    </row>
    <row r="1247" spans="5:7">
      <c r="E1247" s="91"/>
      <c r="F1247" s="91"/>
      <c r="G1247" s="91"/>
    </row>
    <row r="1248" spans="5:7">
      <c r="E1248" s="91"/>
      <c r="F1248" s="91"/>
      <c r="G1248" s="91"/>
    </row>
    <row r="1249" spans="5:7">
      <c r="E1249" s="91"/>
      <c r="F1249" s="91"/>
      <c r="G1249" s="91"/>
    </row>
    <row r="1250" spans="5:7">
      <c r="E1250" s="91"/>
      <c r="F1250" s="91"/>
      <c r="G1250" s="91"/>
    </row>
    <row r="1251" spans="5:7">
      <c r="E1251" s="91"/>
      <c r="F1251" s="91"/>
      <c r="G1251" s="91"/>
    </row>
    <row r="1252" spans="5:7">
      <c r="E1252" s="91"/>
      <c r="F1252" s="91"/>
      <c r="G1252" s="91"/>
    </row>
    <row r="1253" spans="5:7">
      <c r="E1253" s="91"/>
      <c r="F1253" s="91"/>
      <c r="G1253" s="91"/>
    </row>
    <row r="1254" spans="5:7">
      <c r="E1254" s="91"/>
      <c r="F1254" s="91"/>
      <c r="G1254" s="91"/>
    </row>
    <row r="1255" spans="5:7">
      <c r="E1255" s="91"/>
      <c r="F1255" s="91"/>
      <c r="G1255" s="91"/>
    </row>
    <row r="1256" spans="5:7">
      <c r="E1256" s="91"/>
      <c r="F1256" s="91"/>
      <c r="G1256" s="91"/>
    </row>
    <row r="1257" spans="5:7">
      <c r="E1257" s="91"/>
      <c r="F1257" s="91"/>
      <c r="G1257" s="91"/>
    </row>
    <row r="1258" spans="5:7">
      <c r="E1258" s="91"/>
      <c r="F1258" s="91"/>
      <c r="G1258" s="91"/>
    </row>
    <row r="1259" spans="5:7">
      <c r="E1259" s="91"/>
      <c r="F1259" s="91"/>
      <c r="G1259" s="91"/>
    </row>
    <row r="1260" spans="5:7">
      <c r="E1260" s="91"/>
      <c r="F1260" s="91"/>
      <c r="G1260" s="91"/>
    </row>
    <row r="1261" spans="5:7">
      <c r="E1261" s="91"/>
      <c r="F1261" s="91"/>
      <c r="G1261" s="91"/>
    </row>
    <row r="1262" spans="5:7">
      <c r="E1262" s="91"/>
      <c r="F1262" s="91"/>
      <c r="G1262" s="91"/>
    </row>
    <row r="1263" spans="5:7">
      <c r="E1263" s="91"/>
      <c r="F1263" s="91"/>
      <c r="G1263" s="91"/>
    </row>
    <row r="1264" spans="5:7">
      <c r="E1264" s="91"/>
      <c r="F1264" s="91"/>
      <c r="G1264" s="91"/>
    </row>
    <row r="1265" spans="5:7">
      <c r="E1265" s="91"/>
      <c r="F1265" s="91"/>
      <c r="G1265" s="91"/>
    </row>
    <row r="1266" spans="5:7">
      <c r="E1266" s="91"/>
      <c r="F1266" s="91"/>
      <c r="G1266" s="91"/>
    </row>
    <row r="1267" spans="5:7">
      <c r="E1267" s="91"/>
      <c r="F1267" s="91"/>
      <c r="G1267" s="91"/>
    </row>
    <row r="1268" spans="5:7">
      <c r="E1268" s="91"/>
      <c r="F1268" s="91"/>
      <c r="G1268" s="91"/>
    </row>
    <row r="1269" spans="5:7">
      <c r="E1269" s="91"/>
      <c r="F1269" s="91"/>
      <c r="G1269" s="91"/>
    </row>
    <row r="1270" spans="5:7">
      <c r="E1270" s="91"/>
      <c r="F1270" s="91"/>
      <c r="G1270" s="91"/>
    </row>
    <row r="1271" spans="5:7">
      <c r="E1271" s="91"/>
      <c r="F1271" s="91"/>
      <c r="G1271" s="91"/>
    </row>
    <row r="1272" spans="5:7">
      <c r="E1272" s="91"/>
      <c r="F1272" s="91"/>
      <c r="G1272" s="91"/>
    </row>
    <row r="1273" spans="5:7">
      <c r="E1273" s="91"/>
      <c r="F1273" s="91"/>
      <c r="G1273" s="91"/>
    </row>
    <row r="1274" spans="5:7">
      <c r="E1274" s="91"/>
      <c r="F1274" s="91"/>
      <c r="G1274" s="91"/>
    </row>
    <row r="1275" spans="5:7">
      <c r="E1275" s="91"/>
      <c r="F1275" s="91"/>
      <c r="G1275" s="91"/>
    </row>
    <row r="1276" spans="5:7">
      <c r="E1276" s="91"/>
      <c r="F1276" s="91"/>
      <c r="G1276" s="91"/>
    </row>
    <row r="1277" spans="5:7">
      <c r="E1277" s="91"/>
      <c r="F1277" s="91"/>
      <c r="G1277" s="91"/>
    </row>
    <row r="1278" spans="5:7">
      <c r="E1278" s="91"/>
      <c r="F1278" s="91"/>
      <c r="G1278" s="91"/>
    </row>
    <row r="1279" spans="5:7">
      <c r="E1279" s="91"/>
      <c r="F1279" s="91"/>
      <c r="G1279" s="91"/>
    </row>
    <row r="1280" spans="5:7">
      <c r="E1280" s="91"/>
      <c r="F1280" s="91"/>
      <c r="G1280" s="91"/>
    </row>
    <row r="1281" spans="5:7">
      <c r="E1281" s="91"/>
      <c r="F1281" s="91"/>
      <c r="G1281" s="91"/>
    </row>
    <row r="1282" spans="5:7">
      <c r="E1282" s="91"/>
      <c r="F1282" s="91"/>
      <c r="G1282" s="91"/>
    </row>
    <row r="1283" spans="5:7">
      <c r="E1283" s="91"/>
      <c r="F1283" s="91"/>
      <c r="G1283" s="91"/>
    </row>
    <row r="1284" spans="5:7">
      <c r="E1284" s="91"/>
      <c r="F1284" s="91"/>
      <c r="G1284" s="91"/>
    </row>
    <row r="1285" spans="5:7">
      <c r="E1285" s="91"/>
      <c r="F1285" s="91"/>
      <c r="G1285" s="91"/>
    </row>
    <row r="1286" spans="5:7">
      <c r="E1286" s="91"/>
      <c r="F1286" s="91"/>
      <c r="G1286" s="91"/>
    </row>
    <row r="1287" spans="5:7">
      <c r="E1287" s="91"/>
      <c r="F1287" s="91"/>
      <c r="G1287" s="91"/>
    </row>
    <row r="1288" spans="5:7">
      <c r="E1288" s="91"/>
      <c r="F1288" s="91"/>
      <c r="G1288" s="91"/>
    </row>
    <row r="1289" spans="5:7">
      <c r="E1289" s="91"/>
      <c r="F1289" s="91"/>
      <c r="G1289" s="91"/>
    </row>
    <row r="1290" spans="5:7">
      <c r="E1290" s="91"/>
      <c r="F1290" s="91"/>
      <c r="G1290" s="91"/>
    </row>
    <row r="1291" spans="5:7">
      <c r="E1291" s="91"/>
      <c r="F1291" s="91"/>
      <c r="G1291" s="91"/>
    </row>
    <row r="1292" spans="5:7">
      <c r="E1292" s="91"/>
      <c r="F1292" s="91"/>
      <c r="G1292" s="91"/>
    </row>
    <row r="1293" spans="5:7">
      <c r="E1293" s="91"/>
      <c r="F1293" s="91"/>
      <c r="G1293" s="91"/>
    </row>
    <row r="1294" spans="5:7">
      <c r="E1294" s="91"/>
      <c r="F1294" s="91"/>
      <c r="G1294" s="91"/>
    </row>
    <row r="1295" spans="5:7">
      <c r="E1295" s="91"/>
      <c r="F1295" s="91"/>
      <c r="G1295" s="91"/>
    </row>
    <row r="1296" spans="5:7">
      <c r="E1296" s="91"/>
      <c r="F1296" s="91"/>
      <c r="G1296" s="91"/>
    </row>
    <row r="1297" spans="5:7">
      <c r="E1297" s="91"/>
      <c r="F1297" s="91"/>
      <c r="G1297" s="91"/>
    </row>
    <row r="1298" spans="5:7">
      <c r="E1298" s="91"/>
      <c r="F1298" s="91"/>
      <c r="G1298" s="91"/>
    </row>
    <row r="1299" spans="5:7">
      <c r="E1299" s="91"/>
      <c r="F1299" s="91"/>
      <c r="G1299" s="91"/>
    </row>
    <row r="1300" spans="5:7">
      <c r="E1300" s="91"/>
      <c r="F1300" s="91"/>
      <c r="G1300" s="91"/>
    </row>
    <row r="1301" spans="5:7">
      <c r="E1301" s="91"/>
      <c r="F1301" s="91"/>
      <c r="G1301" s="91"/>
    </row>
    <row r="1302" spans="5:7">
      <c r="E1302" s="91"/>
      <c r="F1302" s="91"/>
      <c r="G1302" s="91"/>
    </row>
    <row r="1303" spans="5:7">
      <c r="E1303" s="91"/>
      <c r="F1303" s="91"/>
      <c r="G1303" s="91"/>
    </row>
    <row r="1304" spans="5:7">
      <c r="E1304" s="91"/>
      <c r="F1304" s="91"/>
      <c r="G1304" s="91"/>
    </row>
    <row r="1305" spans="5:7">
      <c r="E1305" s="91"/>
      <c r="F1305" s="91"/>
      <c r="G1305" s="91"/>
    </row>
    <row r="1306" spans="5:7">
      <c r="E1306" s="91"/>
      <c r="F1306" s="91"/>
      <c r="G1306" s="91"/>
    </row>
    <row r="1307" spans="5:7">
      <c r="E1307" s="91"/>
      <c r="F1307" s="91"/>
      <c r="G1307" s="91"/>
    </row>
    <row r="1308" spans="5:7">
      <c r="E1308" s="91"/>
      <c r="F1308" s="91"/>
      <c r="G1308" s="91"/>
    </row>
    <row r="1309" spans="5:7">
      <c r="E1309" s="91"/>
      <c r="F1309" s="91"/>
      <c r="G1309" s="91"/>
    </row>
    <row r="1310" spans="5:7">
      <c r="E1310" s="91"/>
      <c r="F1310" s="91"/>
      <c r="G1310" s="91"/>
    </row>
    <row r="1311" spans="5:7">
      <c r="E1311" s="91"/>
      <c r="F1311" s="91"/>
      <c r="G1311" s="91"/>
    </row>
    <row r="1312" spans="5:7">
      <c r="E1312" s="91"/>
      <c r="F1312" s="91"/>
      <c r="G1312" s="91"/>
    </row>
    <row r="1313" spans="5:7">
      <c r="E1313" s="91"/>
      <c r="F1313" s="91"/>
      <c r="G1313" s="91"/>
    </row>
    <row r="1314" spans="5:7">
      <c r="E1314" s="91"/>
      <c r="F1314" s="91"/>
      <c r="G1314" s="91"/>
    </row>
    <row r="1315" spans="5:7">
      <c r="E1315" s="91"/>
      <c r="F1315" s="91"/>
      <c r="G1315" s="91"/>
    </row>
    <row r="1316" spans="5:7">
      <c r="E1316" s="91"/>
      <c r="F1316" s="91"/>
      <c r="G1316" s="91"/>
    </row>
    <row r="1317" spans="5:7">
      <c r="E1317" s="91"/>
      <c r="F1317" s="91"/>
      <c r="G1317" s="91"/>
    </row>
    <row r="1318" spans="5:7">
      <c r="E1318" s="91"/>
      <c r="F1318" s="91"/>
      <c r="G1318" s="91"/>
    </row>
    <row r="1319" spans="5:7">
      <c r="E1319" s="91"/>
      <c r="F1319" s="91"/>
      <c r="G1319" s="91"/>
    </row>
    <row r="1320" spans="5:7">
      <c r="E1320" s="91"/>
      <c r="F1320" s="91"/>
      <c r="G1320" s="91"/>
    </row>
    <row r="1321" spans="5:7">
      <c r="E1321" s="91"/>
      <c r="F1321" s="91"/>
      <c r="G1321" s="91"/>
    </row>
    <row r="1322" spans="5:7">
      <c r="E1322" s="91"/>
      <c r="F1322" s="91"/>
      <c r="G1322" s="91"/>
    </row>
    <row r="1323" spans="5:7">
      <c r="E1323" s="91"/>
      <c r="F1323" s="91"/>
      <c r="G1323" s="91"/>
    </row>
    <row r="1324" spans="5:7">
      <c r="E1324" s="91"/>
      <c r="F1324" s="91"/>
      <c r="G1324" s="91"/>
    </row>
    <row r="1325" spans="5:7">
      <c r="E1325" s="91"/>
      <c r="F1325" s="91"/>
      <c r="G1325" s="91"/>
    </row>
    <row r="1326" spans="5:7">
      <c r="E1326" s="91"/>
      <c r="F1326" s="91"/>
      <c r="G1326" s="91"/>
    </row>
    <row r="1327" spans="5:7">
      <c r="E1327" s="91"/>
      <c r="F1327" s="91"/>
      <c r="G1327" s="91"/>
    </row>
    <row r="1328" spans="5:7">
      <c r="E1328" s="91"/>
      <c r="F1328" s="91"/>
      <c r="G1328" s="91"/>
    </row>
    <row r="1329" spans="5:7">
      <c r="E1329" s="91"/>
      <c r="F1329" s="91"/>
      <c r="G1329" s="91"/>
    </row>
    <row r="1330" spans="5:7">
      <c r="E1330" s="91"/>
      <c r="F1330" s="91"/>
      <c r="G1330" s="91"/>
    </row>
    <row r="1331" spans="5:7">
      <c r="E1331" s="91"/>
      <c r="F1331" s="91"/>
      <c r="G1331" s="91"/>
    </row>
    <row r="1332" spans="5:7">
      <c r="E1332" s="91"/>
      <c r="F1332" s="91"/>
      <c r="G1332" s="91"/>
    </row>
    <row r="1333" spans="5:7">
      <c r="E1333" s="91"/>
      <c r="F1333" s="91"/>
      <c r="G1333" s="91"/>
    </row>
    <row r="1334" spans="5:7">
      <c r="E1334" s="91"/>
      <c r="F1334" s="91"/>
      <c r="G1334" s="91"/>
    </row>
    <row r="1335" spans="5:7">
      <c r="E1335" s="91"/>
      <c r="F1335" s="91"/>
      <c r="G1335" s="91"/>
    </row>
    <row r="1336" spans="5:7">
      <c r="E1336" s="91"/>
      <c r="F1336" s="91"/>
      <c r="G1336" s="91"/>
    </row>
    <row r="1337" spans="5:7">
      <c r="E1337" s="91"/>
      <c r="F1337" s="91"/>
      <c r="G1337" s="91"/>
    </row>
    <row r="1338" spans="5:7">
      <c r="E1338" s="91"/>
      <c r="F1338" s="91"/>
      <c r="G1338" s="91"/>
    </row>
    <row r="1339" spans="5:7">
      <c r="E1339" s="91"/>
      <c r="F1339" s="91"/>
      <c r="G1339" s="91"/>
    </row>
    <row r="1340" spans="5:7">
      <c r="E1340" s="91"/>
      <c r="F1340" s="91"/>
      <c r="G1340" s="91"/>
    </row>
    <row r="1341" spans="5:7">
      <c r="E1341" s="91"/>
      <c r="F1341" s="91"/>
      <c r="G1341" s="91"/>
    </row>
    <row r="1342" spans="5:7">
      <c r="E1342" s="91"/>
      <c r="F1342" s="91"/>
      <c r="G1342" s="91"/>
    </row>
    <row r="1343" spans="5:7">
      <c r="E1343" s="91"/>
      <c r="F1343" s="91"/>
      <c r="G1343" s="91"/>
    </row>
    <row r="1344" spans="5:7">
      <c r="E1344" s="91"/>
      <c r="F1344" s="91"/>
      <c r="G1344" s="91"/>
    </row>
    <row r="1345" spans="5:7">
      <c r="E1345" s="91"/>
      <c r="F1345" s="91"/>
      <c r="G1345" s="91"/>
    </row>
    <row r="1346" spans="5:7">
      <c r="E1346" s="91"/>
      <c r="F1346" s="91"/>
      <c r="G1346" s="91"/>
    </row>
    <row r="1347" spans="5:7">
      <c r="E1347" s="91"/>
      <c r="F1347" s="91"/>
      <c r="G1347" s="91"/>
    </row>
  </sheetData>
  <mergeCells count="5">
    <mergeCell ref="K10:K11"/>
    <mergeCell ref="L10:L11"/>
    <mergeCell ref="M10:M11"/>
    <mergeCell ref="N10:N11"/>
    <mergeCell ref="O10:O11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TBD</vt:lpstr>
      <vt:lpstr>ForecastTBD</vt:lpstr>
      <vt:lpstr>ORGForecastTBD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Ahhad Azaminezhad</dc:creator>
  <cp:lastModifiedBy>ggg</cp:lastModifiedBy>
  <cp:lastPrinted>2017-05-13T10:46:06Z</cp:lastPrinted>
  <dcterms:created xsi:type="dcterms:W3CDTF">2016-07-24T06:58:41Z</dcterms:created>
  <dcterms:modified xsi:type="dcterms:W3CDTF">2020-07-21T19:14:45Z</dcterms:modified>
</cp:coreProperties>
</file>