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Jobs_2021_2022\MORGAN_STANLEY\"/>
    </mc:Choice>
  </mc:AlternateContent>
  <xr:revisionPtr revIDLastSave="0" documentId="13_ncr:1_{09195901-33E0-4DFF-B476-435E07DF720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Basel2-BIA" sheetId="1" r:id="rId1"/>
    <sheet name="Basel2-S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I9" i="2"/>
  <c r="I10" i="2"/>
  <c r="I11" i="2"/>
  <c r="I12" i="2"/>
  <c r="I13" i="2"/>
  <c r="I14" i="2"/>
  <c r="I15" i="2"/>
  <c r="I8" i="2"/>
  <c r="G9" i="2"/>
  <c r="G10" i="2"/>
  <c r="G11" i="2"/>
  <c r="G12" i="2"/>
  <c r="G13" i="2"/>
  <c r="G14" i="2"/>
  <c r="G15" i="2"/>
  <c r="G8" i="2"/>
  <c r="G16" i="2" s="1"/>
  <c r="E9" i="2"/>
  <c r="E10" i="2"/>
  <c r="E11" i="2"/>
  <c r="E12" i="2"/>
  <c r="E13" i="2"/>
  <c r="E14" i="2"/>
  <c r="E15" i="2"/>
  <c r="E8" i="2"/>
  <c r="E16" i="2" s="1"/>
  <c r="H4" i="1"/>
  <c r="I16" i="2" l="1"/>
</calcChain>
</file>

<file path=xl/sharedStrings.xml><?xml version="1.0" encoding="utf-8"?>
<sst xmlns="http://schemas.openxmlformats.org/spreadsheetml/2006/main" count="32" uniqueCount="30">
  <si>
    <t>Gross Income 2020</t>
  </si>
  <si>
    <t>Gross Income 2021</t>
  </si>
  <si>
    <t>Gross Income 2022</t>
  </si>
  <si>
    <t>Millions</t>
  </si>
  <si>
    <t>Alpha</t>
  </si>
  <si>
    <t>n (+ve Gross Income)</t>
  </si>
  <si>
    <t>Basel 2 - Basic Indicator Approach - Operational Risk Capital</t>
  </si>
  <si>
    <t>Operational Risk Capital</t>
  </si>
  <si>
    <t>ratio between required capital and gross income</t>
  </si>
  <si>
    <t># of previous 3 years for which Gross Income is positive</t>
  </si>
  <si>
    <t>Annual gross income (positive) over past 3 years</t>
  </si>
  <si>
    <t>(GI * a) / n</t>
  </si>
  <si>
    <t>Basel 2 - Standardized Approach - Operational Risk Capital</t>
  </si>
  <si>
    <t>Bank's activities are divided into 8 Business lines.</t>
  </si>
  <si>
    <t>GI (1-8) = annual gross income for each of the Bank's 8 Business lines</t>
  </si>
  <si>
    <t>n = respective year (total of 3 years)</t>
  </si>
  <si>
    <t>Beta = fixed percentage set by the committee (12%, 15% and 18%)</t>
  </si>
  <si>
    <t>Business Line</t>
  </si>
  <si>
    <t>Beta Factor</t>
  </si>
  <si>
    <t>Corporate Finance</t>
  </si>
  <si>
    <t>Trading and Sales</t>
  </si>
  <si>
    <t>Retail Banking</t>
  </si>
  <si>
    <t>Commercial Banking</t>
  </si>
  <si>
    <t>Payment and Settlement</t>
  </si>
  <si>
    <t>Agency Services</t>
  </si>
  <si>
    <t>Asset Management</t>
  </si>
  <si>
    <t>Retail Brokerage</t>
  </si>
  <si>
    <t>Gross Income (Millions)</t>
  </si>
  <si>
    <t>GI * Beta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</si>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</sst>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sqref="A1:L1"/>
    </sheetView>
  </sheetViews>
  <sheetFormatPr defaultRowHeight="15" x14ac:dyDescent="0.25"/>
  <cols>
    <col min="2" max="2" width="50.85546875" bestFit="1" customWidth="1"/>
    <col min="3" max="3" width="11.42578125" style="1" customWidth="1"/>
    <col min="4" max="4" width="28.85546875" bestFit="1" customWidth="1"/>
    <col min="5" max="5" width="22.5703125" bestFit="1" customWidth="1"/>
    <col min="6" max="6" width="12.7109375" customWidth="1"/>
  </cols>
  <sheetData>
    <row r="1" spans="1:12" x14ac:dyDescent="0.25">
      <c r="A1" s="17" t="s">
        <v>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C2" s="3" t="s">
        <v>3</v>
      </c>
    </row>
    <row r="3" spans="1:12" x14ac:dyDescent="0.25">
      <c r="B3" t="s">
        <v>0</v>
      </c>
      <c r="C3" s="1">
        <v>-100</v>
      </c>
    </row>
    <row r="4" spans="1:12" x14ac:dyDescent="0.25">
      <c r="B4" t="s">
        <v>1</v>
      </c>
      <c r="C4" s="1">
        <v>120</v>
      </c>
      <c r="E4" t="s">
        <v>7</v>
      </c>
      <c r="F4" s="1" t="s">
        <v>11</v>
      </c>
      <c r="H4" s="4">
        <f>((C4+C5) * C6) / C7</f>
        <v>20.25</v>
      </c>
    </row>
    <row r="5" spans="1:12" x14ac:dyDescent="0.25">
      <c r="B5" t="s">
        <v>2</v>
      </c>
      <c r="C5" s="1">
        <v>150</v>
      </c>
    </row>
    <row r="6" spans="1:12" x14ac:dyDescent="0.25">
      <c r="B6" t="s">
        <v>4</v>
      </c>
      <c r="C6" s="2">
        <v>0.15</v>
      </c>
    </row>
    <row r="7" spans="1:12" s="7" customFormat="1" ht="33.75" customHeight="1" x14ac:dyDescent="0.25">
      <c r="B7" s="7" t="s">
        <v>5</v>
      </c>
      <c r="C7" s="6">
        <v>2</v>
      </c>
    </row>
    <row r="9" spans="1:12" x14ac:dyDescent="0.25">
      <c r="B9" s="5" t="s">
        <v>10</v>
      </c>
    </row>
    <row r="10" spans="1:12" x14ac:dyDescent="0.25">
      <c r="B10" s="5" t="s">
        <v>8</v>
      </c>
    </row>
    <row r="11" spans="1:12" x14ac:dyDescent="0.25">
      <c r="B11" s="8" t="s">
        <v>9</v>
      </c>
    </row>
  </sheetData>
  <mergeCells count="1">
    <mergeCell ref="A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B0E4-67A9-4D00-B753-89DE9DEA4D60}">
  <dimension ref="A1:K19"/>
  <sheetViews>
    <sheetView tabSelected="1" workbookViewId="0">
      <selection sqref="A1:J1"/>
    </sheetView>
  </sheetViews>
  <sheetFormatPr defaultRowHeight="15" x14ac:dyDescent="0.25"/>
  <cols>
    <col min="1" max="1" width="62.5703125" bestFit="1" customWidth="1"/>
    <col min="2" max="2" width="23.42578125" bestFit="1" customWidth="1"/>
    <col min="3" max="3" width="10.85546875" bestFit="1" customWidth="1"/>
    <col min="4" max="9" width="9.140625" style="1"/>
    <col min="10" max="10" width="12.28515625" customWidth="1"/>
    <col min="11" max="11" width="10.85546875" style="1" bestFit="1" customWidth="1"/>
  </cols>
  <sheetData>
    <row r="1" spans="1:10" x14ac:dyDescent="0.25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5">
      <c r="A3" t="s">
        <v>14</v>
      </c>
    </row>
    <row r="4" spans="1:10" x14ac:dyDescent="0.25">
      <c r="A4" t="s">
        <v>15</v>
      </c>
    </row>
    <row r="5" spans="1:10" x14ac:dyDescent="0.25">
      <c r="A5" t="s">
        <v>16</v>
      </c>
    </row>
    <row r="6" spans="1:10" x14ac:dyDescent="0.25">
      <c r="A6" t="s">
        <v>13</v>
      </c>
      <c r="D6" s="18" t="s">
        <v>27</v>
      </c>
      <c r="E6" s="18"/>
      <c r="F6" s="18"/>
      <c r="G6" s="18"/>
      <c r="H6" s="18"/>
      <c r="I6" s="18"/>
    </row>
    <row r="7" spans="1:10" x14ac:dyDescent="0.25">
      <c r="B7" s="10" t="s">
        <v>17</v>
      </c>
      <c r="C7" s="15" t="s">
        <v>18</v>
      </c>
      <c r="D7" s="12">
        <v>2020</v>
      </c>
      <c r="E7" s="12" t="s">
        <v>28</v>
      </c>
      <c r="F7" s="12">
        <v>2021</v>
      </c>
      <c r="G7" s="12" t="s">
        <v>28</v>
      </c>
      <c r="H7" s="12">
        <v>2022</v>
      </c>
      <c r="I7" s="12" t="s">
        <v>28</v>
      </c>
    </row>
    <row r="8" spans="1:10" x14ac:dyDescent="0.25">
      <c r="B8" s="11" t="s">
        <v>19</v>
      </c>
      <c r="C8" s="16">
        <v>0.18</v>
      </c>
      <c r="D8" s="13">
        <v>100</v>
      </c>
      <c r="E8" s="13">
        <f>D8*C8</f>
        <v>18</v>
      </c>
      <c r="F8" s="13">
        <v>110</v>
      </c>
      <c r="G8" s="13">
        <f>F8*C8</f>
        <v>19.8</v>
      </c>
      <c r="H8" s="13">
        <v>120</v>
      </c>
      <c r="I8" s="13">
        <f>H8*C8</f>
        <v>21.599999999999998</v>
      </c>
    </row>
    <row r="9" spans="1:10" x14ac:dyDescent="0.25">
      <c r="B9" s="11" t="s">
        <v>20</v>
      </c>
      <c r="C9" s="16">
        <v>0.18</v>
      </c>
      <c r="D9" s="13">
        <v>110</v>
      </c>
      <c r="E9" s="13">
        <f t="shared" ref="E9:E15" si="0">D9*C9</f>
        <v>19.8</v>
      </c>
      <c r="F9" s="13">
        <v>115</v>
      </c>
      <c r="G9" s="13">
        <f t="shared" ref="G9:G15" si="1">F9*C9</f>
        <v>20.7</v>
      </c>
      <c r="H9" s="13">
        <v>130</v>
      </c>
      <c r="I9" s="13">
        <f t="shared" ref="I9:I15" si="2">H9*C9</f>
        <v>23.4</v>
      </c>
    </row>
    <row r="10" spans="1:10" x14ac:dyDescent="0.25">
      <c r="B10" s="11" t="s">
        <v>21</v>
      </c>
      <c r="C10" s="16">
        <v>0.12</v>
      </c>
      <c r="D10" s="13">
        <v>120</v>
      </c>
      <c r="E10" s="13">
        <f t="shared" si="0"/>
        <v>14.399999999999999</v>
      </c>
      <c r="F10" s="13">
        <v>120</v>
      </c>
      <c r="G10" s="13">
        <f t="shared" si="1"/>
        <v>14.399999999999999</v>
      </c>
      <c r="H10" s="13">
        <v>140</v>
      </c>
      <c r="I10" s="13">
        <f t="shared" si="2"/>
        <v>16.8</v>
      </c>
    </row>
    <row r="11" spans="1:10" x14ac:dyDescent="0.25">
      <c r="B11" s="11" t="s">
        <v>22</v>
      </c>
      <c r="C11" s="16">
        <v>0.15</v>
      </c>
      <c r="D11" s="13">
        <v>130</v>
      </c>
      <c r="E11" s="13">
        <f t="shared" si="0"/>
        <v>19.5</v>
      </c>
      <c r="F11" s="13">
        <v>125</v>
      </c>
      <c r="G11" s="13">
        <f t="shared" si="1"/>
        <v>18.75</v>
      </c>
      <c r="H11" s="13">
        <v>150</v>
      </c>
      <c r="I11" s="13">
        <f t="shared" si="2"/>
        <v>22.5</v>
      </c>
    </row>
    <row r="12" spans="1:10" x14ac:dyDescent="0.25">
      <c r="B12" s="11" t="s">
        <v>23</v>
      </c>
      <c r="C12" s="16">
        <v>0.18</v>
      </c>
      <c r="D12" s="13">
        <v>140</v>
      </c>
      <c r="E12" s="13">
        <f t="shared" si="0"/>
        <v>25.2</v>
      </c>
      <c r="F12" s="13">
        <v>130</v>
      </c>
      <c r="G12" s="13">
        <f t="shared" si="1"/>
        <v>23.4</v>
      </c>
      <c r="H12" s="13">
        <v>160</v>
      </c>
      <c r="I12" s="13">
        <f t="shared" si="2"/>
        <v>28.799999999999997</v>
      </c>
    </row>
    <row r="13" spans="1:10" x14ac:dyDescent="0.25">
      <c r="B13" s="11" t="s">
        <v>24</v>
      </c>
      <c r="C13" s="16">
        <v>0.15</v>
      </c>
      <c r="D13" s="13">
        <v>150</v>
      </c>
      <c r="E13" s="13">
        <f t="shared" si="0"/>
        <v>22.5</v>
      </c>
      <c r="F13" s="13">
        <v>135</v>
      </c>
      <c r="G13" s="13">
        <f t="shared" si="1"/>
        <v>20.25</v>
      </c>
      <c r="H13" s="13">
        <v>170</v>
      </c>
      <c r="I13" s="13">
        <f t="shared" si="2"/>
        <v>25.5</v>
      </c>
    </row>
    <row r="14" spans="1:10" x14ac:dyDescent="0.25">
      <c r="B14" s="11" t="s">
        <v>25</v>
      </c>
      <c r="C14" s="16">
        <v>0.12</v>
      </c>
      <c r="D14" s="13">
        <v>160</v>
      </c>
      <c r="E14" s="13">
        <f t="shared" si="0"/>
        <v>19.2</v>
      </c>
      <c r="F14" s="13">
        <v>140</v>
      </c>
      <c r="G14" s="13">
        <f t="shared" si="1"/>
        <v>16.8</v>
      </c>
      <c r="H14" s="13">
        <v>180</v>
      </c>
      <c r="I14" s="13">
        <f t="shared" si="2"/>
        <v>21.599999999999998</v>
      </c>
    </row>
    <row r="15" spans="1:10" x14ac:dyDescent="0.25">
      <c r="B15" s="11" t="s">
        <v>26</v>
      </c>
      <c r="C15" s="16">
        <v>0.12</v>
      </c>
      <c r="D15" s="13">
        <v>170</v>
      </c>
      <c r="E15" s="13">
        <f t="shared" si="0"/>
        <v>20.399999999999999</v>
      </c>
      <c r="F15" s="13">
        <v>145</v>
      </c>
      <c r="G15" s="13">
        <f t="shared" si="1"/>
        <v>17.399999999999999</v>
      </c>
      <c r="H15" s="13">
        <v>190</v>
      </c>
      <c r="I15" s="13">
        <f t="shared" si="2"/>
        <v>22.8</v>
      </c>
    </row>
    <row r="16" spans="1:10" x14ac:dyDescent="0.25">
      <c r="E16" s="14">
        <f>SUM(E8:E15)</f>
        <v>159</v>
      </c>
      <c r="G16" s="3">
        <f>SUM(G8:G15)</f>
        <v>151.50000000000003</v>
      </c>
      <c r="I16" s="3">
        <f>SUM(I8:I15)</f>
        <v>183</v>
      </c>
    </row>
    <row r="19" spans="2:3" x14ac:dyDescent="0.25">
      <c r="B19" s="9" t="s">
        <v>29</v>
      </c>
      <c r="C19" s="9">
        <f>(E16+G16+I16) / 3</f>
        <v>164.5</v>
      </c>
    </row>
  </sheetData>
  <mergeCells count="2">
    <mergeCell ref="D6:I6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Basel2-BIA</vt:lpstr>
      <vt:lpstr>Basel2-STA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Kansal</dc:creator>
  <cp:lastModifiedBy>Sachin Kansal</cp:lastModifiedBy>
  <dcterms:created xsi:type="dcterms:W3CDTF">2015-06-05T18:17:20Z</dcterms:created>
  <dcterms:modified xsi:type="dcterms:W3CDTF">2024-01-10T04:36:14Z</dcterms:modified>
</cp:coreProperties>
</file>