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STUDY\"/>
    </mc:Choice>
  </mc:AlternateContent>
  <xr:revisionPtr revIDLastSave="0" documentId="13_ncr:1_{A3C78EE8-6ACB-4FB6-ADA7-AA86E76D2794}" xr6:coauthVersionLast="47" xr6:coauthVersionMax="47" xr10:uidLastSave="{00000000-0000-0000-0000-000000000000}"/>
  <bookViews>
    <workbookView xWindow="-28920" yWindow="-120" windowWidth="29040" windowHeight="15720" tabRatio="559" activeTab="3" xr2:uid="{00000000-000D-0000-FFFF-FFFF00000000}"/>
  </bookViews>
  <sheets>
    <sheet name="Definitions" sheetId="1" r:id="rId1"/>
    <sheet name="Margin_Example1" sheetId="2" r:id="rId2"/>
    <sheet name="Margin_Example_2" sheetId="3" r:id="rId3"/>
    <sheet name="SIMM"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2" l="1"/>
  <c r="G9" i="2"/>
  <c r="G13" i="2" s="1"/>
  <c r="H9" i="2"/>
  <c r="F9" i="3"/>
  <c r="G6" i="3"/>
  <c r="G5" i="3"/>
  <c r="G4" i="3"/>
  <c r="G3" i="3"/>
  <c r="E2" i="3"/>
  <c r="F2" i="3" s="1"/>
  <c r="F3" i="3" s="1"/>
  <c r="F4" i="3" s="1"/>
  <c r="F5" i="3" s="1"/>
  <c r="F6" i="3" s="1"/>
  <c r="B7" i="3"/>
  <c r="B8" i="2"/>
  <c r="B11" i="2" s="1"/>
  <c r="G4" i="2"/>
  <c r="G5" i="2"/>
  <c r="G6" i="2"/>
  <c r="G7" i="2"/>
  <c r="G8" i="2"/>
  <c r="G3" i="2"/>
  <c r="H4" i="2"/>
  <c r="H5" i="2"/>
  <c r="H6" i="2"/>
  <c r="H7" i="2"/>
  <c r="H8" i="2"/>
  <c r="H3" i="2"/>
  <c r="F11" i="3" l="1"/>
  <c r="G2" i="3"/>
</calcChain>
</file>

<file path=xl/sharedStrings.xml><?xml version="1.0" encoding="utf-8"?>
<sst xmlns="http://schemas.openxmlformats.org/spreadsheetml/2006/main" count="43" uniqueCount="29">
  <si>
    <t>Initial Margin</t>
  </si>
  <si>
    <t>Maintenance Margin</t>
  </si>
  <si>
    <t>Variation Margin</t>
  </si>
  <si>
    <t>Stock Price</t>
  </si>
  <si>
    <t>Day</t>
  </si>
  <si>
    <t>Margin Value</t>
  </si>
  <si>
    <t>Maintenance 
Margin</t>
  </si>
  <si>
    <t>Stock Price at which marging call is issued</t>
  </si>
  <si>
    <t>Stock Price * (1-Initial Margin) / (1 - Maintenance Margin)</t>
  </si>
  <si>
    <t>Bring back to 50% initial margin level - margin call</t>
  </si>
  <si>
    <t>Variation margin to be deposited</t>
  </si>
  <si>
    <t>The initial margin is the amount of cash or collateral an investor must deposit with a broker when buying or selling an Asset on margin.</t>
  </si>
  <si>
    <t>The maintenance margin is the minimum amount of equity an investor must maintain in their account to keep the account open and avoid a margin call.</t>
  </si>
  <si>
    <t xml:space="preserve">Variation margin is used to bring the capital in an account up to the margin level. </t>
  </si>
  <si>
    <t>The Standard Initial Margin Model (SIMM) is a common methodology to help market participants calculate initial margin on non-cleared derivatives.</t>
  </si>
  <si>
    <t>Key assumptions :</t>
  </si>
  <si>
    <t>Requirement for margin to meet a 99% confidence level of cover over a 10-day standard margin period of risk.</t>
  </si>
  <si>
    <t>General structure of margin calculations.</t>
  </si>
  <si>
    <t>Model validation, supervisory coordination and governance.</t>
  </si>
  <si>
    <t>Use of portfolio risk sensitivities (“Greeks”) rather than full revaluations.</t>
  </si>
  <si>
    <t>Explicit inclusion of collateral haircut calculations within the portfolio SIMM calculation.</t>
  </si>
  <si>
    <t>The model applies a sensitivity-based calculation across 4 product groups.</t>
  </si>
  <si>
    <t>b) Credit</t>
  </si>
  <si>
    <t>d) Commodities</t>
  </si>
  <si>
    <t>c) Equity</t>
  </si>
  <si>
    <t>a) Interest Rates and Foreign exchange (ratesFX)</t>
  </si>
  <si>
    <t>Margin calculations can be thought of as proceeding in two steps:</t>
  </si>
  <si>
    <t>In the first, market scenario shocks for each risk factor are applied to the portfolio, and changes in portfolio valuations are recorded. Scenario shocks may be specific to each risk factor, such as in a “factor model,” or each scenario shock may represent a shock to each risk factor, as seen in
historical or Monte Carlo value-at-risk (VaR) scenarios, where a scenario is a 10-day change in risk factor values starting on a given day, or a specific Monte Carlo path, respectively.</t>
  </si>
  <si>
    <t>In the second step, an aggregation function (“aggregator”) of those recorded valuation changes is applied: for example, taking into account risk factor offsets, sorting the valuations and selecting the 99th worst, etc. In each case, the aggregation function takes the set of valuation changes derived
from shocks to risk factors and produces a single number as a summary risk measure, or margin. In factor models, it is typical to add the losses from each scenario, or just the top three or four; in VaR models, the aggregation works by sorting the gains and losses in order from greatest gain to worst loss, and selecting the result corresponding to the confidence level sought, e.g., the 99th percentile observation. Another choice is to take the square root of the sum of squared losses, the root mean square, and multiplying it by a normal standard deviate corresponding to 99%, thus deriving a
normal or Gaussian covariance VaR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</si>
</sst>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9" fontId="0" fillId="0" borderId="0" xfId="0" applyNumberFormat="1"/>
    <xf numFmtId="6" fontId="0" fillId="0" borderId="0" xfId="0" applyNumberFormat="1"/>
    <xf numFmtId="0" fontId="0" fillId="0" borderId="1" xfId="0" applyBorder="1"/>
    <xf numFmtId="0" fontId="2" fillId="2" borderId="1"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xf>
    <xf numFmtId="6" fontId="0" fillId="0" borderId="1" xfId="0" applyNumberFormat="1" applyBorder="1" applyAlignment="1">
      <alignment horizontal="center" vertical="center"/>
    </xf>
    <xf numFmtId="6" fontId="1" fillId="0" borderId="1" xfId="0" applyNumberFormat="1" applyFont="1" applyBorder="1" applyAlignment="1">
      <alignment horizontal="center" vertical="center"/>
    </xf>
    <xf numFmtId="6" fontId="3" fillId="3" borderId="1" xfId="0" applyNumberFormat="1" applyFont="1" applyFill="1" applyBorder="1" applyAlignment="1">
      <alignment horizontal="center" vertical="center"/>
    </xf>
    <xf numFmtId="0" fontId="0" fillId="3" borderId="0" xfId="0" applyFill="1"/>
    <xf numFmtId="0" fontId="2" fillId="3" borderId="1" xfId="0" applyFont="1" applyFill="1" applyBorder="1" applyAlignment="1">
      <alignment horizontal="center" vertical="center"/>
    </xf>
    <xf numFmtId="0" fontId="0" fillId="0" borderId="0" xfId="0" applyAlignment="1">
      <alignment horizontal="left" vertical="center"/>
    </xf>
    <xf numFmtId="6" fontId="0" fillId="0" borderId="0" xfId="0" applyNumberFormat="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0"/>
  <sheetViews>
    <sheetView zoomScale="130" zoomScaleNormal="130" workbookViewId="0">
      <selection activeCell="B10" sqref="B10"/>
    </sheetView>
  </sheetViews>
  <sheetFormatPr defaultRowHeight="14.4" x14ac:dyDescent="0.3"/>
  <cols>
    <col min="2" max="2" width="18.88671875" bestFit="1" customWidth="1"/>
    <col min="3" max="3" width="134.5546875" bestFit="1" customWidth="1"/>
  </cols>
  <sheetData>
    <row r="2" spans="2:3" x14ac:dyDescent="0.3">
      <c r="B2" t="s">
        <v>0</v>
      </c>
      <c r="C2" t="s">
        <v>11</v>
      </c>
    </row>
    <row r="6" spans="2:3" x14ac:dyDescent="0.3">
      <c r="B6" t="s">
        <v>1</v>
      </c>
      <c r="C6" t="s">
        <v>12</v>
      </c>
    </row>
    <row r="10" spans="2:3" x14ac:dyDescent="0.3">
      <c r="B10" t="s">
        <v>2</v>
      </c>
      <c r="C10"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95F7-67FE-4635-8044-9E9A7854F9B6}">
  <dimension ref="A2:J22"/>
  <sheetViews>
    <sheetView zoomScale="130" zoomScaleNormal="130" workbookViewId="0">
      <selection activeCell="A27" sqref="A27"/>
    </sheetView>
  </sheetViews>
  <sheetFormatPr defaultRowHeight="14.4" x14ac:dyDescent="0.3"/>
  <cols>
    <col min="1" max="1" width="49.77734375" bestFit="1" customWidth="1"/>
    <col min="2" max="2" width="6" bestFit="1" customWidth="1"/>
    <col min="5" max="5" width="8.6640625" style="5" customWidth="1"/>
    <col min="6" max="6" width="10.21875" style="7" customWidth="1"/>
    <col min="7" max="7" width="12.33203125" style="7" bestFit="1" customWidth="1"/>
    <col min="8" max="8" width="12.21875" style="7" bestFit="1" customWidth="1"/>
  </cols>
  <sheetData>
    <row r="2" spans="1:10" ht="28.8" x14ac:dyDescent="0.3">
      <c r="A2" t="s">
        <v>3</v>
      </c>
      <c r="B2" s="2">
        <v>100</v>
      </c>
      <c r="E2" s="4" t="s">
        <v>4</v>
      </c>
      <c r="F2" s="4" t="s">
        <v>3</v>
      </c>
      <c r="G2" s="4" t="s">
        <v>5</v>
      </c>
      <c r="H2" s="10" t="s">
        <v>6</v>
      </c>
      <c r="I2" s="4"/>
      <c r="J2" s="4"/>
    </row>
    <row r="3" spans="1:10" x14ac:dyDescent="0.3">
      <c r="A3" t="s">
        <v>0</v>
      </c>
      <c r="B3" s="1">
        <v>0.5</v>
      </c>
      <c r="C3">
        <v>50</v>
      </c>
      <c r="E3" s="6">
        <v>1</v>
      </c>
      <c r="F3" s="8">
        <v>100</v>
      </c>
      <c r="G3" s="8">
        <f t="shared" ref="G3:G9" si="0">F3-$C$3</f>
        <v>50</v>
      </c>
      <c r="H3" s="8">
        <f>0.2 * F3</f>
        <v>20</v>
      </c>
      <c r="I3" s="3"/>
      <c r="J3" s="3"/>
    </row>
    <row r="4" spans="1:10" x14ac:dyDescent="0.3">
      <c r="A4" t="s">
        <v>1</v>
      </c>
      <c r="B4" s="1">
        <v>0.2</v>
      </c>
      <c r="C4">
        <v>20</v>
      </c>
      <c r="E4" s="6">
        <v>2</v>
      </c>
      <c r="F4" s="8">
        <v>110</v>
      </c>
      <c r="G4" s="8">
        <f t="shared" si="0"/>
        <v>60</v>
      </c>
      <c r="H4" s="8">
        <f t="shared" ref="H4:H9" si="1">0.2 * F4</f>
        <v>22</v>
      </c>
      <c r="I4" s="3"/>
      <c r="J4" s="3"/>
    </row>
    <row r="5" spans="1:10" x14ac:dyDescent="0.3">
      <c r="E5" s="6">
        <v>3</v>
      </c>
      <c r="F5" s="8">
        <v>100</v>
      </c>
      <c r="G5" s="8">
        <f t="shared" si="0"/>
        <v>50</v>
      </c>
      <c r="H5" s="8">
        <f t="shared" si="1"/>
        <v>20</v>
      </c>
      <c r="I5" s="3"/>
      <c r="J5" s="3"/>
    </row>
    <row r="6" spans="1:10" x14ac:dyDescent="0.3">
      <c r="A6" t="s">
        <v>8</v>
      </c>
      <c r="E6" s="6">
        <v>4</v>
      </c>
      <c r="F6" s="8">
        <v>90</v>
      </c>
      <c r="G6" s="8">
        <f t="shared" si="0"/>
        <v>40</v>
      </c>
      <c r="H6" s="8">
        <f t="shared" si="1"/>
        <v>18</v>
      </c>
      <c r="I6" s="3"/>
      <c r="J6" s="3"/>
    </row>
    <row r="7" spans="1:10" x14ac:dyDescent="0.3">
      <c r="E7" s="6">
        <v>5</v>
      </c>
      <c r="F7" s="8">
        <v>80</v>
      </c>
      <c r="G7" s="8">
        <f t="shared" si="0"/>
        <v>30</v>
      </c>
      <c r="H7" s="8">
        <f t="shared" si="1"/>
        <v>16</v>
      </c>
      <c r="I7" s="3"/>
      <c r="J7" s="3"/>
    </row>
    <row r="8" spans="1:10" x14ac:dyDescent="0.3">
      <c r="A8" t="s">
        <v>7</v>
      </c>
      <c r="B8">
        <f>100 * (1-B3) / (1-B4)</f>
        <v>62.5</v>
      </c>
      <c r="E8" s="6">
        <v>6</v>
      </c>
      <c r="F8" s="8">
        <v>70</v>
      </c>
      <c r="G8" s="8">
        <f t="shared" si="0"/>
        <v>20</v>
      </c>
      <c r="H8" s="8">
        <f t="shared" si="1"/>
        <v>14</v>
      </c>
      <c r="I8" s="3"/>
      <c r="J8" s="3"/>
    </row>
    <row r="9" spans="1:10" x14ac:dyDescent="0.3">
      <c r="E9" s="11">
        <v>7</v>
      </c>
      <c r="F9" s="9">
        <v>62.5</v>
      </c>
      <c r="G9" s="9">
        <f t="shared" si="0"/>
        <v>12.5</v>
      </c>
      <c r="H9" s="9">
        <f t="shared" si="1"/>
        <v>12.5</v>
      </c>
      <c r="I9" s="3"/>
      <c r="J9" s="3"/>
    </row>
    <row r="10" spans="1:10" x14ac:dyDescent="0.3">
      <c r="E10" s="6"/>
      <c r="F10" s="8"/>
      <c r="G10" s="8"/>
      <c r="H10" s="8"/>
      <c r="I10" s="3"/>
      <c r="J10" s="3"/>
    </row>
    <row r="11" spans="1:10" x14ac:dyDescent="0.3">
      <c r="A11" t="s">
        <v>9</v>
      </c>
      <c r="B11">
        <f>B3*B8</f>
        <v>31.25</v>
      </c>
      <c r="E11" s="6"/>
      <c r="F11" s="8"/>
      <c r="G11" s="8">
        <f>F9*B3</f>
        <v>31.25</v>
      </c>
      <c r="H11" s="8"/>
      <c r="I11" s="3"/>
      <c r="J11" s="3"/>
    </row>
    <row r="12" spans="1:10" x14ac:dyDescent="0.3">
      <c r="E12" s="6"/>
      <c r="F12" s="8"/>
      <c r="G12" s="8"/>
      <c r="H12" s="8"/>
      <c r="I12" s="3"/>
      <c r="J12" s="3"/>
    </row>
    <row r="13" spans="1:10" x14ac:dyDescent="0.3">
      <c r="A13" s="15" t="s">
        <v>2</v>
      </c>
      <c r="E13" s="6"/>
      <c r="F13" s="8"/>
      <c r="G13" s="16">
        <f>G11-G9</f>
        <v>18.75</v>
      </c>
      <c r="H13" s="8"/>
      <c r="I13" s="3"/>
      <c r="J13" s="3"/>
    </row>
    <row r="14" spans="1:10" x14ac:dyDescent="0.3">
      <c r="E14" s="6"/>
      <c r="F14" s="8"/>
      <c r="G14" s="8"/>
      <c r="H14" s="8"/>
      <c r="I14" s="3"/>
      <c r="J14" s="3"/>
    </row>
    <row r="15" spans="1:10" x14ac:dyDescent="0.3">
      <c r="E15" s="6"/>
      <c r="F15" s="8"/>
      <c r="G15" s="8"/>
      <c r="H15" s="8"/>
      <c r="I15" s="3"/>
      <c r="J15" s="3"/>
    </row>
    <row r="16" spans="1:10" x14ac:dyDescent="0.3">
      <c r="E16" s="6"/>
      <c r="F16" s="8"/>
      <c r="G16" s="8"/>
      <c r="H16" s="8"/>
      <c r="I16" s="3"/>
      <c r="J16" s="3"/>
    </row>
    <row r="17" spans="5:10" x14ac:dyDescent="0.3">
      <c r="E17" s="6"/>
      <c r="F17" s="8"/>
      <c r="G17" s="8"/>
      <c r="H17" s="8"/>
      <c r="I17" s="3"/>
      <c r="J17" s="3"/>
    </row>
    <row r="18" spans="5:10" x14ac:dyDescent="0.3">
      <c r="E18" s="6"/>
      <c r="F18" s="8"/>
      <c r="G18" s="8"/>
      <c r="H18" s="8"/>
      <c r="I18" s="3"/>
      <c r="J18" s="3"/>
    </row>
    <row r="19" spans="5:10" x14ac:dyDescent="0.3">
      <c r="E19" s="6"/>
      <c r="F19" s="8"/>
      <c r="G19" s="8"/>
      <c r="H19" s="8"/>
      <c r="I19" s="3"/>
      <c r="J19" s="3"/>
    </row>
    <row r="20" spans="5:10" x14ac:dyDescent="0.3">
      <c r="E20" s="6"/>
      <c r="F20" s="8"/>
      <c r="G20" s="8"/>
      <c r="H20" s="8"/>
      <c r="I20" s="3"/>
      <c r="J20" s="3"/>
    </row>
    <row r="21" spans="5:10" x14ac:dyDescent="0.3">
      <c r="E21" s="6"/>
      <c r="F21" s="8"/>
      <c r="G21" s="8"/>
      <c r="H21" s="8"/>
      <c r="I21" s="3"/>
      <c r="J21" s="3"/>
    </row>
    <row r="22" spans="5:10" x14ac:dyDescent="0.3">
      <c r="E22" s="6"/>
      <c r="F22" s="8"/>
      <c r="G22" s="8"/>
      <c r="H22" s="8"/>
      <c r="I22" s="3"/>
      <c r="J2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4043-6E66-435E-BAA2-E14E6D01483A}">
  <dimension ref="A1:G11"/>
  <sheetViews>
    <sheetView zoomScale="130" zoomScaleNormal="130" workbookViewId="0">
      <selection activeCell="B25" sqref="B25"/>
    </sheetView>
  </sheetViews>
  <sheetFormatPr defaultRowHeight="14.4" x14ac:dyDescent="0.3"/>
  <cols>
    <col min="1" max="1" width="49" bestFit="1" customWidth="1"/>
    <col min="2" max="2" width="6" bestFit="1" customWidth="1"/>
    <col min="3" max="3" width="9.6640625" customWidth="1"/>
    <col min="4" max="4" width="5.109375" customWidth="1"/>
    <col min="5" max="5" width="10.21875" customWidth="1"/>
    <col min="6" max="6" width="12.33203125" bestFit="1" customWidth="1"/>
    <col min="7" max="7" width="12.21875" bestFit="1" customWidth="1"/>
  </cols>
  <sheetData>
    <row r="1" spans="1:7" s="17" customFormat="1" ht="28.8" x14ac:dyDescent="0.3">
      <c r="A1" s="17" t="s">
        <v>3</v>
      </c>
      <c r="B1" s="18">
        <v>500</v>
      </c>
      <c r="D1" s="19" t="s">
        <v>4</v>
      </c>
      <c r="E1" s="19" t="s">
        <v>3</v>
      </c>
      <c r="F1" s="19" t="s">
        <v>5</v>
      </c>
      <c r="G1" s="20" t="s">
        <v>6</v>
      </c>
    </row>
    <row r="2" spans="1:7" x14ac:dyDescent="0.3">
      <c r="A2" t="s">
        <v>0</v>
      </c>
      <c r="B2" s="1">
        <v>0.4</v>
      </c>
      <c r="D2" s="6">
        <v>1</v>
      </c>
      <c r="E2" s="12">
        <f>B1</f>
        <v>500</v>
      </c>
      <c r="F2" s="12">
        <f>$B$2 * E2</f>
        <v>200</v>
      </c>
      <c r="G2" s="12">
        <f>E2 * $B$3</f>
        <v>100</v>
      </c>
    </row>
    <row r="3" spans="1:7" x14ac:dyDescent="0.3">
      <c r="A3" t="s">
        <v>1</v>
      </c>
      <c r="B3" s="1">
        <v>0.2</v>
      </c>
      <c r="D3" s="6">
        <v>2</v>
      </c>
      <c r="E3" s="8">
        <v>550</v>
      </c>
      <c r="F3" s="12">
        <f>F2+E3-E2</f>
        <v>250</v>
      </c>
      <c r="G3" s="8">
        <f>0.2 * E3</f>
        <v>110</v>
      </c>
    </row>
    <row r="4" spans="1:7" x14ac:dyDescent="0.3">
      <c r="D4" s="6">
        <v>3</v>
      </c>
      <c r="E4" s="8">
        <v>450</v>
      </c>
      <c r="F4" s="12">
        <f>F3+E4-E3</f>
        <v>150</v>
      </c>
      <c r="G4" s="8">
        <f>0.2 * E4</f>
        <v>90</v>
      </c>
    </row>
    <row r="5" spans="1:7" x14ac:dyDescent="0.3">
      <c r="A5" t="s">
        <v>8</v>
      </c>
      <c r="D5" s="6">
        <v>4</v>
      </c>
      <c r="E5" s="8">
        <v>400</v>
      </c>
      <c r="F5" s="12">
        <f>F4+E5-E4</f>
        <v>100</v>
      </c>
      <c r="G5" s="8">
        <f>0.2 * E5</f>
        <v>80</v>
      </c>
    </row>
    <row r="6" spans="1:7" x14ac:dyDescent="0.3">
      <c r="D6" s="11">
        <v>5</v>
      </c>
      <c r="E6" s="9">
        <v>375</v>
      </c>
      <c r="F6" s="13">
        <f t="shared" ref="F6" si="0">F5+E6-E5</f>
        <v>75</v>
      </c>
      <c r="G6" s="9">
        <f>0.2 * E6</f>
        <v>75</v>
      </c>
    </row>
    <row r="7" spans="1:7" x14ac:dyDescent="0.3">
      <c r="A7" t="s">
        <v>7</v>
      </c>
      <c r="B7" s="2">
        <f>B1 * (1-B2) / (1-B3)</f>
        <v>375</v>
      </c>
      <c r="D7" s="6"/>
      <c r="E7" s="8"/>
      <c r="F7" s="12"/>
      <c r="G7" s="8"/>
    </row>
    <row r="8" spans="1:7" x14ac:dyDescent="0.3">
      <c r="D8" s="11"/>
      <c r="G8" s="8"/>
    </row>
    <row r="9" spans="1:7" x14ac:dyDescent="0.3">
      <c r="A9" t="s">
        <v>9</v>
      </c>
      <c r="B9" s="2"/>
      <c r="D9" s="6"/>
      <c r="E9" s="9">
        <v>375</v>
      </c>
      <c r="F9" s="12">
        <f>B2*E6</f>
        <v>150</v>
      </c>
      <c r="G9" s="8"/>
    </row>
    <row r="10" spans="1:7" x14ac:dyDescent="0.3">
      <c r="B10" s="2"/>
      <c r="D10" s="6"/>
      <c r="E10" s="8"/>
      <c r="F10" s="12"/>
      <c r="G10" s="8"/>
    </row>
    <row r="11" spans="1:7" x14ac:dyDescent="0.3">
      <c r="A11" t="s">
        <v>10</v>
      </c>
      <c r="D11" s="6"/>
      <c r="E11" s="8"/>
      <c r="F11" s="14">
        <f>F9-F6</f>
        <v>75</v>
      </c>
      <c r="G1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D0750-DAEA-40BF-84B0-352A1FBA959F}">
  <dimension ref="B1:B18"/>
  <sheetViews>
    <sheetView tabSelected="1" zoomScale="145" zoomScaleNormal="145" workbookViewId="0">
      <selection activeCell="B18" sqref="B18"/>
    </sheetView>
  </sheetViews>
  <sheetFormatPr defaultRowHeight="14.4" x14ac:dyDescent="0.3"/>
  <cols>
    <col min="2" max="2" width="124.33203125" bestFit="1" customWidth="1"/>
  </cols>
  <sheetData>
    <row r="1" spans="2:2" x14ac:dyDescent="0.3">
      <c r="B1" t="s">
        <v>14</v>
      </c>
    </row>
    <row r="3" spans="2:2" x14ac:dyDescent="0.3">
      <c r="B3" s="22" t="s">
        <v>21</v>
      </c>
    </row>
    <row r="4" spans="2:2" x14ac:dyDescent="0.3">
      <c r="B4" t="s">
        <v>25</v>
      </c>
    </row>
    <row r="5" spans="2:2" x14ac:dyDescent="0.3">
      <c r="B5" t="s">
        <v>22</v>
      </c>
    </row>
    <row r="6" spans="2:2" x14ac:dyDescent="0.3">
      <c r="B6" t="s">
        <v>24</v>
      </c>
    </row>
    <row r="7" spans="2:2" x14ac:dyDescent="0.3">
      <c r="B7" t="s">
        <v>23</v>
      </c>
    </row>
    <row r="9" spans="2:2" x14ac:dyDescent="0.3">
      <c r="B9" s="22" t="s">
        <v>15</v>
      </c>
    </row>
    <row r="10" spans="2:2" x14ac:dyDescent="0.3">
      <c r="B10" t="s">
        <v>17</v>
      </c>
    </row>
    <row r="11" spans="2:2" x14ac:dyDescent="0.3">
      <c r="B11" s="21" t="s">
        <v>16</v>
      </c>
    </row>
    <row r="12" spans="2:2" x14ac:dyDescent="0.3">
      <c r="B12" t="s">
        <v>18</v>
      </c>
    </row>
    <row r="13" spans="2:2" x14ac:dyDescent="0.3">
      <c r="B13" t="s">
        <v>19</v>
      </c>
    </row>
    <row r="14" spans="2:2" x14ac:dyDescent="0.3">
      <c r="B14" t="s">
        <v>20</v>
      </c>
    </row>
    <row r="16" spans="2:2" x14ac:dyDescent="0.3">
      <c r="B16" s="22" t="s">
        <v>26</v>
      </c>
    </row>
    <row r="17" spans="2:2" ht="57.6" x14ac:dyDescent="0.3">
      <c r="B17" s="21" t="s">
        <v>27</v>
      </c>
    </row>
    <row r="18" spans="2:2" ht="103.8" customHeight="1" x14ac:dyDescent="0.3">
      <c r="B18" s="2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Definitions</vt:lpstr>
      <vt:lpstr>Margin_Example1</vt:lpstr>
      <vt:lpstr>Margin_Example_2</vt:lpstr>
      <vt:lpstr>SIMM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Kansal</dc:creator>
  <cp:lastModifiedBy>Sachin Kansal</cp:lastModifiedBy>
  <dcterms:created xsi:type="dcterms:W3CDTF">2015-06-05T18:17:20Z</dcterms:created>
  <dcterms:modified xsi:type="dcterms:W3CDTF">2024-04-01T22:40:25Z</dcterms:modified>
</cp:coreProperties>
</file>