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jedrez\Documents\GitHub\NFC-Registre\projecte\alumnat\"/>
    </mc:Choice>
  </mc:AlternateContent>
  <xr:revisionPtr revIDLastSave="0" documentId="13_ncr:1_{B904C07F-6D3A-412C-911D-C2E09051AC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Hoja1" sheetId="2" r:id="rId2"/>
    <sheet name="Hoja2" sheetId="3" r:id="rId3"/>
    <sheet name="Hoja3" sheetId="5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X24" i="1"/>
  <c r="X23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</calcChain>
</file>

<file path=xl/sharedStrings.xml><?xml version="1.0" encoding="utf-8"?>
<sst xmlns="http://schemas.openxmlformats.org/spreadsheetml/2006/main" count="548" uniqueCount="179">
  <si>
    <t>¿Qué idiomas hablas?</t>
  </si>
  <si>
    <t>¿Cuál es tu idioma natal?</t>
  </si>
  <si>
    <t>¿Cuál es tu asignatura favorita?</t>
  </si>
  <si>
    <t>¿Qué te gusta hacer en tu tiempo libre?</t>
  </si>
  <si>
    <t>¿Qué quiere transmitir la autora con este texto?</t>
  </si>
  <si>
    <t>¿Qué expresión resume mejor el texto?</t>
  </si>
  <si>
    <t>¿Por qué el texto menciona a Sócrates y Jorge Manrique?</t>
  </si>
  <si>
    <t>¿Cómo llamarías a la generación de jóvenes que ayudó durante la DANA?</t>
  </si>
  <si>
    <t>Justifica la respuesta anterior</t>
  </si>
  <si>
    <t>Puntuación Comprensión recursos literarios</t>
  </si>
  <si>
    <t xml:space="preserve">¿Qué quiere decir el texto con: “debería recordar sus manos llenas de barro”? 
</t>
  </si>
  <si>
    <t>¿Qué título le pondrías al texto?</t>
  </si>
  <si>
    <t>Puntuación Título (Lectura autonoma)</t>
  </si>
  <si>
    <t>¿Qué significa “inoperancia” en la frase: “ante la inoperancia de la Administración valenciana”?</t>
  </si>
  <si>
    <t>Puntuación Coherencia</t>
  </si>
  <si>
    <t>Puntuación Argumentación</t>
  </si>
  <si>
    <t>Puntuación Organización</t>
  </si>
  <si>
    <t>Puntuación Morfosintaxis</t>
  </si>
  <si>
    <t>Precisión Lexica</t>
  </si>
  <si>
    <t>Inglés;Castellano;Valenciano;</t>
  </si>
  <si>
    <t>Valenciano;</t>
  </si>
  <si>
    <t>Valenciano</t>
  </si>
  <si>
    <t>Leer; Escuchar música;</t>
  </si>
  <si>
    <t>Que la juventud no es “de cristal”.</t>
  </si>
  <si>
    <t>“Hay que confiar más en la juventud”</t>
  </si>
  <si>
    <t>Para demostrar que siempre se ha cuestionado a las nuevas generaciones.</t>
  </si>
  <si>
    <t>Generación de Barro</t>
  </si>
  <si>
    <t>Porque todos se llenaron de barro por otros</t>
  </si>
  <si>
    <t xml:space="preserve">Debería recordar su propia adolescencia antes de hablar de los jóvenes de hoy. </t>
  </si>
  <si>
    <t>La solidaridad escondida</t>
  </si>
  <si>
    <t>Falta de acción o eficacia</t>
  </si>
  <si>
    <t>7</t>
  </si>
  <si>
    <t>6</t>
  </si>
  <si>
    <t>Castellano;Árabe;</t>
  </si>
  <si>
    <t>Árabe;</t>
  </si>
  <si>
    <t>Videojuegos;</t>
  </si>
  <si>
    <t>“La DANA destruye a la generación de cristal.”</t>
  </si>
  <si>
    <t>Para legitimar la crítica a la juventud actual.</t>
  </si>
  <si>
    <t>Porque se llenaron de barro</t>
  </si>
  <si>
    <t>Debería recordar que los adolescentes ayudaron durante la DANA.</t>
  </si>
  <si>
    <t>""</t>
  </si>
  <si>
    <t>3</t>
  </si>
  <si>
    <t>5</t>
  </si>
  <si>
    <t>2</t>
  </si>
  <si>
    <t>Optativa</t>
  </si>
  <si>
    <t>Deporte;</t>
  </si>
  <si>
    <t>Porqué gracias a su esfuerzo por ayudar en Valencia y por su sacrificio con las manos manchadas</t>
  </si>
  <si>
    <t>La tragedia del 29 de Octubre</t>
  </si>
  <si>
    <t xml:space="preserve">Deseo de ayudar </t>
  </si>
  <si>
    <t>0</t>
  </si>
  <si>
    <t>Castellano;Valenciano;Inglés;</t>
  </si>
  <si>
    <t>Castellano;</t>
  </si>
  <si>
    <t>Deporte;TikTok;</t>
  </si>
  <si>
    <t>De barro porqué ayudamos a llimpiar y nos llenamos de barro, también de hierro por los malos momentos que pasamos.</t>
  </si>
  <si>
    <t>La crítica sobre los jovenes</t>
  </si>
  <si>
    <t>Castellano;Valenciano;Rumano;</t>
  </si>
  <si>
    <t>Biología, Matemáticas</t>
  </si>
  <si>
    <t>Deporte;Videojuegos;</t>
  </si>
  <si>
    <t>Generación de Hierro</t>
  </si>
  <si>
    <t>Porque con su corta edad recorrieron miles de km para ayudar a los más necesitados.</t>
  </si>
  <si>
    <t>La crítica inecesaria a los jóvenes</t>
  </si>
  <si>
    <t>Árabe;Castellano;</t>
  </si>
  <si>
    <t>Educación Fisica</t>
  </si>
  <si>
    <t>Generación Pulgarcita</t>
  </si>
  <si>
    <t>Que ayudaban pero muy lento, por eso se llamaba generación pulgarcita</t>
  </si>
  <si>
    <t>El peor mes del mundo</t>
  </si>
  <si>
    <t>Crueldad</t>
  </si>
  <si>
    <t>1</t>
  </si>
  <si>
    <t>Educación Física</t>
  </si>
  <si>
    <t>Móvil;Leer;</t>
  </si>
  <si>
    <t>Porque muchos ayudaron y terminaron llenos de barro.</t>
  </si>
  <si>
    <t>La generación de cristal no está en todos/as</t>
  </si>
  <si>
    <t>4</t>
  </si>
  <si>
    <t>Castellano;Inglés;Valenciano;</t>
  </si>
  <si>
    <t>Dibujar; Escribir; Salir con amig@s;</t>
  </si>
  <si>
    <t>Para comparar la cultura clásica con la moderna.</t>
  </si>
  <si>
    <t>Porque ayudaron a limpiar Barro</t>
  </si>
  <si>
    <t>Dos vidas en una</t>
  </si>
  <si>
    <t>8</t>
  </si>
  <si>
    <t>Castellano;Valenciano;Chino;Inglés;</t>
  </si>
  <si>
    <t>Castellano;Valenciano;</t>
  </si>
  <si>
    <t>Salir con amig@s;</t>
  </si>
  <si>
    <t>Porque para ayudar se mancharon de barro</t>
  </si>
  <si>
    <t>Los jovenes de hoy en dia...</t>
  </si>
  <si>
    <t>Que los mayores necesitan la ayuda de los jóvenes.</t>
  </si>
  <si>
    <t>“¡Bad Bunny en clase!”</t>
  </si>
  <si>
    <t>Hay jóvenes de ahora que son muy maleducados.</t>
  </si>
  <si>
    <t xml:space="preserve">Debería recordar que los adolescentes siempre se ensucian cuando hacen algo. </t>
  </si>
  <si>
    <t>Jovenes en la DANA</t>
  </si>
  <si>
    <t>Dormir;</t>
  </si>
  <si>
    <t>Que hay que ayudar a los demás</t>
  </si>
  <si>
    <t>Porque se trata de la DANA</t>
  </si>
  <si>
    <t>Afectados por la DANA</t>
  </si>
  <si>
    <t>Castellano;Valenciano;Inglés;Árabe;</t>
  </si>
  <si>
    <t>Educación física</t>
  </si>
  <si>
    <t>Salir con amig@s;TikTok;</t>
  </si>
  <si>
    <t>Porque quitan el barro</t>
  </si>
  <si>
    <t>Quita el barro</t>
  </si>
  <si>
    <t>Porque se ensuciaron ayudando a su pueblo</t>
  </si>
  <si>
    <t>Porque son una generación que se mantiene firme como el hierro.</t>
  </si>
  <si>
    <t>Informática</t>
  </si>
  <si>
    <t>Salir con amig@s;Móvil;</t>
  </si>
  <si>
    <t>Que la tecnología ha confundido a los jóvenes.</t>
  </si>
  <si>
    <t>Por recordar el día en que los jóvenes ayudaron.</t>
  </si>
  <si>
    <t>TikTok;</t>
  </si>
  <si>
    <t>Porque se esforzaron para que el pueblo vuelva a estar como estaba y mejor.</t>
  </si>
  <si>
    <t>La calle llena de barro y voluntarios</t>
  </si>
  <si>
    <t>Castellano;Árabe;Inglés;</t>
  </si>
  <si>
    <t>Escuchar música;Limpiar;Móvil;</t>
  </si>
  <si>
    <t>Porque en la DANA ellos ayudaron mas que nadie y además había barro.</t>
  </si>
  <si>
    <t>Los adolescentes no son lo que parece</t>
  </si>
  <si>
    <t>Bulgaro;Castellano;</t>
  </si>
  <si>
    <t>Bulgaro;</t>
  </si>
  <si>
    <t>Porque nos hicimos de hierro, después de barro.</t>
  </si>
  <si>
    <t>La nueva generación desde el 29/10/25</t>
  </si>
  <si>
    <t>Biología y Educación Física</t>
  </si>
  <si>
    <t>Escuchar música;Limpiar</t>
  </si>
  <si>
    <t>Generación Pulgarcita es un nombre "raro"</t>
  </si>
  <si>
    <t>Los adolescentes no son como son</t>
  </si>
  <si>
    <t>Porque la mayoría somos fuertes</t>
  </si>
  <si>
    <t>La ruina</t>
  </si>
  <si>
    <t>NERCHI5</t>
  </si>
  <si>
    <t>AISMES5</t>
  </si>
  <si>
    <t>AMIECH5</t>
  </si>
  <si>
    <t>ÁNGFER5</t>
  </si>
  <si>
    <t>TONFER4</t>
  </si>
  <si>
    <t>RAYCHA5</t>
  </si>
  <si>
    <t>SHEAGU6</t>
  </si>
  <si>
    <t>TATOJE7</t>
  </si>
  <si>
    <t>PAUHU 5</t>
  </si>
  <si>
    <t>MOHKAI8</t>
  </si>
  <si>
    <t>ADRFRA7</t>
  </si>
  <si>
    <t>YASFET7</t>
  </si>
  <si>
    <t>WISKAL6</t>
  </si>
  <si>
    <t>TRIBER7</t>
  </si>
  <si>
    <t>YASSEL7</t>
  </si>
  <si>
    <t>HALSAR5</t>
  </si>
  <si>
    <t>GALHAD5</t>
  </si>
  <si>
    <t>NIKKON7</t>
  </si>
  <si>
    <t>HIBTAR4</t>
  </si>
  <si>
    <t>ADAEL 4</t>
  </si>
  <si>
    <t>Pseudonimo</t>
  </si>
  <si>
    <t>Memoria de trabajo (retentiva)</t>
  </si>
  <si>
    <t>Memoria conceptual</t>
  </si>
  <si>
    <t>Memoria visual</t>
  </si>
  <si>
    <t>Puntuación total memoria</t>
  </si>
  <si>
    <t>10</t>
  </si>
  <si>
    <t>ABDE</t>
  </si>
  <si>
    <t>9</t>
  </si>
  <si>
    <t>Puntuación Test Raven</t>
  </si>
  <si>
    <t>Puntuación Razonamiento (Raven / 10)</t>
  </si>
  <si>
    <t>24</t>
  </si>
  <si>
    <t>29</t>
  </si>
  <si>
    <t>31</t>
  </si>
  <si>
    <t>17</t>
  </si>
  <si>
    <t>27</t>
  </si>
  <si>
    <t>22</t>
  </si>
  <si>
    <t>25</t>
  </si>
  <si>
    <t>26</t>
  </si>
  <si>
    <t>21</t>
  </si>
  <si>
    <t>HOUDA</t>
  </si>
  <si>
    <t>ADAM2</t>
  </si>
  <si>
    <t>18</t>
  </si>
  <si>
    <t>16</t>
  </si>
  <si>
    <t>15</t>
  </si>
  <si>
    <t>Promedio de Puntuación Razonamiento (Raven / 10)</t>
  </si>
  <si>
    <t>(en blanco)</t>
  </si>
  <si>
    <t>Total general</t>
  </si>
  <si>
    <t>Promedio de Puntuación total memoria</t>
  </si>
  <si>
    <t>Francés;Árabe;Castellano;Valenciano</t>
  </si>
  <si>
    <t>“La profecía de Sócrates.”</t>
  </si>
  <si>
    <t>Generación de Agua</t>
  </si>
  <si>
    <t>Debería recordar que los adolescentes sufrieron la DANA.</t>
  </si>
  <si>
    <t>Dias de la dana</t>
  </si>
  <si>
    <t>Árabe;Castellano;Valenciano</t>
  </si>
  <si>
    <t>Inglés;Árabe;Castellano;Valenciano</t>
  </si>
  <si>
    <t>Ayudamos</t>
  </si>
  <si>
    <t>20</t>
  </si>
  <si>
    <t>Habilidad Lingüística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</si>
</sst>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42424"/>
      <name val="Aptos Narrow"/>
      <charset val="1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2" fontId="0" fillId="0" borderId="0" xfId="0" applyNumberFormat="1"/>
    <xf numFmtId="49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 pivotButton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35">
    <dxf>
      <numFmt numFmtId="2" formatCode="0.00"/>
    </dxf>
    <dxf>
      <numFmt numFmtId="2" formatCode="0.00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edrez" refreshedDate="45800.743509722219" createdVersion="8" refreshedVersion="8" minRefreshableVersion="3" recordCount="23" xr:uid="{F3BEB830-9107-46A6-BB6D-1FA1A7215AA2}">
  <cacheSource type="worksheet">
    <worksheetSource name="OfficeForms.Table"/>
  </cacheSource>
  <cacheFields count="26">
    <cacheField name="Pseudonimo" numFmtId="49">
      <sharedItems count="23">
        <s v="NERCHI5"/>
        <s v="AISMES5"/>
        <s v="AMIECH5"/>
        <s v="ÁNGFER5"/>
        <s v="TONFER4"/>
        <s v="RAYCHA5"/>
        <s v="SHEAGU6"/>
        <s v="TATOJE7"/>
        <s v="PAUHU 5"/>
        <s v="MOHKAI8"/>
        <s v="ADRFRA7"/>
        <s v="YASFET7"/>
        <s v="WISKAL6"/>
        <s v="TRIBER7"/>
        <s v="YASSEL7"/>
        <s v="HALSAR5"/>
        <s v="GALHAD5"/>
        <s v="NIKKON7"/>
        <s v="HIBTAR4"/>
        <s v="ADAEL 4"/>
        <s v="ABDE"/>
        <s v="HOUDA"/>
        <s v="ADAM2"/>
      </sharedItems>
    </cacheField>
    <cacheField name="¿Qué idiomas hablas?" numFmtId="0">
      <sharedItems containsBlank="1"/>
    </cacheField>
    <cacheField name="¿Cuál es tu idioma natal?" numFmtId="0">
      <sharedItems containsBlank="1" count="6">
        <s v="Valenciano;"/>
        <s v="Árabe;"/>
        <s v="Castellano;"/>
        <s v="Castellano;Valenciano;"/>
        <s v="Bulgaro;"/>
        <m/>
      </sharedItems>
    </cacheField>
    <cacheField name="¿Cuál es tu asignatura favorita?" numFmtId="0">
      <sharedItems containsBlank="1"/>
    </cacheField>
    <cacheField name="¿Qué te gusta hacer en tu tiempo libre?" numFmtId="0">
      <sharedItems containsBlank="1"/>
    </cacheField>
    <cacheField name="¿Qué quiere transmitir la autora con este texto?" numFmtId="0">
      <sharedItems containsBlank="1" count="5">
        <s v="Que la juventud no es “de cristal”."/>
        <s v="Que los mayores necesitan la ayuda de los jóvenes."/>
        <s v="Que hay que ayudar a los demás"/>
        <s v="Que la tecnología ha confundido a los jóvenes."/>
        <m/>
      </sharedItems>
    </cacheField>
    <cacheField name="¿Qué expresión resume mejor el texto?" numFmtId="0">
      <sharedItems containsBlank="1"/>
    </cacheField>
    <cacheField name="¿Por qué el texto menciona a Sócrates y Jorge Manrique?" numFmtId="0">
      <sharedItems containsBlank="1" count="4">
        <s v="Para demostrar que siempre se ha cuestionado a las nuevas generaciones."/>
        <s v="Para legitimar la crítica a la juventud actual."/>
        <m/>
        <s v="Para comparar la cultura clásica con la moderna."/>
      </sharedItems>
    </cacheField>
    <cacheField name="¿Cómo llamarías a la generación de jóvenes que ayudó durante la DANA?" numFmtId="0">
      <sharedItems containsBlank="1"/>
    </cacheField>
    <cacheField name="Justifica la respuesta anterior" numFmtId="0">
      <sharedItems containsBlank="1"/>
    </cacheField>
    <cacheField name="Puntuación Comprensión recursos literarios" numFmtId="0">
      <sharedItems containsString="0" containsBlank="1" containsNumber="1" containsInteger="1" minValue="0" maxValue="10"/>
    </cacheField>
    <cacheField name="¿Qué quiere decir el texto con: “debería recordar sus manos llenas de barro”? _x000a_" numFmtId="0">
      <sharedItems containsBlank="1"/>
    </cacheField>
    <cacheField name="¿Qué título le pondrías al texto?" numFmtId="0">
      <sharedItems containsBlank="1"/>
    </cacheField>
    <cacheField name="Puntuación Título (Lectura autonoma)" numFmtId="0">
      <sharedItems containsString="0" containsBlank="1" containsNumber="1" containsInteger="1" minValue="0" maxValue="10"/>
    </cacheField>
    <cacheField name="¿Qué significa “inoperancia” en la frase: “ante la inoperancia de la Administración valenciana”?" numFmtId="0">
      <sharedItems containsBlank="1"/>
    </cacheField>
    <cacheField name="Puntuación Coherencia" numFmtId="49">
      <sharedItems containsBlank="1"/>
    </cacheField>
    <cacheField name="Puntuación Argumentación" numFmtId="49">
      <sharedItems containsBlank="1"/>
    </cacheField>
    <cacheField name="Puntuación Organización" numFmtId="49">
      <sharedItems containsBlank="1"/>
    </cacheField>
    <cacheField name="Puntuación Morfosintaxis" numFmtId="49">
      <sharedItems containsBlank="1"/>
    </cacheField>
    <cacheField name="Precisión Lexica" numFmtId="49">
      <sharedItems containsBlank="1"/>
    </cacheField>
    <cacheField name="Memoria de trabajo (retentiva)" numFmtId="49">
      <sharedItems containsBlank="1"/>
    </cacheField>
    <cacheField name="Memoria conceptual" numFmtId="49">
      <sharedItems containsBlank="1"/>
    </cacheField>
    <cacheField name="Memoria visual" numFmtId="49">
      <sharedItems containsBlank="1"/>
    </cacheField>
    <cacheField name="Puntuación total memoria" numFmtId="2">
      <sharedItems containsSemiMixedTypes="0" containsString="0" containsNumber="1" minValue="0" maxValue="10"/>
    </cacheField>
    <cacheField name="Puntuación Test Raven" numFmtId="49">
      <sharedItems containsBlank="1"/>
    </cacheField>
    <cacheField name="Puntuación Razonamiento (Raven / 10)" numFmtId="2">
      <sharedItems containsSemiMixedTypes="0" containsString="0" containsNumber="1" minValue="0" maxValue="8.6111111111111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Inglés;Castellano;Valenciano;"/>
    <x v="0"/>
    <s v="Valenciano"/>
    <s v="Leer; Escuchar música;"/>
    <x v="0"/>
    <s v="“Hay que confiar más en la juventud”"/>
    <x v="0"/>
    <s v="Generación de Barro"/>
    <s v="Porque todos se llenaron de barro por otros"/>
    <n v="10"/>
    <s v="Debería recordar su propia adolescencia antes de hablar de los jóvenes de hoy. "/>
    <s v="La solidaridad escondida"/>
    <n v="10"/>
    <s v="Falta de acción o eficacia"/>
    <s v="7"/>
    <s v="7"/>
    <s v="7"/>
    <s v="6"/>
    <s v="7"/>
    <s v="10"/>
    <s v="9"/>
    <s v="10"/>
    <n v="9.6666666666666661"/>
    <s v="26"/>
    <n v="7.2222222222222223"/>
  </r>
  <r>
    <x v="1"/>
    <s v="Castellano;Árabe;"/>
    <x v="1"/>
    <m/>
    <s v="Videojuegos;"/>
    <x v="0"/>
    <s v="“La DANA destruye a la generación de cristal.”"/>
    <x v="1"/>
    <s v="Generación de Barro"/>
    <s v="Porque se llenaron de barro"/>
    <n v="10"/>
    <s v="Debería recordar que los adolescentes ayudaron durante la DANA."/>
    <s v="&quot;&quot;"/>
    <n v="0"/>
    <s v="Falta de acción o eficacia"/>
    <s v="3"/>
    <s v="5"/>
    <s v="2"/>
    <s v="5"/>
    <s v="3"/>
    <s v="5"/>
    <s v="1"/>
    <s v="1"/>
    <n v="2.3333333333333335"/>
    <s v="24"/>
    <n v="6.6666666666666661"/>
  </r>
  <r>
    <x v="2"/>
    <s v="Castellano;Árabe;"/>
    <x v="1"/>
    <s v="Optativa"/>
    <s v="Deporte;"/>
    <x v="0"/>
    <s v="“La DANA destruye a la generación de cristal.”"/>
    <x v="0"/>
    <s v="Generación de Barro"/>
    <s v="Porqué gracias a su esfuerzo por ayudar en Valencia y por su sacrificio con las manos manchadas"/>
    <n v="10"/>
    <m/>
    <s v="La tragedia del 29 de Octubre"/>
    <n v="0"/>
    <s v="Deseo de ayudar "/>
    <s v="5"/>
    <s v="0"/>
    <s v="2"/>
    <s v="5"/>
    <s v="3"/>
    <s v="9"/>
    <s v="5"/>
    <s v="8"/>
    <n v="7.333333333333333"/>
    <s v="22"/>
    <n v="6.1111111111111116"/>
  </r>
  <r>
    <x v="3"/>
    <s v="Castellano;Valenciano;Inglés;"/>
    <x v="2"/>
    <s v="Optativa"/>
    <s v="Deporte;TikTok;"/>
    <x v="0"/>
    <s v="“Hay que confiar más en la juventud”"/>
    <x v="0"/>
    <s v="Generación de Barro"/>
    <s v="De barro porqué ayudamos a llimpiar y nos llenamos de barro, también de hierro por los malos momentos que pasamos."/>
    <n v="10"/>
    <s v="Debería recordar que los adolescentes ayudaron durante la DANA."/>
    <s v="La crítica sobre los jovenes"/>
    <n v="10"/>
    <s v="Falta de acción o eficacia"/>
    <s v="7"/>
    <s v="7"/>
    <s v="6"/>
    <s v="7"/>
    <s v="7"/>
    <s v="10"/>
    <s v="9"/>
    <s v="5"/>
    <n v="8"/>
    <s v="29"/>
    <n v="8.0555555555555554"/>
  </r>
  <r>
    <x v="4"/>
    <s v="Castellano;Valenciano;Rumano;"/>
    <x v="2"/>
    <s v="Biología, Matemáticas"/>
    <s v="Deporte;Videojuegos;"/>
    <x v="0"/>
    <s v="“Hay que confiar más en la juventud”"/>
    <x v="0"/>
    <s v="Generación de Hierro"/>
    <s v="Porque con su corta edad recorrieron miles de km para ayudar a los más necesitados."/>
    <n v="10"/>
    <s v="Debería recordar que los adolescentes ayudaron durante la DANA."/>
    <s v="La crítica inecesaria a los jóvenes"/>
    <n v="10"/>
    <s v="Falta de acción o eficacia"/>
    <s v="2"/>
    <s v="2"/>
    <s v="2"/>
    <s v="3"/>
    <s v="2"/>
    <s v="3"/>
    <s v="5"/>
    <s v="1"/>
    <n v="3"/>
    <s v="27"/>
    <n v="7.5"/>
  </r>
  <r>
    <x v="5"/>
    <s v="Árabe;Castellano;"/>
    <x v="2"/>
    <s v="Educación Fisica"/>
    <s v="Deporte;Videojuegos;"/>
    <x v="0"/>
    <s v="“La DANA destruye a la generación de cristal.”"/>
    <x v="2"/>
    <s v="Generación Pulgarcita"/>
    <s v="Que ayudaban pero muy lento, por eso se llamaba generación pulgarcita"/>
    <n v="0"/>
    <s v="Debería recordar que los adolescentes ayudaron durante la DANA."/>
    <s v="El peor mes del mundo"/>
    <n v="0"/>
    <s v="Crueldad"/>
    <s v="2"/>
    <s v="1"/>
    <s v="1"/>
    <s v="0"/>
    <s v="1"/>
    <s v="7"/>
    <s v="5"/>
    <s v="6"/>
    <n v="6"/>
    <s v="18"/>
    <n v="5"/>
  </r>
  <r>
    <x v="6"/>
    <s v="Castellano;"/>
    <x v="2"/>
    <s v="Educación Física"/>
    <s v="Móvil;Leer;"/>
    <x v="0"/>
    <s v="“Hay que confiar más en la juventud”"/>
    <x v="0"/>
    <s v="Generación de Barro"/>
    <s v="Porque muchos ayudaron y terminaron llenos de barro."/>
    <n v="10"/>
    <s v="Debería recordar que los adolescentes ayudaron durante la DANA."/>
    <s v="La generación de cristal no está en todos/as"/>
    <n v="10"/>
    <s v="Falta de acción o eficacia"/>
    <s v="5"/>
    <s v="7"/>
    <s v="3"/>
    <s v="4"/>
    <s v="4"/>
    <s v="10"/>
    <s v="10"/>
    <s v="10"/>
    <n v="10"/>
    <s v="21"/>
    <n v="5.8333333333333339"/>
  </r>
  <r>
    <x v="7"/>
    <s v="Castellano;Inglés;Valenciano;"/>
    <x v="2"/>
    <s v="Educación Física"/>
    <s v="Dibujar; Escribir; Salir con amig@s;"/>
    <x v="0"/>
    <s v="“Hay que confiar más en la juventud”"/>
    <x v="3"/>
    <s v="Generación de Barro"/>
    <s v="Porque ayudaron a limpiar Barro"/>
    <n v="10"/>
    <s v="Debería recordar que los adolescentes ayudaron durante la DANA."/>
    <s v="Dos vidas en una"/>
    <n v="10"/>
    <s v="Falta de acción o eficacia"/>
    <s v="6"/>
    <s v="8"/>
    <s v="5"/>
    <s v="3"/>
    <s v="5"/>
    <s v="9"/>
    <s v="10"/>
    <s v="10"/>
    <n v="9.6666666666666661"/>
    <s v="25"/>
    <n v="6.9444444444444446"/>
  </r>
  <r>
    <x v="8"/>
    <s v="Castellano;Valenciano;Chino;Inglés;"/>
    <x v="3"/>
    <s v="Educación Física"/>
    <s v="Salir con amig@s;"/>
    <x v="0"/>
    <s v="“Hay que confiar más en la juventud”"/>
    <x v="3"/>
    <s v="Generación de Barro"/>
    <s v="Porque para ayudar se mancharon de barro"/>
    <n v="10"/>
    <s v="Debería recordar que los adolescentes ayudaron durante la DANA."/>
    <s v="Los jovenes de hoy en dia..."/>
    <n v="10"/>
    <s v="Falta de acción o eficacia"/>
    <s v="5"/>
    <s v="5"/>
    <s v="4"/>
    <s v="5"/>
    <s v="5"/>
    <s v="10"/>
    <s v="10"/>
    <s v="10"/>
    <n v="10"/>
    <s v="29"/>
    <n v="8.0555555555555554"/>
  </r>
  <r>
    <x v="9"/>
    <s v="Castellano;Árabe;"/>
    <x v="1"/>
    <m/>
    <m/>
    <x v="1"/>
    <s v="“¡Bad Bunny en clase!”"/>
    <x v="3"/>
    <s v="Generación Pulgarcita"/>
    <s v="Hay jóvenes de ahora que son muy maleducados."/>
    <n v="0"/>
    <s v="Debería recordar que los adolescentes siempre se ensucian cuando hacen algo. "/>
    <s v="Jovenes en la DANA"/>
    <n v="5"/>
    <s v="Deseo de ayudar "/>
    <s v="1"/>
    <s v="2"/>
    <s v="1"/>
    <s v="1"/>
    <s v="2"/>
    <s v="10"/>
    <s v="5"/>
    <s v="10"/>
    <n v="8.3333333333333339"/>
    <s v="17"/>
    <n v="4.7222222222222223"/>
  </r>
  <r>
    <x v="10"/>
    <s v="Castellano;"/>
    <x v="2"/>
    <s v="Valenciano"/>
    <s v="Dormir;"/>
    <x v="2"/>
    <s v="“La DANA destruye a la generación de cristal.”"/>
    <x v="1"/>
    <s v="Generación de Barro"/>
    <s v="Porque se trata de la DANA"/>
    <n v="10"/>
    <s v="Debería recordar que los adolescentes ayudaron durante la DANA."/>
    <s v="Afectados por la DANA"/>
    <n v="0"/>
    <s v="Falta de acción o eficacia"/>
    <s v="0"/>
    <s v="0"/>
    <s v="0"/>
    <s v="2"/>
    <s v="2"/>
    <m/>
    <m/>
    <m/>
    <n v="0"/>
    <m/>
    <n v="0"/>
  </r>
  <r>
    <x v="11"/>
    <s v="Castellano;Valenciano;Inglés;Árabe;"/>
    <x v="1"/>
    <s v="Educación Física"/>
    <s v="Salir con amig@s;TikTok;"/>
    <x v="2"/>
    <s v="“La DANA destruye a la generación de cristal.”"/>
    <x v="1"/>
    <s v="Generación de Barro"/>
    <s v="Porque quitan el barro"/>
    <n v="10"/>
    <s v="Debería recordar que los adolescentes ayudaron durante la DANA."/>
    <s v="Quita el barro"/>
    <n v="0"/>
    <s v="Falta de acción o eficacia"/>
    <s v="2"/>
    <s v="2"/>
    <s v="3"/>
    <s v="2"/>
    <s v="2"/>
    <s v="10"/>
    <s v="10"/>
    <s v="10"/>
    <n v="10"/>
    <s v="22"/>
    <n v="6.1111111111111116"/>
  </r>
  <r>
    <x v="12"/>
    <s v="Castellano;Árabe;"/>
    <x v="2"/>
    <s v="Educación Fisica"/>
    <s v="Salir con amig@s;"/>
    <x v="0"/>
    <s v="“Hay que confiar más en la juventud”"/>
    <x v="0"/>
    <s v="Generación de Barro"/>
    <s v="Porque se ensuciaron ayudando a su pueblo"/>
    <n v="10"/>
    <s v="Debería recordar que los adolescentes ayudaron durante la DANA."/>
    <s v="Afectados por la DANA"/>
    <n v="0"/>
    <s v="Deseo de ayudar "/>
    <s v="2"/>
    <s v="4"/>
    <s v="2"/>
    <s v="2"/>
    <s v="2"/>
    <s v="10"/>
    <s v="10"/>
    <s v="10"/>
    <n v="10"/>
    <s v="25"/>
    <n v="6.9444444444444446"/>
  </r>
  <r>
    <x v="13"/>
    <s v="Castellano;Valenciano;Inglés;"/>
    <x v="2"/>
    <s v="Optativa"/>
    <s v="Deporte;Videojuegos;"/>
    <x v="0"/>
    <s v="“Hay que confiar más en la juventud”"/>
    <x v="0"/>
    <s v="Generación de Hierro"/>
    <s v="Porque son una generación que se mantiene firme como el hierro."/>
    <n v="10"/>
    <s v="Debería recordar que los adolescentes ayudaron durante la DANA."/>
    <s v="&quot;&quot;"/>
    <n v="0"/>
    <s v="Falta de acción o eficacia"/>
    <s v="5"/>
    <s v="5"/>
    <s v="5"/>
    <s v="4"/>
    <s v="4"/>
    <s v="10"/>
    <s v="10"/>
    <s v="10"/>
    <n v="10"/>
    <s v="31"/>
    <n v="8.6111111111111107"/>
  </r>
  <r>
    <x v="14"/>
    <s v="Castellano;"/>
    <x v="2"/>
    <s v="Informática"/>
    <s v="Salir con amig@s;Móvil;"/>
    <x v="3"/>
    <s v="“Hay que confiar más en la juventud”"/>
    <x v="1"/>
    <s v="Generación de Barro"/>
    <s v="Por recordar el día en que los jóvenes ayudaron."/>
    <n v="10"/>
    <s v="Debería recordar que los adolescentes ayudaron durante la DANA."/>
    <s v="Afectados por la DANA"/>
    <n v="0"/>
    <s v="Falta de acción o eficacia"/>
    <s v="5"/>
    <s v="5"/>
    <s v="4"/>
    <s v="4"/>
    <s v="5"/>
    <m/>
    <m/>
    <m/>
    <n v="0"/>
    <m/>
    <n v="0"/>
  </r>
  <r>
    <x v="15"/>
    <s v="Árabe;Castellano;"/>
    <x v="1"/>
    <s v="Educación Física"/>
    <s v="TikTok;"/>
    <x v="2"/>
    <s v="“La DANA destruye a la generación de cristal.”"/>
    <x v="1"/>
    <s v="Generación de Barro"/>
    <s v="Porque se esforzaron para que el pueblo vuelva a estar como estaba y mejor."/>
    <n v="10"/>
    <s v="Debería recordar que los adolescentes ayudaron durante la DANA."/>
    <s v="La calle llena de barro y voluntarios"/>
    <n v="5"/>
    <s v="Falta de acción o eficacia"/>
    <s v="3"/>
    <s v="5"/>
    <s v="3"/>
    <s v="5"/>
    <s v="4"/>
    <m/>
    <m/>
    <m/>
    <n v="0"/>
    <m/>
    <n v="0"/>
  </r>
  <r>
    <x v="16"/>
    <s v="Castellano;Árabe;Inglés;"/>
    <x v="2"/>
    <s v="Educación Física"/>
    <s v="Escuchar música;Limpiar;Móvil;"/>
    <x v="0"/>
    <s v="“Hay que confiar más en la juventud”"/>
    <x v="0"/>
    <s v="Generación de Barro"/>
    <s v="Porque en la DANA ellos ayudaron mas que nadie y además había barro."/>
    <n v="10"/>
    <s v="Debería recordar su propia adolescencia antes de hablar de los jóvenes de hoy. "/>
    <s v="Los adolescentes no son lo que parece"/>
    <n v="10"/>
    <s v="Falta de acción o eficacia"/>
    <s v="5"/>
    <s v="5"/>
    <s v="2"/>
    <s v="4"/>
    <s v="4"/>
    <s v="9"/>
    <s v="6"/>
    <s v="1"/>
    <n v="5.333333333333333"/>
    <s v="15"/>
    <n v="4.166666666666667"/>
  </r>
  <r>
    <x v="17"/>
    <s v="Bulgaro;Castellano;"/>
    <x v="4"/>
    <s v="Educación Física"/>
    <s v="Salir con amig@s;"/>
    <x v="0"/>
    <s v="“La DANA destruye a la generación de cristal.”"/>
    <x v="3"/>
    <s v="Generación de Hierro"/>
    <s v="Porque nos hicimos de hierro, después de barro."/>
    <n v="10"/>
    <s v="Debería recordar que los adolescentes ayudaron durante la DANA."/>
    <s v="La nueva generación desde el 29/10/25"/>
    <n v="10"/>
    <s v="Deseo de ayudar "/>
    <s v="5"/>
    <s v="5"/>
    <s v="0"/>
    <s v="3"/>
    <s v="2"/>
    <s v="0"/>
    <s v="5"/>
    <s v="1"/>
    <n v="2"/>
    <s v="16"/>
    <n v="4.4444444444444446"/>
  </r>
  <r>
    <x v="18"/>
    <s v="Árabe;Castellano;"/>
    <x v="1"/>
    <s v="Biología y Educación Física"/>
    <s v="Escuchar música;Limpiar"/>
    <x v="0"/>
    <s v="“La DANA destruye a la generación de cristal.”"/>
    <x v="0"/>
    <s v="Generación Pulgarcita"/>
    <s v="Generación Pulgarcita es un nombre &quot;raro&quot;"/>
    <n v="0"/>
    <s v="Debería recordar que los adolescentes ayudaron durante la DANA."/>
    <s v="Los adolescentes no son como son"/>
    <n v="5"/>
    <s v="Falta de acción o eficacia"/>
    <s v="6"/>
    <s v="7"/>
    <s v="7"/>
    <s v="5"/>
    <s v="6"/>
    <s v="4"/>
    <s v="5"/>
    <s v="0"/>
    <n v="3"/>
    <s v="15"/>
    <n v="4.166666666666667"/>
  </r>
  <r>
    <x v="19"/>
    <s v="Árabe;Castellano;"/>
    <x v="1"/>
    <m/>
    <s v="Deporte;"/>
    <x v="1"/>
    <s v="“La DANA destruye a la generación de cristal.”"/>
    <x v="0"/>
    <s v="Generación de Hierro"/>
    <s v="Porque la mayoría somos fuertes"/>
    <n v="10"/>
    <s v="Debería recordar que los adolescentes siempre se ensucian cuando hacen algo. "/>
    <s v="La ruina"/>
    <n v="0"/>
    <s v="Deseo de ayudar "/>
    <s v="3"/>
    <s v="3"/>
    <s v="2"/>
    <s v="1"/>
    <s v="3"/>
    <s v="10"/>
    <s v="7"/>
    <s v="3"/>
    <n v="6.666666666666667"/>
    <s v="21"/>
    <n v="5.8333333333333339"/>
  </r>
  <r>
    <x v="20"/>
    <s v="Árabe;Castellano;"/>
    <x v="1"/>
    <m/>
    <s v="Deporte;"/>
    <x v="1"/>
    <s v="“La DANA destruye a la generación de cristal.”"/>
    <x v="0"/>
    <s v="Generación de Hierro"/>
    <s v="Porque la mayoría somos fuertes"/>
    <n v="10"/>
    <s v="Debería recordar que los adolescentes siempre se ensucian cuando hacen algo. "/>
    <s v="La ruina"/>
    <n v="0"/>
    <s v="Deseo de ayudar "/>
    <s v="3"/>
    <s v="3"/>
    <s v="2"/>
    <s v="1"/>
    <s v="3"/>
    <s v="9"/>
    <s v="5"/>
    <s v="10"/>
    <n v="8"/>
    <s v="16"/>
    <n v="4.4444444444444446"/>
  </r>
  <r>
    <x v="21"/>
    <m/>
    <x v="5"/>
    <m/>
    <m/>
    <x v="4"/>
    <m/>
    <x v="2"/>
    <m/>
    <m/>
    <m/>
    <m/>
    <m/>
    <m/>
    <m/>
    <m/>
    <m/>
    <m/>
    <m/>
    <m/>
    <m/>
    <m/>
    <m/>
    <n v="0"/>
    <m/>
    <n v="0"/>
  </r>
  <r>
    <x v="22"/>
    <m/>
    <x v="5"/>
    <m/>
    <m/>
    <x v="4"/>
    <m/>
    <x v="2"/>
    <m/>
    <m/>
    <m/>
    <m/>
    <m/>
    <m/>
    <m/>
    <m/>
    <m/>
    <m/>
    <m/>
    <m/>
    <m/>
    <m/>
    <m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B00D0-620B-4609-AC9D-F000035B4E6A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C7" firstHeaderRow="1" firstDataRow="1" firstDataCol="2"/>
  <pivotFields count="26">
    <pivotField axis="axisRow" compact="0" outline="0" showAll="0" sortType="descending">
      <items count="24">
        <item x="20"/>
        <item x="19"/>
        <item x="22"/>
        <item x="10"/>
        <item x="1"/>
        <item x="2"/>
        <item x="3"/>
        <item x="16"/>
        <item x="15"/>
        <item x="18"/>
        <item x="21"/>
        <item x="9"/>
        <item x="0"/>
        <item x="17"/>
        <item x="8"/>
        <item x="5"/>
        <item x="6"/>
        <item x="7"/>
        <item x="4"/>
        <item x="13"/>
        <item x="12"/>
        <item x="1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sd="0" x="3"/>
        <item sd="0" x="0"/>
        <item sd="0" x="1"/>
        <item sd="0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dataField="1" compact="0" numFmtId="2" outline="0" showAll="0"/>
  </pivotFields>
  <rowFields count="2">
    <field x="7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Puntuación Razonamiento (Raven / 10)" fld="25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B01A2-3A4B-4576-AEA4-102E7D45D596}" name="Tabla 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C9" firstHeaderRow="0" firstDataRow="1" firstDataCol="1"/>
  <pivotFields count="26">
    <pivotField compact="0" outline="0" showAll="0"/>
    <pivotField compact="0" outline="0" showAll="0"/>
    <pivotField axis="axisRow" compact="0" outline="0" showAll="0" sortType="descending">
      <items count="7">
        <item x="1"/>
        <item x="4"/>
        <item x="2"/>
        <item x="3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/>
    <pivotField dataField="1" compact="0" numFmtId="2" outline="0" showAll="0"/>
  </pivotFields>
  <rowFields count="1">
    <field x="2"/>
  </rowFields>
  <rowItems count="7">
    <i>
      <x v="3"/>
    </i>
    <i>
      <x v="4"/>
    </i>
    <i>
      <x v="2"/>
    </i>
    <i>
      <x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untuación Razonamiento (Raven / 10)" fld="25" subtotal="average" baseField="0" baseItem="0" numFmtId="2"/>
    <dataField name="Promedio de Puntuación total memoria" fld="23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11844-7581-48F4-9D3B-FF793EC48719}" name="Tabla 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8" firstHeaderRow="1" firstDataRow="1" firstDataCol="1"/>
  <pivotFields count="2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2"/>
        <item x="0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dataField="1" compact="0" numFmtId="2" outline="0" showAll="0"/>
  </pivotFields>
  <rowFields count="1">
    <field x="5"/>
  </rowFields>
  <rowItems count="6">
    <i>
      <x v="1"/>
    </i>
    <i>
      <x v="3"/>
    </i>
    <i>
      <x/>
    </i>
    <i>
      <x v="4"/>
    </i>
    <i>
      <x v="2"/>
    </i>
    <i t="grand">
      <x/>
    </i>
  </rowItems>
  <colItems count="1">
    <i/>
  </colItems>
  <dataFields count="1">
    <dataField name="Promedio de Puntuación Razonamiento (Raven / 10)" fld="25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AA24" totalsRowShown="0">
  <autoFilter ref="A1:AA24" xr:uid="{00000000-0009-0000-0100-000001000000}"/>
  <tableColumns count="27">
    <tableColumn id="6" xr3:uid="{00000000-0010-0000-0000-000006000000}" name="Pseudonimo" dataDxfId="34"/>
    <tableColumn id="8" xr3:uid="{00000000-0010-0000-0000-000008000000}" name="¿Qué idiomas hablas?" dataDxfId="33"/>
    <tableColumn id="9" xr3:uid="{00000000-0010-0000-0000-000009000000}" name="¿Cuál es tu idioma natal?" dataDxfId="32"/>
    <tableColumn id="10" xr3:uid="{00000000-0010-0000-0000-00000A000000}" name="¿Cuál es tu asignatura favorita?" dataDxfId="31"/>
    <tableColumn id="11" xr3:uid="{00000000-0010-0000-0000-00000B000000}" name="¿Qué te gusta hacer en tu tiempo libre?" dataDxfId="30"/>
    <tableColumn id="12" xr3:uid="{00000000-0010-0000-0000-00000C000000}" name="¿Qué quiere transmitir la autora con este texto?" dataDxfId="29"/>
    <tableColumn id="13" xr3:uid="{00000000-0010-0000-0000-00000D000000}" name="¿Qué expresión resume mejor el texto?" dataDxfId="28"/>
    <tableColumn id="14" xr3:uid="{00000000-0010-0000-0000-00000E000000}" name="¿Por qué el texto menciona a Sócrates y Jorge Manrique?" dataDxfId="27"/>
    <tableColumn id="15" xr3:uid="{00000000-0010-0000-0000-00000F000000}" name="¿Cómo llamarías a la generación de jóvenes que ayudó durante la DANA?" dataDxfId="26"/>
    <tableColumn id="16" xr3:uid="{00000000-0010-0000-0000-000010000000}" name="Justifica la respuesta anterior" dataDxfId="25"/>
    <tableColumn id="4" xr3:uid="{B656A92A-5466-4733-893B-6082FCDB1556}" name="Puntuación Comprensión recursos literarios"/>
    <tableColumn id="17" xr3:uid="{00000000-0010-0000-0000-000011000000}" name="¿Qué quiere decir el texto con: “debería recordar sus manos llenas de barro”? _x000a_" dataDxfId="24"/>
    <tableColumn id="18" xr3:uid="{00000000-0010-0000-0000-000012000000}" name="¿Qué título le pondrías al texto?" dataDxfId="23"/>
    <tableColumn id="5" xr3:uid="{822DE5D1-29B8-4F37-937C-781B4ED084A1}" name="Puntuación Título (Lectura autonoma)"/>
    <tableColumn id="19" xr3:uid="{00000000-0010-0000-0000-000013000000}" name="¿Qué significa “inoperancia” en la frase: “ante la inoperancia de la Administración valenciana”?" dataDxfId="22"/>
    <tableColumn id="20" xr3:uid="{0EF02725-27BA-4C4F-83AF-F36D1BA1CAEB}" name="Puntuación Coherencia" dataDxfId="21"/>
    <tableColumn id="21" xr3:uid="{2D4E6812-AF89-44D5-A38D-E1727D118C1F}" name="Puntuación Argumentación" dataDxfId="20"/>
    <tableColumn id="22" xr3:uid="{DF8D3C03-F869-4725-A3AB-56680567D6E2}" name="Puntuación Organización" dataDxfId="19"/>
    <tableColumn id="23" xr3:uid="{A9E481A8-EF97-4E73-BE55-4766C97E67A4}" name="Puntuación Morfosintaxis" dataDxfId="18"/>
    <tableColumn id="1" xr3:uid="{397D9CBB-5C68-4AE6-88B4-120117DE7131}" name="Precisión Lexica" dataDxfId="17"/>
    <tableColumn id="2" xr3:uid="{AACA9726-4FE3-48E3-948F-580FFB8A08DD}" name="Memoria de trabajo (retentiva)" dataDxfId="16"/>
    <tableColumn id="3" xr3:uid="{0FEF18BD-0029-4D25-893B-E0C687EABBD8}" name="Memoria conceptual" dataDxfId="15"/>
    <tableColumn id="7" xr3:uid="{E057ACFB-F7BA-4CDA-B5FF-EB9BFB5D9076}" name="Memoria visual" dataDxfId="14"/>
    <tableColumn id="24" xr3:uid="{3AE79F58-8E84-4772-81D7-39CBAD7865CE}" name="Puntuación total memoria" dataDxfId="13">
      <calculatedColumnFormula>(U2 + V2 + W2) / 3</calculatedColumnFormula>
    </tableColumn>
    <tableColumn id="25" xr3:uid="{80105ADB-93D3-43F0-A78B-2A34A825CA38}" name="Puntuación Test Raven" dataDxfId="12"/>
    <tableColumn id="26" xr3:uid="{4694F5FE-F75E-4BF7-BBC8-91FEE300A923}" name="Puntuación Razonamiento (Raven / 10)" dataDxfId="1">
      <calculatedColumnFormula>Y2 / 36 * 10</calculatedColumnFormula>
    </tableColumn>
    <tableColumn id="27" xr3:uid="{22CB532C-E2C6-4B9D-B83B-5E732E063386}" name="Habilidad Lingüística general" dataDxfId="0">
      <calculatedColumnFormula>(K2 + N2 + IF(F2 ="Que la juventud no es “de cristal”.",10,0) + IF(G2 ="“Hay que confiar más en la juventud”",10,0) + IF(H2 ="Para demostrar que siempre se ha cuestionado a las nuevas generaciones.",10,0) + + IF(L2 ="Debería recordar que los adolescentes ayudaron durante la DANA.",10,0) + IF(O2 ="Falta de acción o eficacia",10,0) + P2 + Q2 + R2 + S2 + T2)/ 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"/>
  <sheetViews>
    <sheetView tabSelected="1" workbookViewId="0">
      <pane xSplit="1" topLeftCell="T1" activePane="topRight" state="frozen"/>
      <selection pane="topRight" activeCell="AA2" sqref="AA2:AA24"/>
    </sheetView>
  </sheetViews>
  <sheetFormatPr baseColWidth="10" defaultColWidth="9.140625" defaultRowHeight="15" outlineLevelCol="1" x14ac:dyDescent="0.25"/>
  <cols>
    <col min="1" max="1" width="20" style="5" bestFit="1" customWidth="1"/>
    <col min="2" max="2" width="38.28515625" customWidth="1" outlineLevel="1"/>
    <col min="3" max="3" width="25.42578125" customWidth="1" outlineLevel="1"/>
    <col min="4" max="4" width="31" customWidth="1" outlineLevel="1"/>
    <col min="5" max="5" width="44.7109375" customWidth="1" outlineLevel="1"/>
    <col min="6" max="6" width="45.7109375" bestFit="1" customWidth="1"/>
    <col min="7" max="7" width="40.7109375" bestFit="1" customWidth="1"/>
    <col min="8" max="8" width="67.42578125" customWidth="1"/>
    <col min="9" max="9" width="68" customWidth="1" outlineLevel="1"/>
    <col min="10" max="10" width="105.85546875" customWidth="1" outlineLevel="1"/>
    <col min="11" max="11" width="42.28515625" customWidth="1" outlineLevel="1"/>
    <col min="12" max="12" width="72.5703125" bestFit="1" customWidth="1"/>
    <col min="13" max="13" width="52" customWidth="1"/>
    <col min="14" max="14" width="34.5703125" customWidth="1"/>
    <col min="15" max="15" width="87.5703125" bestFit="1" customWidth="1"/>
    <col min="16" max="16" width="39" customWidth="1"/>
    <col min="17" max="17" width="27" customWidth="1"/>
    <col min="18" max="18" width="29.28515625" customWidth="1"/>
    <col min="19" max="19" width="26.42578125" customWidth="1"/>
    <col min="20" max="20" width="32.5703125" customWidth="1"/>
    <col min="21" max="21" width="30" customWidth="1"/>
    <col min="22" max="22" width="24.42578125" customWidth="1"/>
    <col min="23" max="23" width="17.42578125" customWidth="1"/>
    <col min="24" max="24" width="29.28515625" customWidth="1"/>
    <col min="25" max="25" width="25.140625" customWidth="1"/>
    <col min="26" max="26" width="35" style="8" customWidth="1"/>
    <col min="27" max="27" width="42.5703125" customWidth="1"/>
  </cols>
  <sheetData>
    <row r="1" spans="1:27" ht="30" x14ac:dyDescent="0.25">
      <c r="A1" t="s">
        <v>141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 t="s">
        <v>10</v>
      </c>
      <c r="M1" t="s">
        <v>11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142</v>
      </c>
      <c r="V1" t="s">
        <v>143</v>
      </c>
      <c r="W1" t="s">
        <v>144</v>
      </c>
      <c r="X1" t="s">
        <v>145</v>
      </c>
      <c r="Y1" t="s">
        <v>149</v>
      </c>
      <c r="Z1" s="8" t="s">
        <v>150</v>
      </c>
      <c r="AA1" s="8" t="s">
        <v>178</v>
      </c>
    </row>
    <row r="2" spans="1:27" ht="16.5" customHeight="1" x14ac:dyDescent="0.25">
      <c r="A2" s="2" t="s">
        <v>121</v>
      </c>
      <c r="B2" t="s">
        <v>19</v>
      </c>
      <c r="C2" t="s">
        <v>20</v>
      </c>
      <c r="D2" t="s">
        <v>21</v>
      </c>
      <c r="E2" t="s">
        <v>22</v>
      </c>
      <c r="F2" s="1" t="s">
        <v>23</v>
      </c>
      <c r="G2" s="1" t="s">
        <v>24</v>
      </c>
      <c r="H2" t="s">
        <v>25</v>
      </c>
      <c r="I2" t="s">
        <v>26</v>
      </c>
      <c r="J2" t="s">
        <v>27</v>
      </c>
      <c r="K2">
        <v>10</v>
      </c>
      <c r="L2" t="s">
        <v>28</v>
      </c>
      <c r="M2" t="s">
        <v>29</v>
      </c>
      <c r="N2">
        <v>10</v>
      </c>
      <c r="O2" s="1" t="s">
        <v>30</v>
      </c>
      <c r="P2" s="2" t="s">
        <v>31</v>
      </c>
      <c r="Q2" s="2" t="s">
        <v>31</v>
      </c>
      <c r="R2" s="2" t="s">
        <v>31</v>
      </c>
      <c r="S2" s="2" t="s">
        <v>32</v>
      </c>
      <c r="T2" s="2" t="s">
        <v>31</v>
      </c>
      <c r="U2" s="2" t="s">
        <v>146</v>
      </c>
      <c r="V2" s="2" t="s">
        <v>148</v>
      </c>
      <c r="W2" s="2" t="s">
        <v>146</v>
      </c>
      <c r="X2" s="5">
        <f t="shared" ref="X2:X22" si="0">(U2 + V2 + W2) / 3</f>
        <v>9.6666666666666661</v>
      </c>
      <c r="Y2" s="2" t="s">
        <v>158</v>
      </c>
      <c r="Z2" s="8">
        <f t="shared" ref="Z2:Z24" si="1">Y2 / 36 * 10</f>
        <v>7.2222222222222223</v>
      </c>
      <c r="AA2" s="8">
        <f>(K2 + N2 + IF(F2 ="Que la juventud no es “de cristal”.",10,0) + IF(G2 ="“Hay que confiar más en la juventud”",10,0) + IF(H2 ="Para demostrar que siempre se ha cuestionado a las nuevas generaciones.",10,0) + + IF(L2 ="Debería recordar que los adolescentes ayudaron durante la DANA.",10,0) + IF(O2 ="Falta de acción o eficacia",10,0) + P2 + Q2 + R2 + S2 + T2)/ 12</f>
        <v>7.833333333333333</v>
      </c>
    </row>
    <row r="3" spans="1:27" x14ac:dyDescent="0.25">
      <c r="A3" s="2" t="s">
        <v>122</v>
      </c>
      <c r="B3" t="s">
        <v>33</v>
      </c>
      <c r="C3" t="s">
        <v>34</v>
      </c>
      <c r="E3" t="s">
        <v>35</v>
      </c>
      <c r="F3" t="s">
        <v>23</v>
      </c>
      <c r="G3" t="s">
        <v>36</v>
      </c>
      <c r="H3" t="s">
        <v>37</v>
      </c>
      <c r="I3" t="s">
        <v>26</v>
      </c>
      <c r="J3" t="s">
        <v>38</v>
      </c>
      <c r="K3">
        <v>10</v>
      </c>
      <c r="L3" t="s">
        <v>39</v>
      </c>
      <c r="M3" t="s">
        <v>40</v>
      </c>
      <c r="N3">
        <v>0</v>
      </c>
      <c r="O3" t="s">
        <v>30</v>
      </c>
      <c r="P3" s="2" t="s">
        <v>41</v>
      </c>
      <c r="Q3" s="2" t="s">
        <v>42</v>
      </c>
      <c r="R3" s="2" t="s">
        <v>43</v>
      </c>
      <c r="S3" s="2" t="s">
        <v>42</v>
      </c>
      <c r="T3" s="2" t="s">
        <v>41</v>
      </c>
      <c r="U3" s="6" t="s">
        <v>42</v>
      </c>
      <c r="V3" s="6" t="s">
        <v>67</v>
      </c>
      <c r="W3" s="6" t="s">
        <v>67</v>
      </c>
      <c r="X3" s="7">
        <f t="shared" si="0"/>
        <v>2.3333333333333335</v>
      </c>
      <c r="Y3" s="2" t="s">
        <v>151</v>
      </c>
      <c r="Z3" s="8">
        <f t="shared" si="1"/>
        <v>6.6666666666666661</v>
      </c>
      <c r="AA3" s="8">
        <f t="shared" ref="AA3:AA24" si="2">(K3 + N3 + IF(F3 ="Que la juventud no es “de cristal”.",10,0) + IF(G3 ="“Hay que confiar más en la juventud”",10,0) + IF(H3 ="Para demostrar que siempre se ha cuestionado a las nuevas generaciones.",10,0) + + IF(L3 ="Debería recordar que los adolescentes ayudaron durante la DANA.",10,0) + IF(O3 ="Falta de acción o eficacia",10,0) + P3 + Q3 + R3 + S3 + T3)/ 12</f>
        <v>4.833333333333333</v>
      </c>
    </row>
    <row r="4" spans="1:27" x14ac:dyDescent="0.25">
      <c r="A4" s="2" t="s">
        <v>123</v>
      </c>
      <c r="B4" t="s">
        <v>33</v>
      </c>
      <c r="C4" t="s">
        <v>34</v>
      </c>
      <c r="D4" t="s">
        <v>44</v>
      </c>
      <c r="E4" s="4" t="s">
        <v>45</v>
      </c>
      <c r="F4" t="s">
        <v>23</v>
      </c>
      <c r="G4" t="s">
        <v>36</v>
      </c>
      <c r="H4" t="s">
        <v>25</v>
      </c>
      <c r="I4" t="s">
        <v>26</v>
      </c>
      <c r="J4" t="s">
        <v>46</v>
      </c>
      <c r="K4">
        <v>10</v>
      </c>
      <c r="M4" t="s">
        <v>47</v>
      </c>
      <c r="N4">
        <v>0</v>
      </c>
      <c r="O4" t="s">
        <v>48</v>
      </c>
      <c r="P4" s="2" t="s">
        <v>42</v>
      </c>
      <c r="Q4" s="2" t="s">
        <v>49</v>
      </c>
      <c r="R4" s="2" t="s">
        <v>43</v>
      </c>
      <c r="S4" s="2" t="s">
        <v>42</v>
      </c>
      <c r="T4" s="2" t="s">
        <v>41</v>
      </c>
      <c r="U4" s="2" t="s">
        <v>148</v>
      </c>
      <c r="V4" s="2" t="s">
        <v>42</v>
      </c>
      <c r="W4" s="2" t="s">
        <v>78</v>
      </c>
      <c r="X4" s="5">
        <f t="shared" si="0"/>
        <v>7.333333333333333</v>
      </c>
      <c r="Y4" s="2" t="s">
        <v>156</v>
      </c>
      <c r="Z4" s="8">
        <f t="shared" si="1"/>
        <v>6.1111111111111116</v>
      </c>
      <c r="AA4" s="8">
        <f t="shared" si="2"/>
        <v>3.75</v>
      </c>
    </row>
    <row r="5" spans="1:27" x14ac:dyDescent="0.25">
      <c r="A5" s="2" t="s">
        <v>124</v>
      </c>
      <c r="B5" t="s">
        <v>50</v>
      </c>
      <c r="C5" t="s">
        <v>51</v>
      </c>
      <c r="D5" t="s">
        <v>44</v>
      </c>
      <c r="E5" t="s">
        <v>52</v>
      </c>
      <c r="F5" t="s">
        <v>23</v>
      </c>
      <c r="G5" t="s">
        <v>24</v>
      </c>
      <c r="H5" t="s">
        <v>25</v>
      </c>
      <c r="I5" t="s">
        <v>26</v>
      </c>
      <c r="J5" t="s">
        <v>53</v>
      </c>
      <c r="K5">
        <v>10</v>
      </c>
      <c r="L5" t="s">
        <v>39</v>
      </c>
      <c r="M5" t="s">
        <v>54</v>
      </c>
      <c r="N5">
        <v>10</v>
      </c>
      <c r="O5" t="s">
        <v>30</v>
      </c>
      <c r="P5" s="2" t="s">
        <v>31</v>
      </c>
      <c r="Q5" s="2" t="s">
        <v>31</v>
      </c>
      <c r="R5" s="2" t="s">
        <v>32</v>
      </c>
      <c r="S5" s="2" t="s">
        <v>31</v>
      </c>
      <c r="T5" s="2" t="s">
        <v>31</v>
      </c>
      <c r="U5" s="2" t="s">
        <v>146</v>
      </c>
      <c r="V5" s="2" t="s">
        <v>148</v>
      </c>
      <c r="W5" s="2" t="s">
        <v>42</v>
      </c>
      <c r="X5" s="5">
        <f t="shared" si="0"/>
        <v>8</v>
      </c>
      <c r="Y5" s="2" t="s">
        <v>152</v>
      </c>
      <c r="Z5" s="8">
        <f t="shared" si="1"/>
        <v>8.0555555555555554</v>
      </c>
      <c r="AA5" s="8">
        <f t="shared" si="2"/>
        <v>8.6666666666666661</v>
      </c>
    </row>
    <row r="6" spans="1:27" x14ac:dyDescent="0.25">
      <c r="A6" s="2" t="s">
        <v>125</v>
      </c>
      <c r="B6" t="s">
        <v>55</v>
      </c>
      <c r="C6" t="s">
        <v>51</v>
      </c>
      <c r="D6" t="s">
        <v>56</v>
      </c>
      <c r="E6" t="s">
        <v>57</v>
      </c>
      <c r="F6" t="s">
        <v>23</v>
      </c>
      <c r="G6" t="s">
        <v>24</v>
      </c>
      <c r="H6" t="s">
        <v>25</v>
      </c>
      <c r="I6" t="s">
        <v>58</v>
      </c>
      <c r="J6" t="s">
        <v>59</v>
      </c>
      <c r="K6">
        <v>10</v>
      </c>
      <c r="L6" t="s">
        <v>39</v>
      </c>
      <c r="M6" t="s">
        <v>60</v>
      </c>
      <c r="N6">
        <v>10</v>
      </c>
      <c r="O6" t="s">
        <v>30</v>
      </c>
      <c r="P6" s="2" t="s">
        <v>43</v>
      </c>
      <c r="Q6" s="2" t="s">
        <v>43</v>
      </c>
      <c r="R6" s="2" t="s">
        <v>43</v>
      </c>
      <c r="S6" s="2" t="s">
        <v>41</v>
      </c>
      <c r="T6" s="2" t="s">
        <v>43</v>
      </c>
      <c r="U6" s="2" t="s">
        <v>41</v>
      </c>
      <c r="V6" s="2" t="s">
        <v>42</v>
      </c>
      <c r="W6" s="2" t="s">
        <v>67</v>
      </c>
      <c r="X6" s="5">
        <f t="shared" si="0"/>
        <v>3</v>
      </c>
      <c r="Y6" s="2" t="s">
        <v>155</v>
      </c>
      <c r="Z6" s="8">
        <f t="shared" si="1"/>
        <v>7.5</v>
      </c>
      <c r="AA6" s="8">
        <f t="shared" si="2"/>
        <v>6.75</v>
      </c>
    </row>
    <row r="7" spans="1:27" x14ac:dyDescent="0.25">
      <c r="A7" s="2" t="s">
        <v>126</v>
      </c>
      <c r="B7" t="s">
        <v>61</v>
      </c>
      <c r="C7" t="s">
        <v>51</v>
      </c>
      <c r="D7" t="s">
        <v>62</v>
      </c>
      <c r="E7" t="s">
        <v>57</v>
      </c>
      <c r="F7" t="s">
        <v>23</v>
      </c>
      <c r="G7" t="s">
        <v>36</v>
      </c>
      <c r="I7" t="s">
        <v>63</v>
      </c>
      <c r="J7" t="s">
        <v>64</v>
      </c>
      <c r="K7">
        <v>0</v>
      </c>
      <c r="L7" t="s">
        <v>39</v>
      </c>
      <c r="M7" t="s">
        <v>65</v>
      </c>
      <c r="N7">
        <v>0</v>
      </c>
      <c r="O7" t="s">
        <v>66</v>
      </c>
      <c r="P7" s="2" t="s">
        <v>43</v>
      </c>
      <c r="Q7" s="2" t="s">
        <v>67</v>
      </c>
      <c r="R7" s="2" t="s">
        <v>67</v>
      </c>
      <c r="S7" s="2" t="s">
        <v>49</v>
      </c>
      <c r="T7" s="2" t="s">
        <v>67</v>
      </c>
      <c r="U7" s="2" t="s">
        <v>31</v>
      </c>
      <c r="V7" s="2" t="s">
        <v>42</v>
      </c>
      <c r="W7" s="2" t="s">
        <v>32</v>
      </c>
      <c r="X7" s="5">
        <f t="shared" si="0"/>
        <v>6</v>
      </c>
      <c r="Y7" s="2" t="s">
        <v>162</v>
      </c>
      <c r="Z7" s="8">
        <f t="shared" si="1"/>
        <v>5</v>
      </c>
      <c r="AA7" s="8">
        <f t="shared" si="2"/>
        <v>2.0833333333333335</v>
      </c>
    </row>
    <row r="8" spans="1:27" x14ac:dyDescent="0.25">
      <c r="A8" s="2" t="s">
        <v>127</v>
      </c>
      <c r="B8" t="s">
        <v>51</v>
      </c>
      <c r="C8" t="s">
        <v>51</v>
      </c>
      <c r="D8" t="s">
        <v>68</v>
      </c>
      <c r="E8" t="s">
        <v>69</v>
      </c>
      <c r="F8" t="s">
        <v>23</v>
      </c>
      <c r="G8" t="s">
        <v>24</v>
      </c>
      <c r="H8" t="s">
        <v>25</v>
      </c>
      <c r="I8" t="s">
        <v>26</v>
      </c>
      <c r="J8" t="s">
        <v>70</v>
      </c>
      <c r="K8">
        <v>10</v>
      </c>
      <c r="L8" t="s">
        <v>39</v>
      </c>
      <c r="M8" t="s">
        <v>71</v>
      </c>
      <c r="N8">
        <v>10</v>
      </c>
      <c r="O8" t="s">
        <v>30</v>
      </c>
      <c r="P8" s="2" t="s">
        <v>42</v>
      </c>
      <c r="Q8" s="2" t="s">
        <v>31</v>
      </c>
      <c r="R8" s="2" t="s">
        <v>41</v>
      </c>
      <c r="S8" s="2" t="s">
        <v>72</v>
      </c>
      <c r="T8" s="2" t="s">
        <v>72</v>
      </c>
      <c r="U8" s="2" t="s">
        <v>146</v>
      </c>
      <c r="V8" s="2" t="s">
        <v>146</v>
      </c>
      <c r="W8" s="2" t="s">
        <v>146</v>
      </c>
      <c r="X8" s="5">
        <f t="shared" si="0"/>
        <v>10</v>
      </c>
      <c r="Y8" s="2" t="s">
        <v>159</v>
      </c>
      <c r="Z8" s="8">
        <f t="shared" si="1"/>
        <v>5.8333333333333339</v>
      </c>
      <c r="AA8" s="8">
        <f t="shared" si="2"/>
        <v>7.75</v>
      </c>
    </row>
    <row r="9" spans="1:27" x14ac:dyDescent="0.25">
      <c r="A9" s="2" t="s">
        <v>128</v>
      </c>
      <c r="B9" t="s">
        <v>73</v>
      </c>
      <c r="C9" t="s">
        <v>51</v>
      </c>
      <c r="D9" t="s">
        <v>68</v>
      </c>
      <c r="E9" t="s">
        <v>74</v>
      </c>
      <c r="F9" t="s">
        <v>23</v>
      </c>
      <c r="G9" t="s">
        <v>24</v>
      </c>
      <c r="H9" t="s">
        <v>75</v>
      </c>
      <c r="I9" t="s">
        <v>26</v>
      </c>
      <c r="J9" t="s">
        <v>76</v>
      </c>
      <c r="K9">
        <v>10</v>
      </c>
      <c r="L9" t="s">
        <v>39</v>
      </c>
      <c r="M9" t="s">
        <v>77</v>
      </c>
      <c r="N9">
        <v>10</v>
      </c>
      <c r="O9" t="s">
        <v>30</v>
      </c>
      <c r="P9" s="2" t="s">
        <v>32</v>
      </c>
      <c r="Q9" s="2" t="s">
        <v>78</v>
      </c>
      <c r="R9" s="2" t="s">
        <v>42</v>
      </c>
      <c r="S9" s="2" t="s">
        <v>41</v>
      </c>
      <c r="T9" s="2" t="s">
        <v>42</v>
      </c>
      <c r="U9" s="2" t="s">
        <v>148</v>
      </c>
      <c r="V9" s="2" t="s">
        <v>146</v>
      </c>
      <c r="W9" s="2" t="s">
        <v>146</v>
      </c>
      <c r="X9" s="5">
        <f t="shared" si="0"/>
        <v>9.6666666666666661</v>
      </c>
      <c r="Y9" s="2" t="s">
        <v>157</v>
      </c>
      <c r="Z9" s="8">
        <f t="shared" si="1"/>
        <v>6.9444444444444446</v>
      </c>
      <c r="AA9" s="8">
        <f t="shared" si="2"/>
        <v>7.25</v>
      </c>
    </row>
    <row r="10" spans="1:27" x14ac:dyDescent="0.25">
      <c r="A10" s="2" t="s">
        <v>129</v>
      </c>
      <c r="B10" t="s">
        <v>79</v>
      </c>
      <c r="C10" t="s">
        <v>80</v>
      </c>
      <c r="D10" t="s">
        <v>68</v>
      </c>
      <c r="E10" t="s">
        <v>81</v>
      </c>
      <c r="F10" t="s">
        <v>23</v>
      </c>
      <c r="G10" t="s">
        <v>24</v>
      </c>
      <c r="H10" t="s">
        <v>75</v>
      </c>
      <c r="I10" t="s">
        <v>26</v>
      </c>
      <c r="J10" t="s">
        <v>82</v>
      </c>
      <c r="K10">
        <v>10</v>
      </c>
      <c r="L10" t="s">
        <v>39</v>
      </c>
      <c r="M10" t="s">
        <v>83</v>
      </c>
      <c r="N10">
        <v>10</v>
      </c>
      <c r="O10" t="s">
        <v>30</v>
      </c>
      <c r="P10" s="2" t="s">
        <v>42</v>
      </c>
      <c r="Q10" s="2" t="s">
        <v>42</v>
      </c>
      <c r="R10" s="2" t="s">
        <v>72</v>
      </c>
      <c r="S10" s="2" t="s">
        <v>42</v>
      </c>
      <c r="T10" s="2" t="s">
        <v>42</v>
      </c>
      <c r="U10" s="2" t="s">
        <v>146</v>
      </c>
      <c r="V10" s="2" t="s">
        <v>146</v>
      </c>
      <c r="W10" s="2" t="s">
        <v>146</v>
      </c>
      <c r="X10" s="5">
        <f t="shared" si="0"/>
        <v>10</v>
      </c>
      <c r="Y10" s="2" t="s">
        <v>152</v>
      </c>
      <c r="Z10" s="8">
        <f t="shared" si="1"/>
        <v>8.0555555555555554</v>
      </c>
      <c r="AA10" s="8">
        <f t="shared" si="2"/>
        <v>7</v>
      </c>
    </row>
    <row r="11" spans="1:27" x14ac:dyDescent="0.25">
      <c r="A11" s="2" t="s">
        <v>130</v>
      </c>
      <c r="B11" t="s">
        <v>33</v>
      </c>
      <c r="C11" t="s">
        <v>34</v>
      </c>
      <c r="F11" t="s">
        <v>84</v>
      </c>
      <c r="G11" t="s">
        <v>85</v>
      </c>
      <c r="H11" t="s">
        <v>75</v>
      </c>
      <c r="I11" t="s">
        <v>63</v>
      </c>
      <c r="J11" t="s">
        <v>86</v>
      </c>
      <c r="K11">
        <v>0</v>
      </c>
      <c r="L11" t="s">
        <v>87</v>
      </c>
      <c r="M11" t="s">
        <v>88</v>
      </c>
      <c r="N11">
        <v>5</v>
      </c>
      <c r="O11" t="s">
        <v>48</v>
      </c>
      <c r="P11" s="2" t="s">
        <v>67</v>
      </c>
      <c r="Q11" s="2" t="s">
        <v>43</v>
      </c>
      <c r="R11" s="2" t="s">
        <v>67</v>
      </c>
      <c r="S11" s="2" t="s">
        <v>67</v>
      </c>
      <c r="T11" s="2" t="s">
        <v>43</v>
      </c>
      <c r="U11" s="2" t="s">
        <v>146</v>
      </c>
      <c r="V11" s="2" t="s">
        <v>42</v>
      </c>
      <c r="W11" s="2" t="s">
        <v>146</v>
      </c>
      <c r="X11" s="5">
        <f t="shared" si="0"/>
        <v>8.3333333333333339</v>
      </c>
      <c r="Y11" s="2" t="s">
        <v>154</v>
      </c>
      <c r="Z11" s="8">
        <f t="shared" si="1"/>
        <v>4.7222222222222223</v>
      </c>
      <c r="AA11" s="8">
        <f t="shared" si="2"/>
        <v>1</v>
      </c>
    </row>
    <row r="12" spans="1:27" x14ac:dyDescent="0.25">
      <c r="A12" s="2" t="s">
        <v>131</v>
      </c>
      <c r="B12" t="s">
        <v>51</v>
      </c>
      <c r="C12" t="s">
        <v>51</v>
      </c>
      <c r="D12" t="s">
        <v>21</v>
      </c>
      <c r="E12" t="s">
        <v>89</v>
      </c>
      <c r="F12" t="s">
        <v>90</v>
      </c>
      <c r="G12" t="s">
        <v>36</v>
      </c>
      <c r="H12" t="s">
        <v>37</v>
      </c>
      <c r="I12" t="s">
        <v>26</v>
      </c>
      <c r="J12" t="s">
        <v>91</v>
      </c>
      <c r="K12">
        <v>10</v>
      </c>
      <c r="L12" t="s">
        <v>39</v>
      </c>
      <c r="M12" t="s">
        <v>92</v>
      </c>
      <c r="N12">
        <v>0</v>
      </c>
      <c r="O12" t="s">
        <v>30</v>
      </c>
      <c r="P12" s="2" t="s">
        <v>49</v>
      </c>
      <c r="Q12" s="2" t="s">
        <v>49</v>
      </c>
      <c r="R12" s="2" t="s">
        <v>49</v>
      </c>
      <c r="S12" s="2" t="s">
        <v>43</v>
      </c>
      <c r="T12" s="2" t="s">
        <v>43</v>
      </c>
      <c r="U12" s="2" t="s">
        <v>42</v>
      </c>
      <c r="V12" s="2" t="s">
        <v>42</v>
      </c>
      <c r="W12" s="2" t="s">
        <v>42</v>
      </c>
      <c r="X12" s="5">
        <f t="shared" si="0"/>
        <v>5</v>
      </c>
      <c r="Y12" s="2" t="s">
        <v>154</v>
      </c>
      <c r="Z12" s="8">
        <f t="shared" si="1"/>
        <v>4.7222222222222223</v>
      </c>
      <c r="AA12" s="8">
        <f t="shared" si="2"/>
        <v>2.8333333333333335</v>
      </c>
    </row>
    <row r="13" spans="1:27" x14ac:dyDescent="0.25">
      <c r="A13" s="2" t="s">
        <v>132</v>
      </c>
      <c r="B13" t="s">
        <v>93</v>
      </c>
      <c r="C13" t="s">
        <v>34</v>
      </c>
      <c r="D13" t="s">
        <v>94</v>
      </c>
      <c r="E13" t="s">
        <v>95</v>
      </c>
      <c r="F13" t="s">
        <v>90</v>
      </c>
      <c r="G13" t="s">
        <v>36</v>
      </c>
      <c r="H13" t="s">
        <v>37</v>
      </c>
      <c r="I13" t="s">
        <v>26</v>
      </c>
      <c r="J13" t="s">
        <v>96</v>
      </c>
      <c r="K13">
        <v>10</v>
      </c>
      <c r="L13" t="s">
        <v>39</v>
      </c>
      <c r="M13" t="s">
        <v>97</v>
      </c>
      <c r="N13">
        <v>0</v>
      </c>
      <c r="O13" t="s">
        <v>30</v>
      </c>
      <c r="P13" s="2" t="s">
        <v>43</v>
      </c>
      <c r="Q13" s="2" t="s">
        <v>43</v>
      </c>
      <c r="R13" s="2" t="s">
        <v>41</v>
      </c>
      <c r="S13" s="2" t="s">
        <v>43</v>
      </c>
      <c r="T13" s="2" t="s">
        <v>43</v>
      </c>
      <c r="U13" s="2" t="s">
        <v>146</v>
      </c>
      <c r="V13" s="2" t="s">
        <v>146</v>
      </c>
      <c r="W13" s="2" t="s">
        <v>146</v>
      </c>
      <c r="X13" s="5">
        <f t="shared" si="0"/>
        <v>10</v>
      </c>
      <c r="Y13" s="2" t="s">
        <v>156</v>
      </c>
      <c r="Z13" s="8">
        <f t="shared" si="1"/>
        <v>6.1111111111111116</v>
      </c>
      <c r="AA13" s="8">
        <f t="shared" si="2"/>
        <v>3.4166666666666665</v>
      </c>
    </row>
    <row r="14" spans="1:27" x14ac:dyDescent="0.25">
      <c r="A14" s="2" t="s">
        <v>133</v>
      </c>
      <c r="B14" t="s">
        <v>33</v>
      </c>
      <c r="C14" t="s">
        <v>51</v>
      </c>
      <c r="D14" t="s">
        <v>62</v>
      </c>
      <c r="E14" t="s">
        <v>81</v>
      </c>
      <c r="F14" t="s">
        <v>23</v>
      </c>
      <c r="G14" t="s">
        <v>24</v>
      </c>
      <c r="H14" t="s">
        <v>25</v>
      </c>
      <c r="I14" t="s">
        <v>26</v>
      </c>
      <c r="J14" t="s">
        <v>98</v>
      </c>
      <c r="K14">
        <v>10</v>
      </c>
      <c r="L14" t="s">
        <v>39</v>
      </c>
      <c r="M14" t="s">
        <v>92</v>
      </c>
      <c r="N14">
        <v>0</v>
      </c>
      <c r="O14" t="s">
        <v>48</v>
      </c>
      <c r="P14" s="2" t="s">
        <v>43</v>
      </c>
      <c r="Q14" s="2" t="s">
        <v>72</v>
      </c>
      <c r="R14" s="2" t="s">
        <v>43</v>
      </c>
      <c r="S14" s="2" t="s">
        <v>43</v>
      </c>
      <c r="T14" s="2" t="s">
        <v>43</v>
      </c>
      <c r="U14" s="2" t="s">
        <v>146</v>
      </c>
      <c r="V14" s="2" t="s">
        <v>146</v>
      </c>
      <c r="W14" s="2" t="s">
        <v>146</v>
      </c>
      <c r="X14" s="5">
        <f t="shared" si="0"/>
        <v>10</v>
      </c>
      <c r="Y14" s="2" t="s">
        <v>157</v>
      </c>
      <c r="Z14" s="8">
        <f t="shared" si="1"/>
        <v>6.9444444444444446</v>
      </c>
      <c r="AA14" s="8">
        <f t="shared" si="2"/>
        <v>5.166666666666667</v>
      </c>
    </row>
    <row r="15" spans="1:27" x14ac:dyDescent="0.25">
      <c r="A15" s="2" t="s">
        <v>134</v>
      </c>
      <c r="B15" t="s">
        <v>50</v>
      </c>
      <c r="C15" t="s">
        <v>51</v>
      </c>
      <c r="D15" t="s">
        <v>44</v>
      </c>
      <c r="E15" t="s">
        <v>57</v>
      </c>
      <c r="F15" t="s">
        <v>23</v>
      </c>
      <c r="G15" t="s">
        <v>24</v>
      </c>
      <c r="H15" t="s">
        <v>25</v>
      </c>
      <c r="I15" t="s">
        <v>58</v>
      </c>
      <c r="J15" t="s">
        <v>99</v>
      </c>
      <c r="K15">
        <v>10</v>
      </c>
      <c r="L15" t="s">
        <v>39</v>
      </c>
      <c r="M15" t="s">
        <v>40</v>
      </c>
      <c r="N15">
        <v>0</v>
      </c>
      <c r="O15" t="s">
        <v>30</v>
      </c>
      <c r="P15" s="2" t="s">
        <v>42</v>
      </c>
      <c r="Q15" s="2" t="s">
        <v>42</v>
      </c>
      <c r="R15" s="2" t="s">
        <v>42</v>
      </c>
      <c r="S15" s="2" t="s">
        <v>72</v>
      </c>
      <c r="T15" s="2" t="s">
        <v>72</v>
      </c>
      <c r="U15" s="2" t="s">
        <v>146</v>
      </c>
      <c r="V15" s="2" t="s">
        <v>146</v>
      </c>
      <c r="W15" s="2" t="s">
        <v>146</v>
      </c>
      <c r="X15" s="5">
        <f t="shared" si="0"/>
        <v>10</v>
      </c>
      <c r="Y15" s="2" t="s">
        <v>153</v>
      </c>
      <c r="Z15" s="8">
        <f t="shared" si="1"/>
        <v>8.6111111111111107</v>
      </c>
      <c r="AA15" s="8">
        <f t="shared" si="2"/>
        <v>6.916666666666667</v>
      </c>
    </row>
    <row r="16" spans="1:27" x14ac:dyDescent="0.25">
      <c r="A16" s="2" t="s">
        <v>135</v>
      </c>
      <c r="B16" t="s">
        <v>51</v>
      </c>
      <c r="C16" t="s">
        <v>51</v>
      </c>
      <c r="D16" t="s">
        <v>100</v>
      </c>
      <c r="E16" t="s">
        <v>101</v>
      </c>
      <c r="F16" t="s">
        <v>102</v>
      </c>
      <c r="G16" t="s">
        <v>24</v>
      </c>
      <c r="H16" t="s">
        <v>37</v>
      </c>
      <c r="I16" t="s">
        <v>26</v>
      </c>
      <c r="J16" t="s">
        <v>103</v>
      </c>
      <c r="K16">
        <v>10</v>
      </c>
      <c r="L16" t="s">
        <v>39</v>
      </c>
      <c r="M16" t="s">
        <v>92</v>
      </c>
      <c r="N16">
        <v>0</v>
      </c>
      <c r="O16" t="s">
        <v>30</v>
      </c>
      <c r="P16" s="2" t="s">
        <v>42</v>
      </c>
      <c r="Q16" s="2" t="s">
        <v>42</v>
      </c>
      <c r="R16" s="2" t="s">
        <v>72</v>
      </c>
      <c r="S16" s="2" t="s">
        <v>72</v>
      </c>
      <c r="T16" s="2" t="s">
        <v>42</v>
      </c>
      <c r="U16" s="2" t="s">
        <v>42</v>
      </c>
      <c r="V16" s="2" t="s">
        <v>42</v>
      </c>
      <c r="W16" s="2" t="s">
        <v>42</v>
      </c>
      <c r="X16" s="5">
        <f t="shared" si="0"/>
        <v>5</v>
      </c>
      <c r="Y16" s="2" t="s">
        <v>154</v>
      </c>
      <c r="Z16" s="8">
        <f t="shared" si="1"/>
        <v>4.7222222222222223</v>
      </c>
      <c r="AA16" s="8">
        <f t="shared" si="2"/>
        <v>5.25</v>
      </c>
    </row>
    <row r="17" spans="1:27" x14ac:dyDescent="0.25">
      <c r="A17" s="2" t="s">
        <v>136</v>
      </c>
      <c r="B17" t="s">
        <v>61</v>
      </c>
      <c r="C17" t="s">
        <v>34</v>
      </c>
      <c r="D17" t="s">
        <v>68</v>
      </c>
      <c r="E17" t="s">
        <v>104</v>
      </c>
      <c r="F17" t="s">
        <v>90</v>
      </c>
      <c r="G17" t="s">
        <v>36</v>
      </c>
      <c r="H17" t="s">
        <v>37</v>
      </c>
      <c r="I17" t="s">
        <v>26</v>
      </c>
      <c r="J17" t="s">
        <v>105</v>
      </c>
      <c r="K17">
        <v>10</v>
      </c>
      <c r="L17" t="s">
        <v>39</v>
      </c>
      <c r="M17" t="s">
        <v>106</v>
      </c>
      <c r="N17">
        <v>5</v>
      </c>
      <c r="O17" t="s">
        <v>30</v>
      </c>
      <c r="P17" s="2" t="s">
        <v>41</v>
      </c>
      <c r="Q17" s="2" t="s">
        <v>42</v>
      </c>
      <c r="R17" s="2" t="s">
        <v>41</v>
      </c>
      <c r="S17" s="2" t="s">
        <v>42</v>
      </c>
      <c r="T17" s="2" t="s">
        <v>72</v>
      </c>
      <c r="U17" s="2" t="s">
        <v>42</v>
      </c>
      <c r="V17" s="2" t="s">
        <v>42</v>
      </c>
      <c r="W17" s="2" t="s">
        <v>42</v>
      </c>
      <c r="X17" s="5">
        <f t="shared" si="0"/>
        <v>5</v>
      </c>
      <c r="Y17" s="2" t="s">
        <v>154</v>
      </c>
      <c r="Z17" s="8">
        <f t="shared" si="1"/>
        <v>4.7222222222222223</v>
      </c>
      <c r="AA17" s="8">
        <f t="shared" si="2"/>
        <v>4.583333333333333</v>
      </c>
    </row>
    <row r="18" spans="1:27" x14ac:dyDescent="0.25">
      <c r="A18" s="2" t="s">
        <v>137</v>
      </c>
      <c r="B18" t="s">
        <v>107</v>
      </c>
      <c r="C18" t="s">
        <v>51</v>
      </c>
      <c r="D18" t="s">
        <v>68</v>
      </c>
      <c r="E18" t="s">
        <v>108</v>
      </c>
      <c r="F18" t="s">
        <v>23</v>
      </c>
      <c r="G18" t="s">
        <v>24</v>
      </c>
      <c r="H18" t="s">
        <v>25</v>
      </c>
      <c r="I18" t="s">
        <v>26</v>
      </c>
      <c r="J18" t="s">
        <v>109</v>
      </c>
      <c r="K18">
        <v>10</v>
      </c>
      <c r="L18" t="s">
        <v>28</v>
      </c>
      <c r="M18" t="s">
        <v>110</v>
      </c>
      <c r="N18">
        <v>10</v>
      </c>
      <c r="O18" t="s">
        <v>30</v>
      </c>
      <c r="P18" s="2" t="s">
        <v>42</v>
      </c>
      <c r="Q18" s="2" t="s">
        <v>42</v>
      </c>
      <c r="R18" s="2" t="s">
        <v>43</v>
      </c>
      <c r="S18" s="2" t="s">
        <v>72</v>
      </c>
      <c r="T18" s="2" t="s">
        <v>72</v>
      </c>
      <c r="U18" s="2" t="s">
        <v>148</v>
      </c>
      <c r="V18" s="2" t="s">
        <v>32</v>
      </c>
      <c r="W18" s="2" t="s">
        <v>67</v>
      </c>
      <c r="X18" s="5">
        <f t="shared" si="0"/>
        <v>5.333333333333333</v>
      </c>
      <c r="Y18" s="2" t="s">
        <v>164</v>
      </c>
      <c r="Z18" s="8">
        <f t="shared" si="1"/>
        <v>4.166666666666667</v>
      </c>
      <c r="AA18" s="8">
        <f t="shared" si="2"/>
        <v>6.666666666666667</v>
      </c>
    </row>
    <row r="19" spans="1:27" x14ac:dyDescent="0.25">
      <c r="A19" s="2" t="s">
        <v>138</v>
      </c>
      <c r="B19" t="s">
        <v>111</v>
      </c>
      <c r="C19" t="s">
        <v>112</v>
      </c>
      <c r="D19" t="s">
        <v>68</v>
      </c>
      <c r="E19" t="s">
        <v>81</v>
      </c>
      <c r="F19" t="s">
        <v>23</v>
      </c>
      <c r="G19" t="s">
        <v>36</v>
      </c>
      <c r="H19" t="s">
        <v>75</v>
      </c>
      <c r="I19" t="s">
        <v>58</v>
      </c>
      <c r="J19" t="s">
        <v>113</v>
      </c>
      <c r="K19">
        <v>10</v>
      </c>
      <c r="L19" t="s">
        <v>39</v>
      </c>
      <c r="M19" t="s">
        <v>114</v>
      </c>
      <c r="N19">
        <v>10</v>
      </c>
      <c r="O19" t="s">
        <v>48</v>
      </c>
      <c r="P19" s="2" t="s">
        <v>42</v>
      </c>
      <c r="Q19" s="2" t="s">
        <v>42</v>
      </c>
      <c r="R19" s="2" t="s">
        <v>49</v>
      </c>
      <c r="S19" s="2" t="s">
        <v>41</v>
      </c>
      <c r="T19" s="2" t="s">
        <v>43</v>
      </c>
      <c r="U19" s="2" t="s">
        <v>49</v>
      </c>
      <c r="V19" s="2" t="s">
        <v>42</v>
      </c>
      <c r="W19" s="2" t="s">
        <v>67</v>
      </c>
      <c r="X19" s="5">
        <f t="shared" si="0"/>
        <v>2</v>
      </c>
      <c r="Y19" s="2" t="s">
        <v>163</v>
      </c>
      <c r="Z19" s="8">
        <f t="shared" si="1"/>
        <v>4.4444444444444446</v>
      </c>
      <c r="AA19" s="8">
        <f t="shared" si="2"/>
        <v>4.583333333333333</v>
      </c>
    </row>
    <row r="20" spans="1:27" x14ac:dyDescent="0.25">
      <c r="A20" s="2" t="s">
        <v>139</v>
      </c>
      <c r="B20" t="s">
        <v>61</v>
      </c>
      <c r="C20" t="s">
        <v>34</v>
      </c>
      <c r="D20" t="s">
        <v>115</v>
      </c>
      <c r="E20" t="s">
        <v>116</v>
      </c>
      <c r="F20" t="s">
        <v>23</v>
      </c>
      <c r="G20" t="s">
        <v>36</v>
      </c>
      <c r="H20" t="s">
        <v>25</v>
      </c>
      <c r="I20" t="s">
        <v>63</v>
      </c>
      <c r="J20" t="s">
        <v>117</v>
      </c>
      <c r="K20">
        <v>0</v>
      </c>
      <c r="L20" t="s">
        <v>39</v>
      </c>
      <c r="M20" t="s">
        <v>118</v>
      </c>
      <c r="N20">
        <v>5</v>
      </c>
      <c r="O20" t="s">
        <v>30</v>
      </c>
      <c r="P20" s="2" t="s">
        <v>32</v>
      </c>
      <c r="Q20" s="2" t="s">
        <v>31</v>
      </c>
      <c r="R20" s="2" t="s">
        <v>31</v>
      </c>
      <c r="S20" s="2" t="s">
        <v>42</v>
      </c>
      <c r="T20" s="2" t="s">
        <v>32</v>
      </c>
      <c r="U20" s="2" t="s">
        <v>72</v>
      </c>
      <c r="V20" s="2" t="s">
        <v>42</v>
      </c>
      <c r="W20" s="2" t="s">
        <v>49</v>
      </c>
      <c r="X20" s="5">
        <f t="shared" si="0"/>
        <v>3</v>
      </c>
      <c r="Y20" s="2" t="s">
        <v>164</v>
      </c>
      <c r="Z20" s="8">
        <f t="shared" si="1"/>
        <v>4.166666666666667</v>
      </c>
      <c r="AA20" s="8">
        <f t="shared" si="2"/>
        <v>6.333333333333333</v>
      </c>
    </row>
    <row r="21" spans="1:27" x14ac:dyDescent="0.25">
      <c r="A21" s="2" t="s">
        <v>140</v>
      </c>
      <c r="B21" t="s">
        <v>61</v>
      </c>
      <c r="C21" t="s">
        <v>34</v>
      </c>
      <c r="E21" t="s">
        <v>45</v>
      </c>
      <c r="F21" t="s">
        <v>84</v>
      </c>
      <c r="G21" t="s">
        <v>36</v>
      </c>
      <c r="H21" t="s">
        <v>25</v>
      </c>
      <c r="I21" t="s">
        <v>58</v>
      </c>
      <c r="J21" t="s">
        <v>119</v>
      </c>
      <c r="K21">
        <v>10</v>
      </c>
      <c r="L21" t="s">
        <v>87</v>
      </c>
      <c r="M21" t="s">
        <v>120</v>
      </c>
      <c r="N21">
        <v>0</v>
      </c>
      <c r="O21" t="s">
        <v>48</v>
      </c>
      <c r="P21" s="2" t="s">
        <v>41</v>
      </c>
      <c r="Q21" s="2" t="s">
        <v>41</v>
      </c>
      <c r="R21" s="2" t="s">
        <v>43</v>
      </c>
      <c r="S21" s="2" t="s">
        <v>67</v>
      </c>
      <c r="T21" s="2" t="s">
        <v>41</v>
      </c>
      <c r="U21" s="2" t="s">
        <v>146</v>
      </c>
      <c r="V21" s="2" t="s">
        <v>31</v>
      </c>
      <c r="W21" s="2" t="s">
        <v>41</v>
      </c>
      <c r="X21" s="5">
        <f t="shared" si="0"/>
        <v>6.666666666666667</v>
      </c>
      <c r="Y21" s="2" t="s">
        <v>159</v>
      </c>
      <c r="Z21" s="8">
        <f t="shared" si="1"/>
        <v>5.8333333333333339</v>
      </c>
      <c r="AA21" s="8">
        <f t="shared" si="2"/>
        <v>2.6666666666666665</v>
      </c>
    </row>
    <row r="22" spans="1:27" ht="16.5" customHeight="1" x14ac:dyDescent="0.25">
      <c r="A22" s="2" t="s">
        <v>147</v>
      </c>
      <c r="B22" s="10" t="s">
        <v>169</v>
      </c>
      <c r="C22" s="2" t="s">
        <v>34</v>
      </c>
      <c r="D22" t="s">
        <v>68</v>
      </c>
      <c r="E22" t="s">
        <v>35</v>
      </c>
      <c r="F22" t="s">
        <v>102</v>
      </c>
      <c r="G22" s="2" t="s">
        <v>170</v>
      </c>
      <c r="H22" t="s">
        <v>75</v>
      </c>
      <c r="I22" t="s">
        <v>171</v>
      </c>
      <c r="J22" s="2"/>
      <c r="K22">
        <v>0</v>
      </c>
      <c r="L22" s="2" t="s">
        <v>87</v>
      </c>
      <c r="M22" s="2" t="s">
        <v>173</v>
      </c>
      <c r="N22">
        <v>0</v>
      </c>
      <c r="O22" s="2" t="s">
        <v>48</v>
      </c>
      <c r="P22" s="2" t="s">
        <v>43</v>
      </c>
      <c r="Q22" s="2" t="s">
        <v>43</v>
      </c>
      <c r="R22" s="2" t="s">
        <v>43</v>
      </c>
      <c r="S22" s="2" t="s">
        <v>43</v>
      </c>
      <c r="T22" s="2" t="s">
        <v>43</v>
      </c>
      <c r="U22" s="2" t="s">
        <v>148</v>
      </c>
      <c r="V22" s="2" t="s">
        <v>42</v>
      </c>
      <c r="W22" s="2" t="s">
        <v>146</v>
      </c>
      <c r="X22" s="5">
        <f t="shared" si="0"/>
        <v>8</v>
      </c>
      <c r="Y22" s="2" t="s">
        <v>163</v>
      </c>
      <c r="Z22" s="8">
        <f t="shared" si="1"/>
        <v>4.4444444444444446</v>
      </c>
      <c r="AA22" s="8">
        <f t="shared" si="2"/>
        <v>0.83333333333333337</v>
      </c>
    </row>
    <row r="23" spans="1:27" x14ac:dyDescent="0.25">
      <c r="A23" s="2" t="s">
        <v>160</v>
      </c>
      <c r="B23" s="10" t="s">
        <v>174</v>
      </c>
      <c r="C23" s="2" t="s">
        <v>34</v>
      </c>
      <c r="D23" t="s">
        <v>68</v>
      </c>
      <c r="E23" t="s">
        <v>45</v>
      </c>
      <c r="F23" t="s">
        <v>84</v>
      </c>
      <c r="G23" t="s">
        <v>36</v>
      </c>
      <c r="H23" t="s">
        <v>37</v>
      </c>
      <c r="I23" s="2"/>
      <c r="J23" s="2"/>
      <c r="K23">
        <v>0</v>
      </c>
      <c r="L23" t="s">
        <v>172</v>
      </c>
      <c r="M23" s="2"/>
      <c r="N23">
        <v>0</v>
      </c>
      <c r="O23" s="2" t="s">
        <v>48</v>
      </c>
      <c r="P23" s="2" t="s">
        <v>43</v>
      </c>
      <c r="Q23" s="2" t="s">
        <v>43</v>
      </c>
      <c r="R23" s="2" t="s">
        <v>43</v>
      </c>
      <c r="S23" s="2" t="s">
        <v>43</v>
      </c>
      <c r="T23" s="2" t="s">
        <v>43</v>
      </c>
      <c r="U23" s="2" t="s">
        <v>146</v>
      </c>
      <c r="V23" s="2" t="s">
        <v>42</v>
      </c>
      <c r="W23" s="2" t="s">
        <v>146</v>
      </c>
      <c r="X23" s="5">
        <f>(U23 + V23 + W23) / 3</f>
        <v>8.3333333333333339</v>
      </c>
      <c r="Y23" s="2" t="s">
        <v>158</v>
      </c>
      <c r="Z23" s="8">
        <f t="shared" si="1"/>
        <v>7.2222222222222223</v>
      </c>
      <c r="AA23" s="8">
        <f t="shared" si="2"/>
        <v>0.83333333333333337</v>
      </c>
    </row>
    <row r="24" spans="1:27" x14ac:dyDescent="0.25">
      <c r="A24" s="2" t="s">
        <v>161</v>
      </c>
      <c r="B24" s="10" t="s">
        <v>175</v>
      </c>
      <c r="C24" s="2" t="s">
        <v>34</v>
      </c>
      <c r="D24" t="s">
        <v>68</v>
      </c>
      <c r="E24" t="s">
        <v>57</v>
      </c>
      <c r="F24" t="s">
        <v>90</v>
      </c>
      <c r="G24" t="s">
        <v>36</v>
      </c>
      <c r="H24" t="s">
        <v>37</v>
      </c>
      <c r="I24" t="s">
        <v>26</v>
      </c>
      <c r="J24" s="2"/>
      <c r="K24">
        <v>0</v>
      </c>
      <c r="L24" t="s">
        <v>39</v>
      </c>
      <c r="M24" s="2" t="s">
        <v>176</v>
      </c>
      <c r="N24">
        <v>0</v>
      </c>
      <c r="O24" t="s">
        <v>30</v>
      </c>
      <c r="P24" s="2" t="s">
        <v>43</v>
      </c>
      <c r="Q24" s="2" t="s">
        <v>43</v>
      </c>
      <c r="R24" s="2" t="s">
        <v>43</v>
      </c>
      <c r="S24" s="2" t="s">
        <v>43</v>
      </c>
      <c r="T24" s="2" t="s">
        <v>43</v>
      </c>
      <c r="U24" s="2" t="s">
        <v>31</v>
      </c>
      <c r="V24" s="2" t="s">
        <v>72</v>
      </c>
      <c r="W24" s="2" t="s">
        <v>67</v>
      </c>
      <c r="X24" s="5">
        <f>(U24 + V24 + W24) / 3</f>
        <v>4</v>
      </c>
      <c r="Y24" s="2" t="s">
        <v>177</v>
      </c>
      <c r="Z24" s="8">
        <f t="shared" si="1"/>
        <v>5.5555555555555554</v>
      </c>
      <c r="AA24" s="8">
        <f t="shared" si="2"/>
        <v>2.5</v>
      </c>
    </row>
  </sheetData>
  <phoneticPr fontId="2" type="noConversion"/>
  <conditionalFormatting sqref="F2:F24">
    <cfRule type="cellIs" dxfId="11" priority="9" operator="notEqual">
      <formula>"Que la juventud no es “de cristal”."</formula>
    </cfRule>
    <cfRule type="cellIs" dxfId="10" priority="10" operator="equal">
      <formula>"Que la juventud no es “de cristal”."</formula>
    </cfRule>
  </conditionalFormatting>
  <conditionalFormatting sqref="G2:G24">
    <cfRule type="cellIs" dxfId="9" priority="7" operator="notEqual">
      <formula>"“Hay que confiar más en la juventud”"</formula>
    </cfRule>
    <cfRule type="cellIs" dxfId="8" priority="8" operator="equal">
      <formula>"“Hay que confiar más en la juventud”"</formula>
    </cfRule>
  </conditionalFormatting>
  <conditionalFormatting sqref="H2:H24">
    <cfRule type="cellIs" dxfId="7" priority="5" operator="notEqual">
      <formula>"Para demostrar que siempre se ha cuestionado a las nuevas generaciones."</formula>
    </cfRule>
    <cfRule type="cellIs" dxfId="6" priority="6" operator="equal">
      <formula>"Para demostrar que siempre se ha cuestionado a las nuevas generaciones."</formula>
    </cfRule>
  </conditionalFormatting>
  <conditionalFormatting sqref="L2:L24">
    <cfRule type="cellIs" dxfId="5" priority="3" operator="notEqual">
      <formula>"Debería recordar que los adolescentes ayudaron durante la DANA."</formula>
    </cfRule>
    <cfRule type="cellIs" dxfId="4" priority="4" operator="equal">
      <formula>"Debería recordar que los adolescentes ayudaron durante la DANA."</formula>
    </cfRule>
  </conditionalFormatting>
  <conditionalFormatting sqref="O2:O24">
    <cfRule type="cellIs" dxfId="3" priority="1" operator="notEqual">
      <formula>"Falta de acción o eficacia"</formula>
    </cfRule>
    <cfRule type="cellIs" dxfId="2" priority="2" operator="equal">
      <formula>"Falta de acción o eficacia"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694-5704-4113-9446-969EF022EB8C}">
  <dimension ref="A2:C7"/>
  <sheetViews>
    <sheetView workbookViewId="0">
      <selection activeCell="A6" sqref="A6"/>
    </sheetView>
  </sheetViews>
  <sheetFormatPr baseColWidth="10" defaultRowHeight="15" x14ac:dyDescent="0.25"/>
  <cols>
    <col min="1" max="1" width="67.7109375" bestFit="1" customWidth="1"/>
    <col min="2" max="2" width="14.42578125" bestFit="1" customWidth="1"/>
    <col min="3" max="3" width="48" bestFit="1" customWidth="1"/>
  </cols>
  <sheetData>
    <row r="2" spans="1:3" x14ac:dyDescent="0.25">
      <c r="A2" s="9" t="s">
        <v>6</v>
      </c>
      <c r="B2" s="9" t="s">
        <v>141</v>
      </c>
      <c r="C2" t="s">
        <v>165</v>
      </c>
    </row>
    <row r="3" spans="1:3" x14ac:dyDescent="0.25">
      <c r="A3" t="s">
        <v>75</v>
      </c>
      <c r="C3" s="5">
        <v>6.0416666666666661</v>
      </c>
    </row>
    <row r="4" spans="1:3" x14ac:dyDescent="0.25">
      <c r="A4" t="s">
        <v>25</v>
      </c>
      <c r="C4" s="5">
        <v>6.2626262626262612</v>
      </c>
    </row>
    <row r="5" spans="1:3" x14ac:dyDescent="0.25">
      <c r="A5" t="s">
        <v>37</v>
      </c>
      <c r="C5" s="5">
        <v>2.5555555555555558</v>
      </c>
    </row>
    <row r="6" spans="1:3" x14ac:dyDescent="0.25">
      <c r="A6" t="s">
        <v>166</v>
      </c>
      <c r="C6" s="5">
        <v>1.6666666666666667</v>
      </c>
    </row>
    <row r="7" spans="1:3" x14ac:dyDescent="0.25">
      <c r="A7" t="s">
        <v>167</v>
      </c>
      <c r="C7" s="5">
        <v>4.8188405797101463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B448-18D5-479A-92BA-D3CD2F49C743}">
  <dimension ref="A2:C9"/>
  <sheetViews>
    <sheetView workbookViewId="0"/>
  </sheetViews>
  <sheetFormatPr baseColWidth="10" defaultRowHeight="15" x14ac:dyDescent="0.25"/>
  <cols>
    <col min="1" max="1" width="25.5703125" bestFit="1" customWidth="1"/>
    <col min="2" max="2" width="48" bestFit="1" customWidth="1"/>
    <col min="3" max="3" width="36.42578125" bestFit="1" customWidth="1"/>
  </cols>
  <sheetData>
    <row r="2" spans="1:3" x14ac:dyDescent="0.25">
      <c r="A2" s="9" t="s">
        <v>1</v>
      </c>
      <c r="B2" t="s">
        <v>165</v>
      </c>
      <c r="C2" t="s">
        <v>168</v>
      </c>
    </row>
    <row r="3" spans="1:3" x14ac:dyDescent="0.25">
      <c r="A3" t="s">
        <v>80</v>
      </c>
      <c r="B3" s="5">
        <v>8.0555555555555554</v>
      </c>
      <c r="C3" s="5">
        <v>10</v>
      </c>
    </row>
    <row r="4" spans="1:3" x14ac:dyDescent="0.25">
      <c r="A4" t="s">
        <v>20</v>
      </c>
      <c r="B4" s="5">
        <v>7.2222222222222223</v>
      </c>
      <c r="C4" s="5">
        <v>9.6666666666666661</v>
      </c>
    </row>
    <row r="5" spans="1:3" x14ac:dyDescent="0.25">
      <c r="A5" t="s">
        <v>51</v>
      </c>
      <c r="B5" s="5">
        <v>5.3055555555555554</v>
      </c>
      <c r="C5" s="5">
        <v>6.2</v>
      </c>
    </row>
    <row r="6" spans="1:3" x14ac:dyDescent="0.25">
      <c r="A6" t="s">
        <v>34</v>
      </c>
      <c r="B6" s="5">
        <v>4.7569444444444446</v>
      </c>
      <c r="C6" s="5">
        <v>5.708333333333333</v>
      </c>
    </row>
    <row r="7" spans="1:3" x14ac:dyDescent="0.25">
      <c r="A7" t="s">
        <v>112</v>
      </c>
      <c r="B7" s="5">
        <v>4.4444444444444446</v>
      </c>
      <c r="C7" s="5">
        <v>2</v>
      </c>
    </row>
    <row r="8" spans="1:3" x14ac:dyDescent="0.25">
      <c r="A8" t="s">
        <v>166</v>
      </c>
      <c r="B8" s="5">
        <v>0</v>
      </c>
      <c r="C8" s="5">
        <v>0</v>
      </c>
    </row>
    <row r="9" spans="1:3" x14ac:dyDescent="0.25">
      <c r="A9" t="s">
        <v>167</v>
      </c>
      <c r="B9" s="5">
        <v>4.8188405797101455</v>
      </c>
      <c r="C9" s="5">
        <v>5.6231884057971007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21E8-418D-41D1-B1A6-3FC11BD265BE}">
  <dimension ref="A2:B8"/>
  <sheetViews>
    <sheetView workbookViewId="0"/>
  </sheetViews>
  <sheetFormatPr baseColWidth="10" defaultRowHeight="15" x14ac:dyDescent="0.25"/>
  <cols>
    <col min="1" max="1" width="47.140625" bestFit="1" customWidth="1"/>
    <col min="2" max="2" width="48" bestFit="1" customWidth="1"/>
  </cols>
  <sheetData>
    <row r="2" spans="1:2" x14ac:dyDescent="0.25">
      <c r="A2" s="9" t="s">
        <v>4</v>
      </c>
      <c r="B2" t="s">
        <v>165</v>
      </c>
    </row>
    <row r="3" spans="1:2" x14ac:dyDescent="0.25">
      <c r="A3" t="s">
        <v>23</v>
      </c>
      <c r="B3" s="5">
        <v>6.4087301587301599</v>
      </c>
    </row>
    <row r="4" spans="1:2" x14ac:dyDescent="0.25">
      <c r="A4" t="s">
        <v>84</v>
      </c>
      <c r="B4" s="5">
        <v>5.0000000000000009</v>
      </c>
    </row>
    <row r="5" spans="1:2" x14ac:dyDescent="0.25">
      <c r="A5" t="s">
        <v>90</v>
      </c>
      <c r="B5" s="5">
        <v>2.0370370370370372</v>
      </c>
    </row>
    <row r="6" spans="1:2" x14ac:dyDescent="0.25">
      <c r="A6" t="s">
        <v>166</v>
      </c>
      <c r="B6" s="5">
        <v>0</v>
      </c>
    </row>
    <row r="7" spans="1:2" x14ac:dyDescent="0.25">
      <c r="A7" t="s">
        <v>102</v>
      </c>
      <c r="B7" s="5">
        <v>0</v>
      </c>
    </row>
    <row r="8" spans="1:2" x14ac:dyDescent="0.25">
      <c r="A8" t="s">
        <v>167</v>
      </c>
      <c r="B8" s="5">
        <v>4.8188405797101455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Javier Alca?iz Perez</cp:lastModifiedBy>
  <cp:revision/>
  <dcterms:created xsi:type="dcterms:W3CDTF">2025-05-15T13:42:43Z</dcterms:created>
  <dcterms:modified xsi:type="dcterms:W3CDTF">2025-06-03T08:58:00Z</dcterms:modified>
  <cp:category/>
  <cp:contentStatus/>
</cp:coreProperties>
</file>