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4 excel motor profile\"/>
    </mc:Choice>
  </mc:AlternateContent>
  <xr:revisionPtr revIDLastSave="0" documentId="13_ncr:1_{C9FD4A06-694E-49A0-BD48-0DBD356E2B92}" xr6:coauthVersionLast="47" xr6:coauthVersionMax="47" xr10:uidLastSave="{00000000-0000-0000-0000-000000000000}"/>
  <bookViews>
    <workbookView xWindow="-108" yWindow="-108" windowWidth="23256" windowHeight="13896" xr2:uid="{901AD58B-878E-468A-B109-03C0A656FEE0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" i="1" l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25" i="1"/>
  <c r="C36" i="1"/>
  <c r="C34" i="1"/>
  <c r="J7" i="1"/>
  <c r="L9" i="1" l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M9" i="1" l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</calcChain>
</file>

<file path=xl/sharedStrings.xml><?xml version="1.0" encoding="utf-8"?>
<sst xmlns="http://schemas.openxmlformats.org/spreadsheetml/2006/main" count="16" uniqueCount="16">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</sst>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.000000000000"/>
    <numFmt numFmtId="174" formatCode="0.00000000000000000"/>
    <numFmt numFmtId="180" formatCode="0.0000"/>
    <numFmt numFmtId="18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9" fontId="0" fillId="0" borderId="0" xfId="0" applyNumberFormat="1"/>
    <xf numFmtId="174" fontId="0" fillId="0" borderId="0" xfId="0" applyNumberFormat="1"/>
    <xf numFmtId="180" fontId="0" fillId="0" borderId="0" xfId="0" applyNumberFormat="1"/>
    <xf numFmtId="18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E-4B30-90E5-03BD2108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16191"/>
        <c:axId val="288203295"/>
      </c:scatterChart>
      <c:valAx>
        <c:axId val="2882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03295"/>
        <c:crosses val="autoZero"/>
        <c:crossBetween val="midCat"/>
      </c:valAx>
      <c:valAx>
        <c:axId val="2882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C-4E4C-8630-2422BB5B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98559"/>
        <c:axId val="1793293151"/>
      </c:scatterChart>
      <c:valAx>
        <c:axId val="17932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93151"/>
        <c:crosses val="autoZero"/>
        <c:crossBetween val="midCat"/>
      </c:valAx>
      <c:valAx>
        <c:axId val="17932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629-80F6-635988D4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9503"/>
        <c:axId val="288230751"/>
      </c:scatterChart>
      <c:valAx>
        <c:axId val="2882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30751"/>
        <c:crosses val="autoZero"/>
        <c:crossBetween val="midCat"/>
      </c:valAx>
      <c:valAx>
        <c:axId val="2882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121920</xdr:colOff>
      <xdr:row>0</xdr:row>
      <xdr:rowOff>167640</xdr:rowOff>
    </xdr:from>
    <xdr:to>
      <xdr:col>14</xdr:col>
      <xdr:colOff>503087</xdr:colOff>
      <xdr:row>3</xdr:row>
      <xdr:rowOff>137205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3120" y="167640"/>
          <a:ext cx="1928027" cy="518205"/>
        </a:xfrm>
        <a:prstGeom prst="rect">
          <a:avLst/>
        </a:prstGeom>
      </xdr:spPr>
    </xdr:pic>
    <xdr:clientData/>
  </xdr:twoCellAnchor>
  <xdr:twoCellAnchor>
    <xdr:from>
      <xdr:col>13</xdr:col>
      <xdr:colOff>144780</xdr:colOff>
      <xdr:row>26</xdr:row>
      <xdr:rowOff>167640</xdr:rowOff>
    </xdr:from>
    <xdr:to>
      <xdr:col>18</xdr:col>
      <xdr:colOff>198120</xdr:colOff>
      <xdr:row>38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4647B4-337C-4E1A-A207-0E25F324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16</xdr:row>
      <xdr:rowOff>125730</xdr:rowOff>
    </xdr:from>
    <xdr:to>
      <xdr:col>18</xdr:col>
      <xdr:colOff>190500</xdr:colOff>
      <xdr:row>26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32CC33-A3E9-46C2-BF03-B229FA305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39</xdr:row>
      <xdr:rowOff>22860</xdr:rowOff>
    </xdr:from>
    <xdr:to>
      <xdr:col>18</xdr:col>
      <xdr:colOff>213360</xdr:colOff>
      <xdr:row>54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A1AC3E-5665-41F4-B6A4-7DDDFA05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327885</xdr:colOff>
      <xdr:row>37</xdr:row>
      <xdr:rowOff>15334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10</xdr:col>
      <xdr:colOff>1173480</xdr:colOff>
      <xdr:row>2</xdr:row>
      <xdr:rowOff>60960</xdr:rowOff>
    </xdr:from>
    <xdr:to>
      <xdr:col>12</xdr:col>
      <xdr:colOff>144877</xdr:colOff>
      <xdr:row>4</xdr:row>
      <xdr:rowOff>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5840" y="426720"/>
          <a:ext cx="1120237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S157"/>
  <sheetViews>
    <sheetView tabSelected="1" topLeftCell="B21" workbookViewId="0">
      <selection activeCell="O138" sqref="O138"/>
    </sheetView>
  </sheetViews>
  <sheetFormatPr defaultRowHeight="14.4" x14ac:dyDescent="0.3"/>
  <cols>
    <col min="3" max="3" width="22.88671875" bestFit="1" customWidth="1"/>
    <col min="10" max="10" width="14.6640625" bestFit="1" customWidth="1"/>
    <col min="11" max="11" width="18.5546875" customWidth="1"/>
    <col min="12" max="12" width="12.77734375" customWidth="1"/>
    <col min="13" max="13" width="13.6640625" customWidth="1"/>
  </cols>
  <sheetData>
    <row r="4" spans="3:19" x14ac:dyDescent="0.3">
      <c r="K4" t="s">
        <v>10</v>
      </c>
      <c r="S4" t="s">
        <v>11</v>
      </c>
    </row>
    <row r="5" spans="3:19" x14ac:dyDescent="0.3">
      <c r="K5" t="s">
        <v>5</v>
      </c>
    </row>
    <row r="6" spans="3:19" x14ac:dyDescent="0.3">
      <c r="C6" t="s">
        <v>0</v>
      </c>
      <c r="I6" t="s">
        <v>3</v>
      </c>
      <c r="J6" t="s">
        <v>1</v>
      </c>
      <c r="K6" t="s">
        <v>9</v>
      </c>
      <c r="L6" t="s">
        <v>8</v>
      </c>
      <c r="M6" t="s">
        <v>7</v>
      </c>
      <c r="S6" t="s">
        <v>12</v>
      </c>
    </row>
    <row r="7" spans="3:19" x14ac:dyDescent="0.3">
      <c r="I7">
        <v>0</v>
      </c>
      <c r="J7" s="1">
        <f>$C$23/$C$21*(ROW(J7)-7)</f>
        <v>0</v>
      </c>
      <c r="K7" s="5">
        <f>$C$36</f>
        <v>18</v>
      </c>
      <c r="L7" s="3">
        <v>0</v>
      </c>
      <c r="M7" s="3">
        <v>0</v>
      </c>
      <c r="S7">
        <v>1</v>
      </c>
    </row>
    <row r="8" spans="3:19" x14ac:dyDescent="0.3">
      <c r="I8">
        <v>1</v>
      </c>
      <c r="J8" s="1">
        <f>$C$25*(ROW(J8)-7)</f>
        <v>3.3333333333333335E-3</v>
      </c>
      <c r="K8" s="5">
        <f t="shared" ref="K8:K57" si="0">$C$36</f>
        <v>18</v>
      </c>
      <c r="L8" s="3">
        <f>K8*$C$25 +L7</f>
        <v>6.0000000000000005E-2</v>
      </c>
      <c r="M8" s="3">
        <f>M7+L8*$C$25 +0.5*K8*$C$25*$C$25</f>
        <v>3.0000000000000003E-4</v>
      </c>
      <c r="S8">
        <v>1</v>
      </c>
    </row>
    <row r="9" spans="3:19" x14ac:dyDescent="0.3">
      <c r="I9">
        <v>2</v>
      </c>
      <c r="J9" s="1">
        <f t="shared" ref="J9:J72" si="1">$C$25*(ROW(J9)-7)</f>
        <v>6.6666666666666671E-3</v>
      </c>
      <c r="K9" s="5">
        <f t="shared" si="0"/>
        <v>18</v>
      </c>
      <c r="L9" s="3">
        <f t="shared" ref="L9:L72" si="2">K9*$C$25 +L8</f>
        <v>0.12000000000000001</v>
      </c>
      <c r="M9" s="3">
        <f t="shared" ref="M9:M72" si="3">M8+L9*$C$25 +0.5*K9*$C$25*$C$25</f>
        <v>8.0000000000000015E-4</v>
      </c>
      <c r="S9">
        <v>1</v>
      </c>
    </row>
    <row r="10" spans="3:19" x14ac:dyDescent="0.3">
      <c r="I10">
        <v>3</v>
      </c>
      <c r="J10" s="1">
        <f t="shared" si="1"/>
        <v>0.01</v>
      </c>
      <c r="K10" s="5">
        <f t="shared" si="0"/>
        <v>18</v>
      </c>
      <c r="L10" s="3">
        <f t="shared" si="2"/>
        <v>0.18000000000000002</v>
      </c>
      <c r="M10" s="3">
        <f t="shared" si="3"/>
        <v>1.5000000000000002E-3</v>
      </c>
      <c r="S10">
        <v>1</v>
      </c>
    </row>
    <row r="11" spans="3:19" x14ac:dyDescent="0.3">
      <c r="I11">
        <v>4</v>
      </c>
      <c r="J11" s="1">
        <f t="shared" si="1"/>
        <v>1.3333333333333334E-2</v>
      </c>
      <c r="K11" s="5">
        <f t="shared" si="0"/>
        <v>18</v>
      </c>
      <c r="L11" s="3">
        <f t="shared" si="2"/>
        <v>0.24000000000000002</v>
      </c>
      <c r="M11" s="3">
        <f t="shared" si="3"/>
        <v>2.4000000000000002E-3</v>
      </c>
      <c r="S11">
        <v>1</v>
      </c>
    </row>
    <row r="12" spans="3:19" x14ac:dyDescent="0.3">
      <c r="I12">
        <v>5</v>
      </c>
      <c r="J12" s="1">
        <f t="shared" si="1"/>
        <v>1.6666666666666666E-2</v>
      </c>
      <c r="K12" s="5">
        <f t="shared" si="0"/>
        <v>18</v>
      </c>
      <c r="L12" s="3">
        <f t="shared" si="2"/>
        <v>0.30000000000000004</v>
      </c>
      <c r="M12" s="3">
        <f t="shared" si="3"/>
        <v>3.5000000000000001E-3</v>
      </c>
      <c r="S12">
        <v>1</v>
      </c>
    </row>
    <row r="13" spans="3:19" x14ac:dyDescent="0.3">
      <c r="I13">
        <v>6</v>
      </c>
      <c r="J13" s="1">
        <f t="shared" si="1"/>
        <v>0.02</v>
      </c>
      <c r="K13" s="5">
        <f t="shared" si="0"/>
        <v>18</v>
      </c>
      <c r="L13" s="3">
        <f t="shared" si="2"/>
        <v>0.36000000000000004</v>
      </c>
      <c r="M13" s="3">
        <f t="shared" si="3"/>
        <v>4.8000000000000004E-3</v>
      </c>
      <c r="S13">
        <v>1</v>
      </c>
    </row>
    <row r="14" spans="3:19" x14ac:dyDescent="0.3">
      <c r="I14">
        <v>7</v>
      </c>
      <c r="J14" s="1">
        <f t="shared" si="1"/>
        <v>2.3333333333333334E-2</v>
      </c>
      <c r="K14" s="5">
        <f t="shared" si="0"/>
        <v>18</v>
      </c>
      <c r="L14" s="3">
        <f t="shared" si="2"/>
        <v>0.42000000000000004</v>
      </c>
      <c r="M14" s="3">
        <f t="shared" si="3"/>
        <v>6.3000000000000009E-3</v>
      </c>
      <c r="S14">
        <v>1</v>
      </c>
    </row>
    <row r="15" spans="3:19" x14ac:dyDescent="0.3">
      <c r="I15">
        <v>8</v>
      </c>
      <c r="J15" s="1">
        <f t="shared" si="1"/>
        <v>2.6666666666666668E-2</v>
      </c>
      <c r="K15" s="5">
        <f t="shared" si="0"/>
        <v>18</v>
      </c>
      <c r="L15" s="3">
        <f t="shared" si="2"/>
        <v>0.48000000000000004</v>
      </c>
      <c r="M15" s="3">
        <f t="shared" si="3"/>
        <v>8.0000000000000002E-3</v>
      </c>
      <c r="S15">
        <v>1</v>
      </c>
    </row>
    <row r="16" spans="3:19" x14ac:dyDescent="0.3">
      <c r="I16">
        <v>9</v>
      </c>
      <c r="J16" s="1">
        <f t="shared" si="1"/>
        <v>3.0000000000000002E-2</v>
      </c>
      <c r="K16" s="5">
        <f t="shared" si="0"/>
        <v>18</v>
      </c>
      <c r="L16" s="3">
        <f t="shared" si="2"/>
        <v>0.54</v>
      </c>
      <c r="M16" s="3">
        <f t="shared" si="3"/>
        <v>9.8999999999999991E-3</v>
      </c>
      <c r="S16">
        <v>1</v>
      </c>
    </row>
    <row r="17" spans="3:19" x14ac:dyDescent="0.3">
      <c r="I17">
        <v>10</v>
      </c>
      <c r="J17" s="1">
        <f t="shared" si="1"/>
        <v>3.3333333333333333E-2</v>
      </c>
      <c r="K17" s="5">
        <f t="shared" si="0"/>
        <v>18</v>
      </c>
      <c r="L17" s="3">
        <f t="shared" si="2"/>
        <v>0.60000000000000009</v>
      </c>
      <c r="M17" s="3">
        <f t="shared" si="3"/>
        <v>1.1999999999999999E-2</v>
      </c>
      <c r="S17">
        <v>1</v>
      </c>
    </row>
    <row r="18" spans="3:19" x14ac:dyDescent="0.3">
      <c r="I18">
        <v>11</v>
      </c>
      <c r="J18" s="1">
        <f t="shared" si="1"/>
        <v>3.6666666666666667E-2</v>
      </c>
      <c r="K18" s="5">
        <f t="shared" si="0"/>
        <v>18</v>
      </c>
      <c r="L18" s="3">
        <f t="shared" si="2"/>
        <v>0.66000000000000014</v>
      </c>
      <c r="M18" s="3">
        <f t="shared" si="3"/>
        <v>1.4299999999999998E-2</v>
      </c>
      <c r="S18">
        <v>1</v>
      </c>
    </row>
    <row r="19" spans="3:19" x14ac:dyDescent="0.3">
      <c r="I19">
        <v>12</v>
      </c>
      <c r="J19" s="1">
        <f t="shared" si="1"/>
        <v>0.04</v>
      </c>
      <c r="K19" s="5">
        <f t="shared" si="0"/>
        <v>18</v>
      </c>
      <c r="L19" s="3">
        <f t="shared" si="2"/>
        <v>0.7200000000000002</v>
      </c>
      <c r="M19" s="3">
        <f t="shared" si="3"/>
        <v>1.6799999999999999E-2</v>
      </c>
      <c r="S19">
        <v>1</v>
      </c>
    </row>
    <row r="20" spans="3:19" x14ac:dyDescent="0.3">
      <c r="C20" t="s">
        <v>2</v>
      </c>
      <c r="I20">
        <v>13</v>
      </c>
      <c r="J20" s="1">
        <f t="shared" si="1"/>
        <v>4.3333333333333335E-2</v>
      </c>
      <c r="K20" s="5">
        <f t="shared" si="0"/>
        <v>18</v>
      </c>
      <c r="L20" s="3">
        <f t="shared" si="2"/>
        <v>0.78000000000000025</v>
      </c>
      <c r="M20" s="3">
        <f t="shared" si="3"/>
        <v>1.95E-2</v>
      </c>
      <c r="S20">
        <v>1</v>
      </c>
    </row>
    <row r="21" spans="3:19" x14ac:dyDescent="0.3">
      <c r="C21" s="4">
        <v>150</v>
      </c>
      <c r="I21">
        <v>14</v>
      </c>
      <c r="J21" s="1">
        <f t="shared" si="1"/>
        <v>4.6666666666666669E-2</v>
      </c>
      <c r="K21" s="5">
        <f t="shared" si="0"/>
        <v>18</v>
      </c>
      <c r="L21" s="3">
        <f t="shared" si="2"/>
        <v>0.8400000000000003</v>
      </c>
      <c r="M21" s="3">
        <f t="shared" si="3"/>
        <v>2.24E-2</v>
      </c>
      <c r="S21">
        <v>1</v>
      </c>
    </row>
    <row r="22" spans="3:19" x14ac:dyDescent="0.3">
      <c r="C22" t="s">
        <v>4</v>
      </c>
      <c r="I22">
        <v>15</v>
      </c>
      <c r="J22" s="1">
        <f t="shared" si="1"/>
        <v>0.05</v>
      </c>
      <c r="K22" s="5">
        <f t="shared" si="0"/>
        <v>18</v>
      </c>
      <c r="L22" s="3">
        <f t="shared" si="2"/>
        <v>0.90000000000000036</v>
      </c>
      <c r="M22" s="3">
        <f t="shared" si="3"/>
        <v>2.5500000000000002E-2</v>
      </c>
      <c r="S22">
        <v>1</v>
      </c>
    </row>
    <row r="23" spans="3:19" x14ac:dyDescent="0.3">
      <c r="C23" s="4">
        <v>0.5</v>
      </c>
      <c r="I23">
        <v>16</v>
      </c>
      <c r="J23" s="1">
        <f t="shared" si="1"/>
        <v>5.3333333333333337E-2</v>
      </c>
      <c r="K23" s="5">
        <f t="shared" si="0"/>
        <v>18</v>
      </c>
      <c r="L23" s="3">
        <f t="shared" si="2"/>
        <v>0.96000000000000041</v>
      </c>
      <c r="M23" s="3">
        <f t="shared" si="3"/>
        <v>2.8800000000000003E-2</v>
      </c>
      <c r="S23">
        <v>1</v>
      </c>
    </row>
    <row r="24" spans="3:19" x14ac:dyDescent="0.3">
      <c r="C24" t="s">
        <v>15</v>
      </c>
      <c r="I24">
        <v>17</v>
      </c>
      <c r="J24" s="1">
        <f t="shared" si="1"/>
        <v>5.6666666666666671E-2</v>
      </c>
      <c r="K24" s="5">
        <f t="shared" si="0"/>
        <v>18</v>
      </c>
      <c r="L24" s="3">
        <f t="shared" si="2"/>
        <v>1.0200000000000005</v>
      </c>
      <c r="M24" s="3">
        <f t="shared" si="3"/>
        <v>3.2300000000000009E-2</v>
      </c>
      <c r="S24">
        <v>1</v>
      </c>
    </row>
    <row r="25" spans="3:19" x14ac:dyDescent="0.3">
      <c r="C25" s="2">
        <f>C23/C21</f>
        <v>3.3333333333333335E-3</v>
      </c>
      <c r="I25">
        <v>18</v>
      </c>
      <c r="J25" s="1">
        <f t="shared" si="1"/>
        <v>6.0000000000000005E-2</v>
      </c>
      <c r="K25" s="5">
        <f t="shared" si="0"/>
        <v>18</v>
      </c>
      <c r="L25" s="3">
        <f t="shared" si="2"/>
        <v>1.0800000000000005</v>
      </c>
      <c r="M25" s="3">
        <f t="shared" si="3"/>
        <v>3.6000000000000011E-2</v>
      </c>
      <c r="S25">
        <v>1</v>
      </c>
    </row>
    <row r="26" spans="3:19" x14ac:dyDescent="0.3">
      <c r="I26">
        <v>19</v>
      </c>
      <c r="J26" s="1">
        <f t="shared" si="1"/>
        <v>6.3333333333333339E-2</v>
      </c>
      <c r="K26" s="5">
        <f t="shared" si="0"/>
        <v>18</v>
      </c>
      <c r="L26" s="3">
        <f t="shared" si="2"/>
        <v>1.1400000000000006</v>
      </c>
      <c r="M26" s="3">
        <f t="shared" si="3"/>
        <v>3.9900000000000019E-2</v>
      </c>
      <c r="S26">
        <v>1</v>
      </c>
    </row>
    <row r="27" spans="3:19" x14ac:dyDescent="0.3">
      <c r="I27">
        <v>20</v>
      </c>
      <c r="J27" s="1">
        <f t="shared" si="1"/>
        <v>6.6666666666666666E-2</v>
      </c>
      <c r="K27" s="5">
        <f t="shared" si="0"/>
        <v>18</v>
      </c>
      <c r="L27" s="3">
        <f t="shared" si="2"/>
        <v>1.2000000000000006</v>
      </c>
      <c r="M27" s="3">
        <f t="shared" si="3"/>
        <v>4.4000000000000025E-2</v>
      </c>
      <c r="S27">
        <v>1</v>
      </c>
    </row>
    <row r="28" spans="3:19" x14ac:dyDescent="0.3">
      <c r="I28">
        <v>21</v>
      </c>
      <c r="J28" s="1">
        <f t="shared" si="1"/>
        <v>7.0000000000000007E-2</v>
      </c>
      <c r="K28" s="5">
        <f t="shared" si="0"/>
        <v>18</v>
      </c>
      <c r="L28" s="3">
        <f t="shared" si="2"/>
        <v>1.2600000000000007</v>
      </c>
      <c r="M28" s="3">
        <f t="shared" si="3"/>
        <v>4.830000000000003E-2</v>
      </c>
      <c r="S28">
        <v>1</v>
      </c>
    </row>
    <row r="29" spans="3:19" x14ac:dyDescent="0.3">
      <c r="I29">
        <v>22</v>
      </c>
      <c r="J29" s="1">
        <f t="shared" si="1"/>
        <v>7.3333333333333334E-2</v>
      </c>
      <c r="K29" s="5">
        <f t="shared" si="0"/>
        <v>18</v>
      </c>
      <c r="L29" s="3">
        <f t="shared" si="2"/>
        <v>1.3200000000000007</v>
      </c>
      <c r="M29" s="3">
        <f t="shared" si="3"/>
        <v>5.2800000000000034E-2</v>
      </c>
      <c r="S29">
        <v>1</v>
      </c>
    </row>
    <row r="30" spans="3:19" x14ac:dyDescent="0.3">
      <c r="I30">
        <v>23</v>
      </c>
      <c r="J30" s="1">
        <f t="shared" si="1"/>
        <v>7.6666666666666675E-2</v>
      </c>
      <c r="K30" s="5">
        <f t="shared" si="0"/>
        <v>18</v>
      </c>
      <c r="L30" s="3">
        <f t="shared" si="2"/>
        <v>1.3800000000000008</v>
      </c>
      <c r="M30" s="3">
        <f t="shared" si="3"/>
        <v>5.7500000000000037E-2</v>
      </c>
      <c r="S30">
        <v>1</v>
      </c>
    </row>
    <row r="31" spans="3:19" x14ac:dyDescent="0.3">
      <c r="C31" t="s">
        <v>6</v>
      </c>
      <c r="I31">
        <v>24</v>
      </c>
      <c r="J31" s="1">
        <f t="shared" si="1"/>
        <v>0.08</v>
      </c>
      <c r="K31" s="5">
        <f t="shared" si="0"/>
        <v>18</v>
      </c>
      <c r="L31" s="3">
        <f t="shared" si="2"/>
        <v>1.4400000000000008</v>
      </c>
      <c r="M31" s="3">
        <f t="shared" si="3"/>
        <v>6.2400000000000046E-2</v>
      </c>
      <c r="S31">
        <v>1</v>
      </c>
    </row>
    <row r="32" spans="3:19" x14ac:dyDescent="0.3">
      <c r="C32">
        <v>1</v>
      </c>
      <c r="I32">
        <v>25</v>
      </c>
      <c r="J32" s="1">
        <f t="shared" si="1"/>
        <v>8.3333333333333343E-2</v>
      </c>
      <c r="K32" s="5">
        <f t="shared" si="0"/>
        <v>18</v>
      </c>
      <c r="L32" s="3">
        <f t="shared" si="2"/>
        <v>1.5000000000000009</v>
      </c>
      <c r="M32" s="3">
        <f t="shared" si="3"/>
        <v>6.7500000000000046E-2</v>
      </c>
      <c r="S32">
        <v>1</v>
      </c>
    </row>
    <row r="33" spans="3:19" x14ac:dyDescent="0.3">
      <c r="C33" t="s">
        <v>13</v>
      </c>
      <c r="I33">
        <v>26</v>
      </c>
      <c r="J33" s="1">
        <f t="shared" si="1"/>
        <v>8.666666666666667E-2</v>
      </c>
      <c r="K33" s="5">
        <f t="shared" si="0"/>
        <v>18</v>
      </c>
      <c r="L33" s="3">
        <f t="shared" si="2"/>
        <v>1.5600000000000009</v>
      </c>
      <c r="M33" s="3">
        <f t="shared" si="3"/>
        <v>7.2800000000000045E-2</v>
      </c>
      <c r="S33">
        <v>1</v>
      </c>
    </row>
    <row r="34" spans="3:19" x14ac:dyDescent="0.3">
      <c r="C34">
        <f>(3/2)*C32/C23</f>
        <v>3</v>
      </c>
      <c r="I34">
        <v>27</v>
      </c>
      <c r="J34" s="1">
        <f t="shared" si="1"/>
        <v>9.0000000000000011E-2</v>
      </c>
      <c r="K34" s="5">
        <f t="shared" si="0"/>
        <v>18</v>
      </c>
      <c r="L34" s="3">
        <f t="shared" si="2"/>
        <v>1.620000000000001</v>
      </c>
      <c r="M34" s="3">
        <f t="shared" si="3"/>
        <v>7.830000000000005E-2</v>
      </c>
      <c r="S34">
        <v>1</v>
      </c>
    </row>
    <row r="35" spans="3:19" x14ac:dyDescent="0.3">
      <c r="C35" t="s">
        <v>14</v>
      </c>
      <c r="I35">
        <v>28</v>
      </c>
      <c r="J35" s="1">
        <f t="shared" si="1"/>
        <v>9.3333333333333338E-2</v>
      </c>
      <c r="K35" s="5">
        <f t="shared" si="0"/>
        <v>18</v>
      </c>
      <c r="L35" s="3">
        <f t="shared" si="2"/>
        <v>1.680000000000001</v>
      </c>
      <c r="M35" s="3">
        <f t="shared" si="3"/>
        <v>8.4000000000000061E-2</v>
      </c>
      <c r="S35">
        <v>1</v>
      </c>
    </row>
    <row r="36" spans="3:19" x14ac:dyDescent="0.3">
      <c r="C36">
        <f>4.5*C32/(C23*C23)</f>
        <v>18</v>
      </c>
      <c r="I36">
        <v>29</v>
      </c>
      <c r="J36" s="1">
        <f t="shared" si="1"/>
        <v>9.6666666666666679E-2</v>
      </c>
      <c r="K36" s="5">
        <f t="shared" si="0"/>
        <v>18</v>
      </c>
      <c r="L36" s="3">
        <f t="shared" si="2"/>
        <v>1.7400000000000011</v>
      </c>
      <c r="M36" s="3">
        <f t="shared" si="3"/>
        <v>8.9900000000000063E-2</v>
      </c>
      <c r="S36">
        <v>1</v>
      </c>
    </row>
    <row r="37" spans="3:19" x14ac:dyDescent="0.3">
      <c r="I37">
        <v>30</v>
      </c>
      <c r="J37" s="1">
        <f t="shared" si="1"/>
        <v>0.1</v>
      </c>
      <c r="K37" s="5">
        <f t="shared" si="0"/>
        <v>18</v>
      </c>
      <c r="L37" s="3">
        <f t="shared" si="2"/>
        <v>1.8000000000000012</v>
      </c>
      <c r="M37" s="3">
        <f t="shared" si="3"/>
        <v>9.6000000000000071E-2</v>
      </c>
      <c r="S37">
        <v>1</v>
      </c>
    </row>
    <row r="38" spans="3:19" x14ac:dyDescent="0.3">
      <c r="I38">
        <v>31</v>
      </c>
      <c r="J38" s="1">
        <f t="shared" si="1"/>
        <v>0.10333333333333335</v>
      </c>
      <c r="K38" s="5">
        <f t="shared" si="0"/>
        <v>18</v>
      </c>
      <c r="L38" s="3">
        <f t="shared" si="2"/>
        <v>1.8600000000000012</v>
      </c>
      <c r="M38" s="3">
        <f t="shared" si="3"/>
        <v>0.10230000000000007</v>
      </c>
      <c r="S38">
        <v>1</v>
      </c>
    </row>
    <row r="39" spans="3:19" x14ac:dyDescent="0.3">
      <c r="I39">
        <v>32</v>
      </c>
      <c r="J39" s="1">
        <f t="shared" si="1"/>
        <v>0.10666666666666667</v>
      </c>
      <c r="K39" s="5">
        <f t="shared" si="0"/>
        <v>18</v>
      </c>
      <c r="L39" s="3">
        <f t="shared" si="2"/>
        <v>1.9200000000000013</v>
      </c>
      <c r="M39" s="3">
        <f t="shared" si="3"/>
        <v>0.10880000000000008</v>
      </c>
      <c r="S39">
        <v>1</v>
      </c>
    </row>
    <row r="40" spans="3:19" x14ac:dyDescent="0.3">
      <c r="I40">
        <v>33</v>
      </c>
      <c r="J40" s="1">
        <f t="shared" si="1"/>
        <v>0.11</v>
      </c>
      <c r="K40" s="5">
        <f t="shared" si="0"/>
        <v>18</v>
      </c>
      <c r="L40" s="3">
        <f t="shared" si="2"/>
        <v>1.9800000000000013</v>
      </c>
      <c r="M40" s="3">
        <f t="shared" si="3"/>
        <v>0.11550000000000009</v>
      </c>
      <c r="S40">
        <v>1</v>
      </c>
    </row>
    <row r="41" spans="3:19" x14ac:dyDescent="0.3">
      <c r="I41">
        <v>34</v>
      </c>
      <c r="J41" s="1">
        <f t="shared" si="1"/>
        <v>0.11333333333333334</v>
      </c>
      <c r="K41" s="5">
        <f t="shared" si="0"/>
        <v>18</v>
      </c>
      <c r="L41" s="3">
        <f t="shared" si="2"/>
        <v>2.0400000000000014</v>
      </c>
      <c r="M41" s="3">
        <f t="shared" si="3"/>
        <v>0.12240000000000009</v>
      </c>
      <c r="S41">
        <v>1</v>
      </c>
    </row>
    <row r="42" spans="3:19" x14ac:dyDescent="0.3">
      <c r="I42">
        <v>35</v>
      </c>
      <c r="J42" s="1">
        <f t="shared" si="1"/>
        <v>0.11666666666666667</v>
      </c>
      <c r="K42" s="5">
        <f t="shared" si="0"/>
        <v>18</v>
      </c>
      <c r="L42" s="3">
        <f t="shared" si="2"/>
        <v>2.1000000000000014</v>
      </c>
      <c r="M42" s="3">
        <f t="shared" si="3"/>
        <v>0.12950000000000009</v>
      </c>
      <c r="S42">
        <v>1</v>
      </c>
    </row>
    <row r="43" spans="3:19" x14ac:dyDescent="0.3">
      <c r="I43">
        <v>36</v>
      </c>
      <c r="J43" s="1">
        <f t="shared" si="1"/>
        <v>0.12000000000000001</v>
      </c>
      <c r="K43" s="5">
        <f t="shared" si="0"/>
        <v>18</v>
      </c>
      <c r="L43" s="3">
        <f t="shared" si="2"/>
        <v>2.1600000000000015</v>
      </c>
      <c r="M43" s="3">
        <f t="shared" si="3"/>
        <v>0.13680000000000009</v>
      </c>
      <c r="S43">
        <v>1</v>
      </c>
    </row>
    <row r="44" spans="3:19" x14ac:dyDescent="0.3">
      <c r="I44">
        <v>37</v>
      </c>
      <c r="J44" s="1">
        <f t="shared" si="1"/>
        <v>0.12333333333333334</v>
      </c>
      <c r="K44" s="5">
        <f t="shared" si="0"/>
        <v>18</v>
      </c>
      <c r="L44" s="3">
        <f t="shared" si="2"/>
        <v>2.2200000000000015</v>
      </c>
      <c r="M44" s="3">
        <f t="shared" si="3"/>
        <v>0.14430000000000009</v>
      </c>
      <c r="S44">
        <v>1</v>
      </c>
    </row>
    <row r="45" spans="3:19" x14ac:dyDescent="0.3">
      <c r="I45">
        <v>38</v>
      </c>
      <c r="J45" s="1">
        <f t="shared" si="1"/>
        <v>0.12666666666666668</v>
      </c>
      <c r="K45" s="5">
        <f t="shared" si="0"/>
        <v>18</v>
      </c>
      <c r="L45" s="3">
        <f t="shared" si="2"/>
        <v>2.2800000000000016</v>
      </c>
      <c r="M45" s="3">
        <f t="shared" si="3"/>
        <v>0.15200000000000008</v>
      </c>
      <c r="S45">
        <v>1</v>
      </c>
    </row>
    <row r="46" spans="3:19" x14ac:dyDescent="0.3">
      <c r="I46">
        <v>39</v>
      </c>
      <c r="J46" s="1">
        <f t="shared" si="1"/>
        <v>0.13</v>
      </c>
      <c r="K46" s="5">
        <f t="shared" si="0"/>
        <v>18</v>
      </c>
      <c r="L46" s="3">
        <f t="shared" si="2"/>
        <v>2.3400000000000016</v>
      </c>
      <c r="M46" s="3">
        <f t="shared" si="3"/>
        <v>0.15990000000000007</v>
      </c>
      <c r="S46">
        <v>1</v>
      </c>
    </row>
    <row r="47" spans="3:19" x14ac:dyDescent="0.3">
      <c r="I47">
        <v>40</v>
      </c>
      <c r="J47" s="1">
        <f t="shared" si="1"/>
        <v>0.13333333333333333</v>
      </c>
      <c r="K47" s="5">
        <f t="shared" si="0"/>
        <v>18</v>
      </c>
      <c r="L47" s="3">
        <f t="shared" si="2"/>
        <v>2.4000000000000017</v>
      </c>
      <c r="M47" s="3">
        <f t="shared" si="3"/>
        <v>0.16800000000000007</v>
      </c>
      <c r="S47">
        <v>1</v>
      </c>
    </row>
    <row r="48" spans="3:19" x14ac:dyDescent="0.3">
      <c r="I48">
        <v>41</v>
      </c>
      <c r="J48" s="1">
        <f t="shared" si="1"/>
        <v>0.13666666666666669</v>
      </c>
      <c r="K48" s="5">
        <f t="shared" si="0"/>
        <v>18</v>
      </c>
      <c r="L48" s="3">
        <f t="shared" si="2"/>
        <v>2.4600000000000017</v>
      </c>
      <c r="M48" s="3">
        <f t="shared" si="3"/>
        <v>0.17630000000000007</v>
      </c>
      <c r="S48">
        <v>1</v>
      </c>
    </row>
    <row r="49" spans="9:19" x14ac:dyDescent="0.3">
      <c r="I49">
        <v>42</v>
      </c>
      <c r="J49" s="1">
        <f t="shared" si="1"/>
        <v>0.14000000000000001</v>
      </c>
      <c r="K49" s="5">
        <f t="shared" si="0"/>
        <v>18</v>
      </c>
      <c r="L49" s="3">
        <f t="shared" si="2"/>
        <v>2.5200000000000018</v>
      </c>
      <c r="M49" s="3">
        <f t="shared" si="3"/>
        <v>0.18480000000000008</v>
      </c>
      <c r="S49">
        <v>1</v>
      </c>
    </row>
    <row r="50" spans="9:19" x14ac:dyDescent="0.3">
      <c r="I50">
        <v>43</v>
      </c>
      <c r="J50" s="1">
        <f t="shared" si="1"/>
        <v>0.14333333333333334</v>
      </c>
      <c r="K50" s="5">
        <f t="shared" si="0"/>
        <v>18</v>
      </c>
      <c r="L50" s="3">
        <f t="shared" si="2"/>
        <v>2.5800000000000018</v>
      </c>
      <c r="M50" s="3">
        <f t="shared" si="3"/>
        <v>0.19350000000000006</v>
      </c>
      <c r="S50">
        <v>1</v>
      </c>
    </row>
    <row r="51" spans="9:19" x14ac:dyDescent="0.3">
      <c r="I51">
        <v>44</v>
      </c>
      <c r="J51" s="1">
        <f t="shared" si="1"/>
        <v>0.14666666666666667</v>
      </c>
      <c r="K51" s="5">
        <f t="shared" si="0"/>
        <v>18</v>
      </c>
      <c r="L51" s="3">
        <f t="shared" si="2"/>
        <v>2.6400000000000019</v>
      </c>
      <c r="M51" s="3">
        <f t="shared" si="3"/>
        <v>0.20240000000000005</v>
      </c>
      <c r="S51">
        <v>1</v>
      </c>
    </row>
    <row r="52" spans="9:19" x14ac:dyDescent="0.3">
      <c r="I52">
        <v>45</v>
      </c>
      <c r="J52" s="1">
        <f t="shared" si="1"/>
        <v>0.15000000000000002</v>
      </c>
      <c r="K52" s="5">
        <f t="shared" si="0"/>
        <v>18</v>
      </c>
      <c r="L52" s="3">
        <f t="shared" si="2"/>
        <v>2.700000000000002</v>
      </c>
      <c r="M52" s="3">
        <f t="shared" si="3"/>
        <v>0.21150000000000005</v>
      </c>
      <c r="S52">
        <v>1</v>
      </c>
    </row>
    <row r="53" spans="9:19" x14ac:dyDescent="0.3">
      <c r="I53">
        <v>46</v>
      </c>
      <c r="J53" s="1">
        <f t="shared" si="1"/>
        <v>0.15333333333333335</v>
      </c>
      <c r="K53" s="5">
        <f t="shared" si="0"/>
        <v>18</v>
      </c>
      <c r="L53" s="3">
        <f t="shared" si="2"/>
        <v>2.760000000000002</v>
      </c>
      <c r="M53" s="3">
        <f t="shared" si="3"/>
        <v>0.22080000000000005</v>
      </c>
      <c r="S53">
        <v>1</v>
      </c>
    </row>
    <row r="54" spans="9:19" x14ac:dyDescent="0.3">
      <c r="I54">
        <v>47</v>
      </c>
      <c r="J54" s="1">
        <f t="shared" si="1"/>
        <v>0.15666666666666668</v>
      </c>
      <c r="K54" s="5">
        <f t="shared" si="0"/>
        <v>18</v>
      </c>
      <c r="L54" s="3">
        <f t="shared" si="2"/>
        <v>2.8200000000000021</v>
      </c>
      <c r="M54" s="3">
        <f t="shared" si="3"/>
        <v>0.23030000000000006</v>
      </c>
      <c r="S54">
        <v>1</v>
      </c>
    </row>
    <row r="55" spans="9:19" x14ac:dyDescent="0.3">
      <c r="I55">
        <v>48</v>
      </c>
      <c r="J55" s="1">
        <f t="shared" si="1"/>
        <v>0.16</v>
      </c>
      <c r="K55" s="5">
        <f t="shared" si="0"/>
        <v>18</v>
      </c>
      <c r="L55" s="3">
        <f t="shared" si="2"/>
        <v>2.8800000000000021</v>
      </c>
      <c r="M55" s="3">
        <f t="shared" si="3"/>
        <v>0.24000000000000005</v>
      </c>
      <c r="S55">
        <v>1</v>
      </c>
    </row>
    <row r="56" spans="9:19" x14ac:dyDescent="0.3">
      <c r="I56">
        <v>49</v>
      </c>
      <c r="J56" s="1">
        <f t="shared" si="1"/>
        <v>0.16333333333333333</v>
      </c>
      <c r="K56" s="5">
        <f t="shared" si="0"/>
        <v>18</v>
      </c>
      <c r="L56" s="3">
        <f t="shared" si="2"/>
        <v>2.9400000000000022</v>
      </c>
      <c r="M56" s="3">
        <f t="shared" si="3"/>
        <v>0.24990000000000004</v>
      </c>
      <c r="S56">
        <v>1</v>
      </c>
    </row>
    <row r="57" spans="9:19" x14ac:dyDescent="0.3">
      <c r="I57">
        <v>50</v>
      </c>
      <c r="J57" s="1">
        <f t="shared" si="1"/>
        <v>0.16666666666666669</v>
      </c>
      <c r="K57" s="5">
        <f t="shared" si="0"/>
        <v>18</v>
      </c>
      <c r="L57" s="3">
        <f t="shared" si="2"/>
        <v>3.0000000000000022</v>
      </c>
      <c r="M57" s="3">
        <f t="shared" si="3"/>
        <v>0.26</v>
      </c>
      <c r="S57">
        <v>1</v>
      </c>
    </row>
    <row r="58" spans="9:19" x14ac:dyDescent="0.3">
      <c r="I58">
        <v>51</v>
      </c>
      <c r="J58" s="1">
        <f t="shared" si="1"/>
        <v>0.17</v>
      </c>
      <c r="K58" s="5">
        <f>IF(J58&lt;(1/3)*$C$23,$C$36, IF(J58&gt;(2/3)*$C$23,-$C$36,0))</f>
        <v>0</v>
      </c>
      <c r="L58" s="3">
        <f t="shared" si="2"/>
        <v>3.0000000000000022</v>
      </c>
      <c r="M58" s="3">
        <f t="shared" si="3"/>
        <v>0.27</v>
      </c>
      <c r="S58">
        <v>1</v>
      </c>
    </row>
    <row r="59" spans="9:19" x14ac:dyDescent="0.3">
      <c r="I59">
        <v>52</v>
      </c>
      <c r="J59" s="1">
        <f t="shared" si="1"/>
        <v>0.17333333333333334</v>
      </c>
      <c r="K59" s="5">
        <f>IF(J59&lt;(1/3)*$C$23,$C$36, IF(J59&gt;(2/3)*$C$23,-$C$36,0))</f>
        <v>0</v>
      </c>
      <c r="L59" s="3">
        <f t="shared" si="2"/>
        <v>3.0000000000000022</v>
      </c>
      <c r="M59" s="3">
        <f t="shared" si="3"/>
        <v>0.28000000000000003</v>
      </c>
      <c r="S59">
        <v>1</v>
      </c>
    </row>
    <row r="60" spans="9:19" x14ac:dyDescent="0.3">
      <c r="I60">
        <v>53</v>
      </c>
      <c r="J60" s="1">
        <f t="shared" si="1"/>
        <v>0.17666666666666667</v>
      </c>
      <c r="K60" s="5">
        <f>IF(J60&lt;(1/3)*$C$23,$C$36, IF(J60&gt;(2/3)*$C$23,-$C$36,0))</f>
        <v>0</v>
      </c>
      <c r="L60" s="3">
        <f t="shared" si="2"/>
        <v>3.0000000000000022</v>
      </c>
      <c r="M60" s="3">
        <f t="shared" si="3"/>
        <v>0.29000000000000004</v>
      </c>
      <c r="S60">
        <v>1</v>
      </c>
    </row>
    <row r="61" spans="9:19" x14ac:dyDescent="0.3">
      <c r="I61">
        <v>54</v>
      </c>
      <c r="J61" s="1">
        <f t="shared" si="1"/>
        <v>0.18000000000000002</v>
      </c>
      <c r="K61" s="5">
        <f>IF(J61&lt;(1/3)*$C$23,$C$36, IF(J61&gt;(2/3)*$C$23,-$C$36,0))</f>
        <v>0</v>
      </c>
      <c r="L61" s="3">
        <f t="shared" si="2"/>
        <v>3.0000000000000022</v>
      </c>
      <c r="M61" s="3">
        <f t="shared" si="3"/>
        <v>0.30000000000000004</v>
      </c>
      <c r="S61">
        <v>1</v>
      </c>
    </row>
    <row r="62" spans="9:19" x14ac:dyDescent="0.3">
      <c r="I62">
        <v>55</v>
      </c>
      <c r="J62" s="1">
        <f t="shared" si="1"/>
        <v>0.18333333333333335</v>
      </c>
      <c r="K62" s="5">
        <f>IF(J62&lt;(1/3)*$C$23,$C$36, IF(J62&gt;(2/3)*$C$23,-$C$36,0))</f>
        <v>0</v>
      </c>
      <c r="L62" s="3">
        <f t="shared" si="2"/>
        <v>3.0000000000000022</v>
      </c>
      <c r="M62" s="3">
        <f t="shared" si="3"/>
        <v>0.31000000000000005</v>
      </c>
      <c r="S62">
        <v>1</v>
      </c>
    </row>
    <row r="63" spans="9:19" x14ac:dyDescent="0.3">
      <c r="I63">
        <v>56</v>
      </c>
      <c r="J63" s="1">
        <f t="shared" si="1"/>
        <v>0.18666666666666668</v>
      </c>
      <c r="K63" s="5">
        <f>IF(J63&lt;(1/3)*$C$23,$C$36, IF(J63&gt;(2/3)*$C$23,-$C$36,0))</f>
        <v>0</v>
      </c>
      <c r="L63" s="3">
        <f t="shared" si="2"/>
        <v>3.0000000000000022</v>
      </c>
      <c r="M63" s="3">
        <f t="shared" si="3"/>
        <v>0.32000000000000006</v>
      </c>
      <c r="S63">
        <v>1</v>
      </c>
    </row>
    <row r="64" spans="9:19" x14ac:dyDescent="0.3">
      <c r="I64">
        <v>57</v>
      </c>
      <c r="J64" s="1">
        <f t="shared" si="1"/>
        <v>0.19</v>
      </c>
      <c r="K64" s="5">
        <f>IF(J64&lt;(1/3)*$C$23,$C$36, IF(J64&gt;(2/3)*$C$23,-$C$36,0))</f>
        <v>0</v>
      </c>
      <c r="L64" s="3">
        <f t="shared" si="2"/>
        <v>3.0000000000000022</v>
      </c>
      <c r="M64" s="3">
        <f t="shared" si="3"/>
        <v>0.33000000000000007</v>
      </c>
      <c r="S64">
        <v>1</v>
      </c>
    </row>
    <row r="65" spans="9:19" x14ac:dyDescent="0.3">
      <c r="I65">
        <v>58</v>
      </c>
      <c r="J65" s="1">
        <f t="shared" si="1"/>
        <v>0.19333333333333336</v>
      </c>
      <c r="K65" s="5">
        <f>IF(J65&lt;(1/3)*$C$23,$C$36, IF(J65&gt;(2/3)*$C$23,-$C$36,0))</f>
        <v>0</v>
      </c>
      <c r="L65" s="3">
        <f t="shared" si="2"/>
        <v>3.0000000000000022</v>
      </c>
      <c r="M65" s="3">
        <f t="shared" si="3"/>
        <v>0.34000000000000008</v>
      </c>
      <c r="S65">
        <v>1</v>
      </c>
    </row>
    <row r="66" spans="9:19" x14ac:dyDescent="0.3">
      <c r="I66">
        <v>59</v>
      </c>
      <c r="J66" s="1">
        <f t="shared" si="1"/>
        <v>0.19666666666666668</v>
      </c>
      <c r="K66" s="5">
        <f>IF(J66&lt;(1/3)*$C$23,$C$36, IF(J66&gt;(2/3)*$C$23,-$C$36,0))</f>
        <v>0</v>
      </c>
      <c r="L66" s="3">
        <f t="shared" si="2"/>
        <v>3.0000000000000022</v>
      </c>
      <c r="M66" s="3">
        <f t="shared" si="3"/>
        <v>0.35000000000000009</v>
      </c>
      <c r="S66">
        <v>1</v>
      </c>
    </row>
    <row r="67" spans="9:19" x14ac:dyDescent="0.3">
      <c r="I67">
        <v>60</v>
      </c>
      <c r="J67" s="1">
        <f t="shared" si="1"/>
        <v>0.2</v>
      </c>
      <c r="K67" s="5">
        <f>IF(J67&lt;(1/3)*$C$23,$C$36, IF(J67&gt;(2/3)*$C$23,-$C$36,0))</f>
        <v>0</v>
      </c>
      <c r="L67" s="3">
        <f t="shared" si="2"/>
        <v>3.0000000000000022</v>
      </c>
      <c r="M67" s="3">
        <f t="shared" si="3"/>
        <v>0.3600000000000001</v>
      </c>
      <c r="S67">
        <v>1</v>
      </c>
    </row>
    <row r="68" spans="9:19" x14ac:dyDescent="0.3">
      <c r="I68">
        <v>61</v>
      </c>
      <c r="J68" s="1">
        <f t="shared" si="1"/>
        <v>0.20333333333333334</v>
      </c>
      <c r="K68" s="5">
        <f>IF(J68&lt;(1/3)*$C$23,$C$36, IF(J68&gt;(2/3)*$C$23,-$C$36,0))</f>
        <v>0</v>
      </c>
      <c r="L68" s="3">
        <f t="shared" si="2"/>
        <v>3.0000000000000022</v>
      </c>
      <c r="M68" s="3">
        <f t="shared" si="3"/>
        <v>0.37000000000000011</v>
      </c>
      <c r="S68">
        <v>1</v>
      </c>
    </row>
    <row r="69" spans="9:19" x14ac:dyDescent="0.3">
      <c r="I69">
        <v>62</v>
      </c>
      <c r="J69" s="1">
        <f t="shared" si="1"/>
        <v>0.20666666666666669</v>
      </c>
      <c r="K69" s="5">
        <f>IF(J69&lt;(1/3)*$C$23,$C$36, IF(J69&gt;(2/3)*$C$23,-$C$36,0))</f>
        <v>0</v>
      </c>
      <c r="L69" s="3">
        <f t="shared" si="2"/>
        <v>3.0000000000000022</v>
      </c>
      <c r="M69" s="3">
        <f t="shared" si="3"/>
        <v>0.38000000000000012</v>
      </c>
      <c r="S69">
        <v>1</v>
      </c>
    </row>
    <row r="70" spans="9:19" x14ac:dyDescent="0.3">
      <c r="I70">
        <v>63</v>
      </c>
      <c r="J70" s="1">
        <f t="shared" si="1"/>
        <v>0.21000000000000002</v>
      </c>
      <c r="K70" s="5">
        <f>IF(J70&lt;(1/3)*$C$23,$C$36, IF(J70&gt;(2/3)*$C$23,-$C$36,0))</f>
        <v>0</v>
      </c>
      <c r="L70" s="3">
        <f t="shared" si="2"/>
        <v>3.0000000000000022</v>
      </c>
      <c r="M70" s="3">
        <f t="shared" si="3"/>
        <v>0.39000000000000012</v>
      </c>
      <c r="S70">
        <v>1</v>
      </c>
    </row>
    <row r="71" spans="9:19" x14ac:dyDescent="0.3">
      <c r="I71">
        <v>64</v>
      </c>
      <c r="J71" s="1">
        <f t="shared" si="1"/>
        <v>0.21333333333333335</v>
      </c>
      <c r="K71" s="5">
        <f>IF(J71&lt;(1/3)*$C$23,$C$36, IF(J71&gt;(2/3)*$C$23,-$C$36,0))</f>
        <v>0</v>
      </c>
      <c r="L71" s="3">
        <f t="shared" si="2"/>
        <v>3.0000000000000022</v>
      </c>
      <c r="M71" s="3">
        <f t="shared" si="3"/>
        <v>0.40000000000000013</v>
      </c>
      <c r="S71">
        <v>1</v>
      </c>
    </row>
    <row r="72" spans="9:19" x14ac:dyDescent="0.3">
      <c r="I72">
        <v>65</v>
      </c>
      <c r="J72" s="1">
        <f t="shared" si="1"/>
        <v>0.21666666666666667</v>
      </c>
      <c r="K72" s="5">
        <f>IF(J72&lt;(1/3)*$C$23,$C$36, IF(J72&gt;(2/3)*$C$23,-$C$36,0))</f>
        <v>0</v>
      </c>
      <c r="L72" s="3">
        <f t="shared" si="2"/>
        <v>3.0000000000000022</v>
      </c>
      <c r="M72" s="3">
        <f t="shared" si="3"/>
        <v>0.41000000000000014</v>
      </c>
      <c r="S72">
        <v>1</v>
      </c>
    </row>
    <row r="73" spans="9:19" x14ac:dyDescent="0.3">
      <c r="I73">
        <v>66</v>
      </c>
      <c r="J73" s="1">
        <f t="shared" ref="J73:J136" si="4">$C$25*(ROW(J73)-7)</f>
        <v>0.22</v>
      </c>
      <c r="K73" s="5">
        <f>IF(J73&lt;(1/3)*$C$23,$C$36, IF(J73&gt;(2/3)*$C$23,-$C$36,0))</f>
        <v>0</v>
      </c>
      <c r="L73" s="3">
        <f t="shared" ref="L73:L136" si="5">K73*$C$25 +L72</f>
        <v>3.0000000000000022</v>
      </c>
      <c r="M73" s="3">
        <f t="shared" ref="M73:M136" si="6">M72+L73*$C$25 +0.5*K73*$C$25*$C$25</f>
        <v>0.42000000000000015</v>
      </c>
      <c r="S73">
        <v>1</v>
      </c>
    </row>
    <row r="74" spans="9:19" x14ac:dyDescent="0.3">
      <c r="I74">
        <v>67</v>
      </c>
      <c r="J74" s="1">
        <f t="shared" si="4"/>
        <v>0.22333333333333336</v>
      </c>
      <c r="K74" s="5">
        <f>IF(J74&lt;(1/3)*$C$23,$C$36, IF(J74&gt;(2/3)*$C$23,-$C$36,0))</f>
        <v>0</v>
      </c>
      <c r="L74" s="3">
        <f t="shared" si="5"/>
        <v>3.0000000000000022</v>
      </c>
      <c r="M74" s="3">
        <f t="shared" si="6"/>
        <v>0.43000000000000016</v>
      </c>
      <c r="S74">
        <v>1</v>
      </c>
    </row>
    <row r="75" spans="9:19" x14ac:dyDescent="0.3">
      <c r="I75">
        <v>68</v>
      </c>
      <c r="J75" s="1">
        <f t="shared" si="4"/>
        <v>0.22666666666666668</v>
      </c>
      <c r="K75" s="5">
        <f>IF(J75&lt;(1/3)*$C$23,$C$36, IF(J75&gt;(2/3)*$C$23,-$C$36,0))</f>
        <v>0</v>
      </c>
      <c r="L75" s="3">
        <f t="shared" si="5"/>
        <v>3.0000000000000022</v>
      </c>
      <c r="M75" s="3">
        <f t="shared" si="6"/>
        <v>0.44000000000000017</v>
      </c>
      <c r="S75">
        <v>1</v>
      </c>
    </row>
    <row r="76" spans="9:19" x14ac:dyDescent="0.3">
      <c r="I76">
        <v>69</v>
      </c>
      <c r="J76" s="1">
        <f t="shared" si="4"/>
        <v>0.23</v>
      </c>
      <c r="K76" s="5">
        <f>IF(J76&lt;(1/3)*$C$23,$C$36, IF(J76&gt;(2/3)*$C$23,-$C$36,0))</f>
        <v>0</v>
      </c>
      <c r="L76" s="3">
        <f t="shared" si="5"/>
        <v>3.0000000000000022</v>
      </c>
      <c r="M76" s="3">
        <f t="shared" si="6"/>
        <v>0.45000000000000018</v>
      </c>
      <c r="S76">
        <v>1</v>
      </c>
    </row>
    <row r="77" spans="9:19" x14ac:dyDescent="0.3">
      <c r="I77">
        <v>70</v>
      </c>
      <c r="J77" s="1">
        <f t="shared" si="4"/>
        <v>0.23333333333333334</v>
      </c>
      <c r="K77" s="5">
        <f>IF(J77&lt;(1/3)*$C$23,$C$36, IF(J77&gt;(2/3)*$C$23,-$C$36,0))</f>
        <v>0</v>
      </c>
      <c r="L77" s="3">
        <f t="shared" si="5"/>
        <v>3.0000000000000022</v>
      </c>
      <c r="M77" s="3">
        <f t="shared" si="6"/>
        <v>0.46000000000000019</v>
      </c>
      <c r="S77">
        <v>1</v>
      </c>
    </row>
    <row r="78" spans="9:19" x14ac:dyDescent="0.3">
      <c r="I78">
        <v>71</v>
      </c>
      <c r="J78" s="1">
        <f t="shared" si="4"/>
        <v>0.23666666666666669</v>
      </c>
      <c r="K78" s="5">
        <f>IF(J78&lt;(1/3)*$C$23,$C$36, IF(J78&gt;(2/3)*$C$23,-$C$36,0))</f>
        <v>0</v>
      </c>
      <c r="L78" s="3">
        <f t="shared" si="5"/>
        <v>3.0000000000000022</v>
      </c>
      <c r="M78" s="3">
        <f t="shared" si="6"/>
        <v>0.4700000000000002</v>
      </c>
      <c r="S78">
        <v>1</v>
      </c>
    </row>
    <row r="79" spans="9:19" x14ac:dyDescent="0.3">
      <c r="I79">
        <v>72</v>
      </c>
      <c r="J79" s="1">
        <f t="shared" si="4"/>
        <v>0.24000000000000002</v>
      </c>
      <c r="K79" s="5">
        <f>IF(J79&lt;(1/3)*$C$23,$C$36, IF(J79&gt;(2/3)*$C$23,-$C$36,0))</f>
        <v>0</v>
      </c>
      <c r="L79" s="3">
        <f t="shared" si="5"/>
        <v>3.0000000000000022</v>
      </c>
      <c r="M79" s="3">
        <f t="shared" si="6"/>
        <v>0.4800000000000002</v>
      </c>
      <c r="S79">
        <v>1</v>
      </c>
    </row>
    <row r="80" spans="9:19" x14ac:dyDescent="0.3">
      <c r="I80">
        <v>73</v>
      </c>
      <c r="J80" s="1">
        <f t="shared" si="4"/>
        <v>0.24333333333333335</v>
      </c>
      <c r="K80" s="5">
        <f>IF(J80&lt;(1/3)*$C$23,$C$36, IF(J80&gt;(2/3)*$C$23,-$C$36,0))</f>
        <v>0</v>
      </c>
      <c r="L80" s="3">
        <f t="shared" si="5"/>
        <v>3.0000000000000022</v>
      </c>
      <c r="M80" s="3">
        <f t="shared" si="6"/>
        <v>0.49000000000000021</v>
      </c>
      <c r="S80">
        <v>1</v>
      </c>
    </row>
    <row r="81" spans="9:19" x14ac:dyDescent="0.3">
      <c r="I81">
        <v>74</v>
      </c>
      <c r="J81" s="1">
        <f t="shared" si="4"/>
        <v>0.24666666666666667</v>
      </c>
      <c r="K81" s="5">
        <f>IF(J81&lt;(1/3)*$C$23,$C$36, IF(J81&gt;(2/3)*$C$23,-$C$36,0))</f>
        <v>0</v>
      </c>
      <c r="L81" s="3">
        <f t="shared" si="5"/>
        <v>3.0000000000000022</v>
      </c>
      <c r="M81" s="3">
        <f t="shared" si="6"/>
        <v>0.50000000000000022</v>
      </c>
      <c r="S81">
        <v>1</v>
      </c>
    </row>
    <row r="82" spans="9:19" x14ac:dyDescent="0.3">
      <c r="I82">
        <v>75</v>
      </c>
      <c r="J82" s="1">
        <f t="shared" si="4"/>
        <v>0.25</v>
      </c>
      <c r="K82" s="5">
        <f>IF(J82&lt;(1/3)*$C$23,$C$36, IF(J82&gt;(2/3)*$C$23,-$C$36,0))</f>
        <v>0</v>
      </c>
      <c r="L82" s="3">
        <f t="shared" si="5"/>
        <v>3.0000000000000022</v>
      </c>
      <c r="M82" s="3">
        <f t="shared" si="6"/>
        <v>0.51000000000000023</v>
      </c>
      <c r="S82">
        <v>1</v>
      </c>
    </row>
    <row r="83" spans="9:19" x14ac:dyDescent="0.3">
      <c r="I83">
        <v>76</v>
      </c>
      <c r="J83" s="1">
        <f t="shared" si="4"/>
        <v>0.25333333333333335</v>
      </c>
      <c r="K83" s="5">
        <f>IF(J83&lt;(1/3)*$C$23,$C$36, IF(J83&gt;(2/3)*$C$23,-$C$36,0))</f>
        <v>0</v>
      </c>
      <c r="L83" s="3">
        <f t="shared" si="5"/>
        <v>3.0000000000000022</v>
      </c>
      <c r="M83" s="3">
        <f t="shared" si="6"/>
        <v>0.52000000000000024</v>
      </c>
      <c r="S83">
        <v>1</v>
      </c>
    </row>
    <row r="84" spans="9:19" x14ac:dyDescent="0.3">
      <c r="I84">
        <v>77</v>
      </c>
      <c r="J84" s="1">
        <f t="shared" si="4"/>
        <v>0.25666666666666671</v>
      </c>
      <c r="K84" s="5">
        <f>IF(J84&lt;(1/3)*$C$23,$C$36, IF(J84&gt;(2/3)*$C$23,-$C$36,0))</f>
        <v>0</v>
      </c>
      <c r="L84" s="3">
        <f t="shared" si="5"/>
        <v>3.0000000000000022</v>
      </c>
      <c r="M84" s="3">
        <f t="shared" si="6"/>
        <v>0.53000000000000025</v>
      </c>
      <c r="S84">
        <v>1</v>
      </c>
    </row>
    <row r="85" spans="9:19" x14ac:dyDescent="0.3">
      <c r="I85">
        <v>78</v>
      </c>
      <c r="J85" s="1">
        <f t="shared" si="4"/>
        <v>0.26</v>
      </c>
      <c r="K85" s="5">
        <f>IF(J85&lt;(1/3)*$C$23,$C$36, IF(J85&gt;(2/3)*$C$23,-$C$36,0))</f>
        <v>0</v>
      </c>
      <c r="L85" s="3">
        <f t="shared" si="5"/>
        <v>3.0000000000000022</v>
      </c>
      <c r="M85" s="3">
        <f t="shared" si="6"/>
        <v>0.54000000000000026</v>
      </c>
      <c r="S85">
        <v>1</v>
      </c>
    </row>
    <row r="86" spans="9:19" x14ac:dyDescent="0.3">
      <c r="I86">
        <v>79</v>
      </c>
      <c r="J86" s="1">
        <f t="shared" si="4"/>
        <v>0.26333333333333336</v>
      </c>
      <c r="K86" s="5">
        <f>IF(J86&lt;(1/3)*$C$23,$C$36, IF(J86&gt;(2/3)*$C$23,-$C$36,0))</f>
        <v>0</v>
      </c>
      <c r="L86" s="3">
        <f t="shared" si="5"/>
        <v>3.0000000000000022</v>
      </c>
      <c r="M86" s="3">
        <f t="shared" si="6"/>
        <v>0.55000000000000027</v>
      </c>
      <c r="S86">
        <v>1</v>
      </c>
    </row>
    <row r="87" spans="9:19" x14ac:dyDescent="0.3">
      <c r="I87">
        <v>80</v>
      </c>
      <c r="J87" s="1">
        <f t="shared" si="4"/>
        <v>0.26666666666666666</v>
      </c>
      <c r="K87" s="5">
        <f>IF(J87&lt;(1/3)*$C$23,$C$36, IF(J87&gt;(2/3)*$C$23,-$C$36,0))</f>
        <v>0</v>
      </c>
      <c r="L87" s="3">
        <f t="shared" si="5"/>
        <v>3.0000000000000022</v>
      </c>
      <c r="M87" s="3">
        <f t="shared" si="6"/>
        <v>0.56000000000000028</v>
      </c>
      <c r="S87">
        <v>1</v>
      </c>
    </row>
    <row r="88" spans="9:19" x14ac:dyDescent="0.3">
      <c r="I88">
        <v>81</v>
      </c>
      <c r="J88" s="1">
        <f t="shared" si="4"/>
        <v>0.27</v>
      </c>
      <c r="K88" s="5">
        <f>IF(J88&lt;(1/3)*$C$23,$C$36, IF(J88&gt;(2/3)*$C$23,-$C$36,0))</f>
        <v>0</v>
      </c>
      <c r="L88" s="3">
        <f t="shared" si="5"/>
        <v>3.0000000000000022</v>
      </c>
      <c r="M88" s="3">
        <f t="shared" si="6"/>
        <v>0.57000000000000028</v>
      </c>
      <c r="S88">
        <v>1</v>
      </c>
    </row>
    <row r="89" spans="9:19" x14ac:dyDescent="0.3">
      <c r="I89">
        <v>82</v>
      </c>
      <c r="J89" s="1">
        <f t="shared" si="4"/>
        <v>0.27333333333333337</v>
      </c>
      <c r="K89" s="5">
        <f>IF(J89&lt;(1/3)*$C$23,$C$36, IF(J89&gt;(2/3)*$C$23,-$C$36,0))</f>
        <v>0</v>
      </c>
      <c r="L89" s="3">
        <f t="shared" si="5"/>
        <v>3.0000000000000022</v>
      </c>
      <c r="M89" s="3">
        <f t="shared" si="6"/>
        <v>0.58000000000000029</v>
      </c>
      <c r="S89">
        <v>1</v>
      </c>
    </row>
    <row r="90" spans="9:19" x14ac:dyDescent="0.3">
      <c r="I90">
        <v>83</v>
      </c>
      <c r="J90" s="1">
        <f t="shared" si="4"/>
        <v>0.27666666666666667</v>
      </c>
      <c r="K90" s="5">
        <f>IF(J90&lt;(1/3)*$C$23,$C$36, IF(J90&gt;(2/3)*$C$23,-$C$36,0))</f>
        <v>0</v>
      </c>
      <c r="L90" s="3">
        <f t="shared" si="5"/>
        <v>3.0000000000000022</v>
      </c>
      <c r="M90" s="3">
        <f t="shared" si="6"/>
        <v>0.5900000000000003</v>
      </c>
      <c r="S90">
        <v>1</v>
      </c>
    </row>
    <row r="91" spans="9:19" x14ac:dyDescent="0.3">
      <c r="I91">
        <v>84</v>
      </c>
      <c r="J91" s="1">
        <f t="shared" si="4"/>
        <v>0.28000000000000003</v>
      </c>
      <c r="K91" s="5">
        <f>IF(J91&lt;(1/3)*$C$23,$C$36, IF(J91&gt;(2/3)*$C$23,-$C$36,0))</f>
        <v>0</v>
      </c>
      <c r="L91" s="3">
        <f t="shared" si="5"/>
        <v>3.0000000000000022</v>
      </c>
      <c r="M91" s="3">
        <f t="shared" si="6"/>
        <v>0.60000000000000031</v>
      </c>
      <c r="S91">
        <v>1</v>
      </c>
    </row>
    <row r="92" spans="9:19" x14ac:dyDescent="0.3">
      <c r="I92">
        <v>85</v>
      </c>
      <c r="J92" s="1">
        <f t="shared" si="4"/>
        <v>0.28333333333333333</v>
      </c>
      <c r="K92" s="5">
        <f>IF(J92&lt;(1/3)*$C$23,$C$36, IF(J92&gt;(2/3)*$C$23,-$C$36,0))</f>
        <v>0</v>
      </c>
      <c r="L92" s="3">
        <f t="shared" si="5"/>
        <v>3.0000000000000022</v>
      </c>
      <c r="M92" s="3">
        <f t="shared" si="6"/>
        <v>0.61000000000000032</v>
      </c>
      <c r="S92">
        <v>1</v>
      </c>
    </row>
    <row r="93" spans="9:19" x14ac:dyDescent="0.3">
      <c r="I93">
        <v>86</v>
      </c>
      <c r="J93" s="1">
        <f t="shared" si="4"/>
        <v>0.28666666666666668</v>
      </c>
      <c r="K93" s="5">
        <f>IF(J93&lt;(1/3)*$C$23,$C$36, IF(J93&gt;(2/3)*$C$23,-$C$36,0))</f>
        <v>0</v>
      </c>
      <c r="L93" s="3">
        <f t="shared" si="5"/>
        <v>3.0000000000000022</v>
      </c>
      <c r="M93" s="3">
        <f t="shared" si="6"/>
        <v>0.62000000000000033</v>
      </c>
      <c r="S93">
        <v>1</v>
      </c>
    </row>
    <row r="94" spans="9:19" x14ac:dyDescent="0.3">
      <c r="I94">
        <v>87</v>
      </c>
      <c r="J94" s="1">
        <f t="shared" si="4"/>
        <v>0.29000000000000004</v>
      </c>
      <c r="K94" s="5">
        <f>IF(J94&lt;(1/3)*$C$23,$C$36, IF(J94&gt;(2/3)*$C$23,-$C$36,0))</f>
        <v>0</v>
      </c>
      <c r="L94" s="3">
        <f t="shared" si="5"/>
        <v>3.0000000000000022</v>
      </c>
      <c r="M94" s="3">
        <f t="shared" si="6"/>
        <v>0.63000000000000034</v>
      </c>
      <c r="S94">
        <v>1</v>
      </c>
    </row>
    <row r="95" spans="9:19" x14ac:dyDescent="0.3">
      <c r="I95">
        <v>88</v>
      </c>
      <c r="J95" s="1">
        <f t="shared" si="4"/>
        <v>0.29333333333333333</v>
      </c>
      <c r="K95" s="5">
        <f>IF(J95&lt;(1/3)*$C$23,$C$36, IF(J95&gt;(2/3)*$C$23,-$C$36,0))</f>
        <v>0</v>
      </c>
      <c r="L95" s="3">
        <f t="shared" si="5"/>
        <v>3.0000000000000022</v>
      </c>
      <c r="M95" s="3">
        <f t="shared" si="6"/>
        <v>0.64000000000000035</v>
      </c>
      <c r="S95">
        <v>1</v>
      </c>
    </row>
    <row r="96" spans="9:19" x14ac:dyDescent="0.3">
      <c r="I96">
        <v>89</v>
      </c>
      <c r="J96" s="1">
        <f t="shared" si="4"/>
        <v>0.29666666666666669</v>
      </c>
      <c r="K96" s="5">
        <f>IF(J96&lt;(1/3)*$C$23,$C$36, IF(J96&gt;(2/3)*$C$23,-$C$36,0))</f>
        <v>0</v>
      </c>
      <c r="L96" s="3">
        <f t="shared" si="5"/>
        <v>3.0000000000000022</v>
      </c>
      <c r="M96" s="3">
        <f t="shared" si="6"/>
        <v>0.65000000000000036</v>
      </c>
      <c r="S96">
        <v>1</v>
      </c>
    </row>
    <row r="97" spans="9:19" x14ac:dyDescent="0.3">
      <c r="I97">
        <v>90</v>
      </c>
      <c r="J97" s="1">
        <f t="shared" si="4"/>
        <v>0.30000000000000004</v>
      </c>
      <c r="K97" s="5">
        <f>IF(J97&lt;(1/3)*$C$23,$C$36, IF(J97&gt;(2/3)*$C$23,-$C$36,0))</f>
        <v>0</v>
      </c>
      <c r="L97" s="3">
        <f t="shared" si="5"/>
        <v>3.0000000000000022</v>
      </c>
      <c r="M97" s="3">
        <f t="shared" si="6"/>
        <v>0.66000000000000036</v>
      </c>
      <c r="S97">
        <v>1</v>
      </c>
    </row>
    <row r="98" spans="9:19" x14ac:dyDescent="0.3">
      <c r="I98">
        <v>91</v>
      </c>
      <c r="J98" s="1">
        <f t="shared" si="4"/>
        <v>0.30333333333333334</v>
      </c>
      <c r="K98" s="5">
        <f>IF(J98&lt;(1/3)*$C$23,$C$36, IF(J98&gt;(2/3)*$C$23,-$C$36,0))</f>
        <v>0</v>
      </c>
      <c r="L98" s="3">
        <f t="shared" si="5"/>
        <v>3.0000000000000022</v>
      </c>
      <c r="M98" s="3">
        <f t="shared" si="6"/>
        <v>0.67000000000000037</v>
      </c>
      <c r="S98">
        <v>1</v>
      </c>
    </row>
    <row r="99" spans="9:19" x14ac:dyDescent="0.3">
      <c r="I99">
        <v>92</v>
      </c>
      <c r="J99" s="1">
        <f t="shared" si="4"/>
        <v>0.3066666666666667</v>
      </c>
      <c r="K99" s="5">
        <f>IF(J99&lt;(1/3)*$C$23,$C$36, IF(J99&gt;(2/3)*$C$23,-$C$36,0))</f>
        <v>0</v>
      </c>
      <c r="L99" s="3">
        <f t="shared" si="5"/>
        <v>3.0000000000000022</v>
      </c>
      <c r="M99" s="3">
        <f t="shared" si="6"/>
        <v>0.68000000000000038</v>
      </c>
      <c r="S99">
        <v>1</v>
      </c>
    </row>
    <row r="100" spans="9:19" x14ac:dyDescent="0.3">
      <c r="I100">
        <v>93</v>
      </c>
      <c r="J100" s="1">
        <f t="shared" si="4"/>
        <v>0.31</v>
      </c>
      <c r="K100" s="5">
        <f>IF(J100&lt;(1/3)*$C$23,$C$36, IF(J100&gt;(2/3)*$C$23,-$C$36,0))</f>
        <v>0</v>
      </c>
      <c r="L100" s="3">
        <f t="shared" si="5"/>
        <v>3.0000000000000022</v>
      </c>
      <c r="M100" s="3">
        <f t="shared" si="6"/>
        <v>0.69000000000000039</v>
      </c>
      <c r="S100">
        <v>1</v>
      </c>
    </row>
    <row r="101" spans="9:19" x14ac:dyDescent="0.3">
      <c r="I101">
        <v>94</v>
      </c>
      <c r="J101" s="1">
        <f t="shared" si="4"/>
        <v>0.31333333333333335</v>
      </c>
      <c r="K101" s="5">
        <f>IF(J101&lt;(1/3)*$C$23,$C$36, IF(J101&gt;(2/3)*$C$23,-$C$36,0))</f>
        <v>0</v>
      </c>
      <c r="L101" s="3">
        <f t="shared" si="5"/>
        <v>3.0000000000000022</v>
      </c>
      <c r="M101" s="3">
        <f t="shared" si="6"/>
        <v>0.7000000000000004</v>
      </c>
      <c r="S101">
        <v>1</v>
      </c>
    </row>
    <row r="102" spans="9:19" x14ac:dyDescent="0.3">
      <c r="I102">
        <v>95</v>
      </c>
      <c r="J102" s="1">
        <f t="shared" si="4"/>
        <v>0.31666666666666671</v>
      </c>
      <c r="K102" s="5">
        <f>IF(J102&lt;(1/3)*$C$23,$C$36, IF(J102&gt;(2/3)*$C$23,-$C$36,0))</f>
        <v>0</v>
      </c>
      <c r="L102" s="3">
        <f t="shared" si="5"/>
        <v>3.0000000000000022</v>
      </c>
      <c r="M102" s="3">
        <f t="shared" si="6"/>
        <v>0.71000000000000041</v>
      </c>
      <c r="S102">
        <v>1</v>
      </c>
    </row>
    <row r="103" spans="9:19" x14ac:dyDescent="0.3">
      <c r="I103">
        <v>96</v>
      </c>
      <c r="J103" s="1">
        <f t="shared" si="4"/>
        <v>0.32</v>
      </c>
      <c r="K103" s="5">
        <f>IF(J103&lt;(1/3)*$C$23,$C$36, IF(J103&gt;(2/3)*$C$23,-$C$36,0))</f>
        <v>0</v>
      </c>
      <c r="L103" s="3">
        <f t="shared" si="5"/>
        <v>3.0000000000000022</v>
      </c>
      <c r="M103" s="3">
        <f t="shared" si="6"/>
        <v>0.72000000000000042</v>
      </c>
      <c r="S103">
        <v>1</v>
      </c>
    </row>
    <row r="104" spans="9:19" x14ac:dyDescent="0.3">
      <c r="I104">
        <v>97</v>
      </c>
      <c r="J104" s="1">
        <f t="shared" si="4"/>
        <v>0.32333333333333336</v>
      </c>
      <c r="K104" s="5">
        <f>IF(J104&lt;(1/3)*$C$23,$C$36, IF(J104&gt;(2/3)*$C$23,-$C$36,0))</f>
        <v>0</v>
      </c>
      <c r="L104" s="3">
        <f t="shared" si="5"/>
        <v>3.0000000000000022</v>
      </c>
      <c r="M104" s="3">
        <f t="shared" si="6"/>
        <v>0.73000000000000043</v>
      </c>
      <c r="S104">
        <v>1</v>
      </c>
    </row>
    <row r="105" spans="9:19" x14ac:dyDescent="0.3">
      <c r="I105">
        <v>98</v>
      </c>
      <c r="J105" s="1">
        <f t="shared" si="4"/>
        <v>0.32666666666666666</v>
      </c>
      <c r="K105" s="5">
        <f>IF(J105&lt;(1/3)*$C$23,$C$36, IF(J105&gt;(2/3)*$C$23,-$C$36,0))</f>
        <v>0</v>
      </c>
      <c r="L105" s="3">
        <f t="shared" si="5"/>
        <v>3.0000000000000022</v>
      </c>
      <c r="M105" s="3">
        <f t="shared" si="6"/>
        <v>0.74000000000000044</v>
      </c>
      <c r="S105">
        <v>1</v>
      </c>
    </row>
    <row r="106" spans="9:19" x14ac:dyDescent="0.3">
      <c r="I106">
        <v>99</v>
      </c>
      <c r="J106" s="1">
        <f t="shared" si="4"/>
        <v>0.33</v>
      </c>
      <c r="K106" s="5">
        <f>IF(J106&lt;(1/3)*$C$23,$C$36, IF(J106&gt;(2/3)*$C$23,-$C$36,0))</f>
        <v>0</v>
      </c>
      <c r="L106" s="3">
        <f t="shared" si="5"/>
        <v>3.0000000000000022</v>
      </c>
      <c r="M106" s="3">
        <f t="shared" si="6"/>
        <v>0.75000000000000044</v>
      </c>
      <c r="S106">
        <v>1</v>
      </c>
    </row>
    <row r="107" spans="9:19" x14ac:dyDescent="0.3">
      <c r="I107">
        <v>100</v>
      </c>
      <c r="J107" s="1">
        <f t="shared" si="4"/>
        <v>0.33333333333333337</v>
      </c>
      <c r="K107" s="5">
        <f>IF(J107&lt;(1/3)*$C$23,$C$36, IF(J107&gt;(2/3)*$C$23,-$C$36,0))</f>
        <v>0</v>
      </c>
      <c r="L107" s="3">
        <f t="shared" si="5"/>
        <v>3.0000000000000022</v>
      </c>
      <c r="M107" s="3">
        <f t="shared" si="6"/>
        <v>0.76000000000000045</v>
      </c>
      <c r="S107">
        <v>1</v>
      </c>
    </row>
    <row r="108" spans="9:19" x14ac:dyDescent="0.3">
      <c r="I108">
        <v>101</v>
      </c>
      <c r="J108" s="1">
        <f t="shared" si="4"/>
        <v>0.33666666666666667</v>
      </c>
      <c r="K108" s="5">
        <v>0</v>
      </c>
      <c r="L108" s="3">
        <f t="shared" si="5"/>
        <v>3.0000000000000022</v>
      </c>
      <c r="M108" s="3">
        <f t="shared" si="6"/>
        <v>0.77000000000000046</v>
      </c>
      <c r="S108">
        <v>1</v>
      </c>
    </row>
    <row r="109" spans="9:19" x14ac:dyDescent="0.3">
      <c r="I109">
        <v>102</v>
      </c>
      <c r="J109" s="1">
        <f t="shared" si="4"/>
        <v>0.34</v>
      </c>
      <c r="K109" s="5">
        <f>-$C$36</f>
        <v>-18</v>
      </c>
      <c r="L109" s="3">
        <f t="shared" si="5"/>
        <v>2.9400000000000022</v>
      </c>
      <c r="M109" s="3">
        <f t="shared" si="6"/>
        <v>0.7797000000000005</v>
      </c>
      <c r="S109">
        <v>1</v>
      </c>
    </row>
    <row r="110" spans="9:19" x14ac:dyDescent="0.3">
      <c r="I110">
        <v>103</v>
      </c>
      <c r="J110" s="1">
        <f t="shared" si="4"/>
        <v>0.34333333333333338</v>
      </c>
      <c r="K110" s="5">
        <f t="shared" ref="K110:K157" si="7">-$C$36</f>
        <v>-18</v>
      </c>
      <c r="L110" s="3">
        <f t="shared" si="5"/>
        <v>2.8800000000000021</v>
      </c>
      <c r="M110" s="3">
        <f t="shared" si="6"/>
        <v>0.78920000000000057</v>
      </c>
      <c r="S110">
        <v>1</v>
      </c>
    </row>
    <row r="111" spans="9:19" x14ac:dyDescent="0.3">
      <c r="I111">
        <v>104</v>
      </c>
      <c r="J111" s="1">
        <f t="shared" si="4"/>
        <v>0.34666666666666668</v>
      </c>
      <c r="K111" s="5">
        <f t="shared" si="7"/>
        <v>-18</v>
      </c>
      <c r="L111" s="3">
        <f t="shared" si="5"/>
        <v>2.8200000000000021</v>
      </c>
      <c r="M111" s="3">
        <f t="shared" si="6"/>
        <v>0.79850000000000054</v>
      </c>
      <c r="S111">
        <v>1</v>
      </c>
    </row>
    <row r="112" spans="9:19" x14ac:dyDescent="0.3">
      <c r="I112">
        <v>105</v>
      </c>
      <c r="J112" s="1">
        <f t="shared" si="4"/>
        <v>0.35000000000000003</v>
      </c>
      <c r="K112" s="5">
        <f t="shared" si="7"/>
        <v>-18</v>
      </c>
      <c r="L112" s="3">
        <f t="shared" si="5"/>
        <v>2.760000000000002</v>
      </c>
      <c r="M112" s="3">
        <f t="shared" si="6"/>
        <v>0.80760000000000054</v>
      </c>
      <c r="S112">
        <v>1</v>
      </c>
    </row>
    <row r="113" spans="9:19" x14ac:dyDescent="0.3">
      <c r="I113">
        <v>106</v>
      </c>
      <c r="J113" s="1">
        <f t="shared" si="4"/>
        <v>0.35333333333333333</v>
      </c>
      <c r="K113" s="5">
        <f t="shared" si="7"/>
        <v>-18</v>
      </c>
      <c r="L113" s="3">
        <f t="shared" si="5"/>
        <v>2.700000000000002</v>
      </c>
      <c r="M113" s="3">
        <f t="shared" si="6"/>
        <v>0.81650000000000056</v>
      </c>
      <c r="S113">
        <v>1</v>
      </c>
    </row>
    <row r="114" spans="9:19" x14ac:dyDescent="0.3">
      <c r="I114">
        <v>107</v>
      </c>
      <c r="J114" s="1">
        <f t="shared" si="4"/>
        <v>0.35666666666666669</v>
      </c>
      <c r="K114" s="5">
        <f t="shared" si="7"/>
        <v>-18</v>
      </c>
      <c r="L114" s="3">
        <f t="shared" si="5"/>
        <v>2.6400000000000019</v>
      </c>
      <c r="M114" s="3">
        <f t="shared" si="6"/>
        <v>0.8252000000000006</v>
      </c>
      <c r="S114">
        <v>1</v>
      </c>
    </row>
    <row r="115" spans="9:19" x14ac:dyDescent="0.3">
      <c r="I115">
        <v>108</v>
      </c>
      <c r="J115" s="1">
        <f t="shared" si="4"/>
        <v>0.36000000000000004</v>
      </c>
      <c r="K115" s="5">
        <f t="shared" si="7"/>
        <v>-18</v>
      </c>
      <c r="L115" s="3">
        <f t="shared" si="5"/>
        <v>2.5800000000000018</v>
      </c>
      <c r="M115" s="3">
        <f t="shared" si="6"/>
        <v>0.83370000000000066</v>
      </c>
      <c r="S115">
        <v>1</v>
      </c>
    </row>
    <row r="116" spans="9:19" x14ac:dyDescent="0.3">
      <c r="I116">
        <v>109</v>
      </c>
      <c r="J116" s="1">
        <f t="shared" si="4"/>
        <v>0.36333333333333334</v>
      </c>
      <c r="K116" s="5">
        <f t="shared" si="7"/>
        <v>-18</v>
      </c>
      <c r="L116" s="3">
        <f t="shared" si="5"/>
        <v>2.5200000000000018</v>
      </c>
      <c r="M116" s="3">
        <f t="shared" si="6"/>
        <v>0.84200000000000064</v>
      </c>
      <c r="S116">
        <v>1</v>
      </c>
    </row>
    <row r="117" spans="9:19" x14ac:dyDescent="0.3">
      <c r="I117">
        <v>110</v>
      </c>
      <c r="J117" s="1">
        <f t="shared" si="4"/>
        <v>0.3666666666666667</v>
      </c>
      <c r="K117" s="5">
        <f t="shared" si="7"/>
        <v>-18</v>
      </c>
      <c r="L117" s="3">
        <f t="shared" si="5"/>
        <v>2.4600000000000017</v>
      </c>
      <c r="M117" s="3">
        <f t="shared" si="6"/>
        <v>0.85010000000000063</v>
      </c>
      <c r="S117">
        <v>1</v>
      </c>
    </row>
    <row r="118" spans="9:19" x14ac:dyDescent="0.3">
      <c r="I118">
        <v>111</v>
      </c>
      <c r="J118" s="1">
        <f t="shared" si="4"/>
        <v>0.37000000000000005</v>
      </c>
      <c r="K118" s="5">
        <f t="shared" si="7"/>
        <v>-18</v>
      </c>
      <c r="L118" s="3">
        <f t="shared" si="5"/>
        <v>2.4000000000000017</v>
      </c>
      <c r="M118" s="3">
        <f t="shared" si="6"/>
        <v>0.85800000000000065</v>
      </c>
      <c r="S118">
        <v>1</v>
      </c>
    </row>
    <row r="119" spans="9:19" x14ac:dyDescent="0.3">
      <c r="I119">
        <v>112</v>
      </c>
      <c r="J119" s="1">
        <f t="shared" si="4"/>
        <v>0.37333333333333335</v>
      </c>
      <c r="K119" s="5">
        <f t="shared" si="7"/>
        <v>-18</v>
      </c>
      <c r="L119" s="3">
        <f t="shared" si="5"/>
        <v>2.3400000000000016</v>
      </c>
      <c r="M119" s="3">
        <f t="shared" si="6"/>
        <v>0.86570000000000069</v>
      </c>
      <c r="S119">
        <v>1</v>
      </c>
    </row>
    <row r="120" spans="9:19" x14ac:dyDescent="0.3">
      <c r="I120">
        <v>113</v>
      </c>
      <c r="J120" s="1">
        <f t="shared" si="4"/>
        <v>0.37666666666666671</v>
      </c>
      <c r="K120" s="5">
        <f t="shared" si="7"/>
        <v>-18</v>
      </c>
      <c r="L120" s="3">
        <f t="shared" si="5"/>
        <v>2.2800000000000016</v>
      </c>
      <c r="M120" s="3">
        <f t="shared" si="6"/>
        <v>0.87320000000000075</v>
      </c>
      <c r="S120">
        <v>1</v>
      </c>
    </row>
    <row r="121" spans="9:19" x14ac:dyDescent="0.3">
      <c r="I121">
        <v>114</v>
      </c>
      <c r="J121" s="1">
        <f t="shared" si="4"/>
        <v>0.38</v>
      </c>
      <c r="K121" s="5">
        <f t="shared" si="7"/>
        <v>-18</v>
      </c>
      <c r="L121" s="3">
        <f t="shared" si="5"/>
        <v>2.2200000000000015</v>
      </c>
      <c r="M121" s="3">
        <f t="shared" si="6"/>
        <v>0.88050000000000073</v>
      </c>
      <c r="S121">
        <v>1</v>
      </c>
    </row>
    <row r="122" spans="9:19" x14ac:dyDescent="0.3">
      <c r="I122">
        <v>115</v>
      </c>
      <c r="J122" s="1">
        <f t="shared" si="4"/>
        <v>0.38333333333333336</v>
      </c>
      <c r="K122" s="5">
        <f t="shared" si="7"/>
        <v>-18</v>
      </c>
      <c r="L122" s="3">
        <f t="shared" si="5"/>
        <v>2.1600000000000015</v>
      </c>
      <c r="M122" s="3">
        <f t="shared" si="6"/>
        <v>0.88760000000000072</v>
      </c>
      <c r="S122">
        <v>1</v>
      </c>
    </row>
    <row r="123" spans="9:19" x14ac:dyDescent="0.3">
      <c r="I123">
        <v>116</v>
      </c>
      <c r="J123" s="1">
        <f t="shared" si="4"/>
        <v>0.38666666666666671</v>
      </c>
      <c r="K123" s="5">
        <f t="shared" si="7"/>
        <v>-18</v>
      </c>
      <c r="L123" s="3">
        <f t="shared" si="5"/>
        <v>2.1000000000000014</v>
      </c>
      <c r="M123" s="3">
        <f t="shared" si="6"/>
        <v>0.89450000000000074</v>
      </c>
      <c r="S123">
        <v>1</v>
      </c>
    </row>
    <row r="124" spans="9:19" x14ac:dyDescent="0.3">
      <c r="I124">
        <v>117</v>
      </c>
      <c r="J124" s="1">
        <f t="shared" si="4"/>
        <v>0.39</v>
      </c>
      <c r="K124" s="5">
        <f t="shared" si="7"/>
        <v>-18</v>
      </c>
      <c r="L124" s="3">
        <f t="shared" si="5"/>
        <v>2.0400000000000014</v>
      </c>
      <c r="M124" s="3">
        <f t="shared" si="6"/>
        <v>0.90120000000000078</v>
      </c>
      <c r="S124">
        <v>1</v>
      </c>
    </row>
    <row r="125" spans="9:19" x14ac:dyDescent="0.3">
      <c r="I125">
        <v>118</v>
      </c>
      <c r="J125" s="1">
        <f t="shared" si="4"/>
        <v>0.39333333333333337</v>
      </c>
      <c r="K125" s="5">
        <f t="shared" si="7"/>
        <v>-18</v>
      </c>
      <c r="L125" s="3">
        <f t="shared" si="5"/>
        <v>1.9800000000000013</v>
      </c>
      <c r="M125" s="3">
        <f t="shared" si="6"/>
        <v>0.90770000000000084</v>
      </c>
      <c r="S125">
        <v>1</v>
      </c>
    </row>
    <row r="126" spans="9:19" x14ac:dyDescent="0.3">
      <c r="I126">
        <v>119</v>
      </c>
      <c r="J126" s="1">
        <f t="shared" si="4"/>
        <v>0.39666666666666667</v>
      </c>
      <c r="K126" s="5">
        <f t="shared" si="7"/>
        <v>-18</v>
      </c>
      <c r="L126" s="3">
        <f t="shared" si="5"/>
        <v>1.9200000000000013</v>
      </c>
      <c r="M126" s="3">
        <f t="shared" si="6"/>
        <v>0.91400000000000081</v>
      </c>
      <c r="S126">
        <v>1</v>
      </c>
    </row>
    <row r="127" spans="9:19" x14ac:dyDescent="0.3">
      <c r="I127">
        <v>120</v>
      </c>
      <c r="J127" s="1">
        <f t="shared" si="4"/>
        <v>0.4</v>
      </c>
      <c r="K127" s="5">
        <f t="shared" si="7"/>
        <v>-18</v>
      </c>
      <c r="L127" s="3">
        <f t="shared" si="5"/>
        <v>1.8600000000000012</v>
      </c>
      <c r="M127" s="3">
        <f t="shared" si="6"/>
        <v>0.92010000000000081</v>
      </c>
      <c r="S127">
        <v>1</v>
      </c>
    </row>
    <row r="128" spans="9:19" x14ac:dyDescent="0.3">
      <c r="I128">
        <v>121</v>
      </c>
      <c r="J128" s="1">
        <f t="shared" si="4"/>
        <v>0.40333333333333338</v>
      </c>
      <c r="K128" s="5">
        <f t="shared" si="7"/>
        <v>-18</v>
      </c>
      <c r="L128" s="3">
        <f t="shared" si="5"/>
        <v>1.8000000000000012</v>
      </c>
      <c r="M128" s="3">
        <f t="shared" si="6"/>
        <v>0.92600000000000082</v>
      </c>
      <c r="S128">
        <v>1</v>
      </c>
    </row>
    <row r="129" spans="9:19" x14ac:dyDescent="0.3">
      <c r="I129">
        <v>122</v>
      </c>
      <c r="J129" s="1">
        <f t="shared" si="4"/>
        <v>0.40666666666666668</v>
      </c>
      <c r="K129" s="5">
        <f t="shared" si="7"/>
        <v>-18</v>
      </c>
      <c r="L129" s="3">
        <f t="shared" si="5"/>
        <v>1.7400000000000011</v>
      </c>
      <c r="M129" s="3">
        <f t="shared" si="6"/>
        <v>0.93170000000000086</v>
      </c>
      <c r="S129">
        <v>1</v>
      </c>
    </row>
    <row r="130" spans="9:19" x14ac:dyDescent="0.3">
      <c r="I130">
        <v>123</v>
      </c>
      <c r="J130" s="1">
        <f t="shared" si="4"/>
        <v>0.41000000000000003</v>
      </c>
      <c r="K130" s="5">
        <f t="shared" si="7"/>
        <v>-18</v>
      </c>
      <c r="L130" s="3">
        <f t="shared" si="5"/>
        <v>1.680000000000001</v>
      </c>
      <c r="M130" s="3">
        <f t="shared" si="6"/>
        <v>0.93720000000000092</v>
      </c>
      <c r="S130">
        <v>1</v>
      </c>
    </row>
    <row r="131" spans="9:19" x14ac:dyDescent="0.3">
      <c r="I131">
        <v>124</v>
      </c>
      <c r="J131" s="1">
        <f t="shared" si="4"/>
        <v>0.41333333333333339</v>
      </c>
      <c r="K131" s="5">
        <f t="shared" si="7"/>
        <v>-18</v>
      </c>
      <c r="L131" s="3">
        <f t="shared" si="5"/>
        <v>1.620000000000001</v>
      </c>
      <c r="M131" s="3">
        <f t="shared" si="6"/>
        <v>0.94250000000000089</v>
      </c>
      <c r="S131">
        <v>1</v>
      </c>
    </row>
    <row r="132" spans="9:19" x14ac:dyDescent="0.3">
      <c r="I132">
        <v>125</v>
      </c>
      <c r="J132" s="1">
        <f t="shared" si="4"/>
        <v>0.41666666666666669</v>
      </c>
      <c r="K132" s="5">
        <f t="shared" si="7"/>
        <v>-18</v>
      </c>
      <c r="L132" s="3">
        <f t="shared" si="5"/>
        <v>1.5600000000000009</v>
      </c>
      <c r="M132" s="3">
        <f t="shared" si="6"/>
        <v>0.94760000000000089</v>
      </c>
      <c r="S132">
        <v>1</v>
      </c>
    </row>
    <row r="133" spans="9:19" x14ac:dyDescent="0.3">
      <c r="I133">
        <v>126</v>
      </c>
      <c r="J133" s="1">
        <f t="shared" si="4"/>
        <v>0.42000000000000004</v>
      </c>
      <c r="K133" s="5">
        <f t="shared" si="7"/>
        <v>-18</v>
      </c>
      <c r="L133" s="3">
        <f t="shared" si="5"/>
        <v>1.5000000000000009</v>
      </c>
      <c r="M133" s="3">
        <f t="shared" si="6"/>
        <v>0.9525000000000009</v>
      </c>
      <c r="S133">
        <v>1</v>
      </c>
    </row>
    <row r="134" spans="9:19" x14ac:dyDescent="0.3">
      <c r="I134">
        <v>127</v>
      </c>
      <c r="J134" s="1">
        <f t="shared" si="4"/>
        <v>0.42333333333333334</v>
      </c>
      <c r="K134" s="5">
        <f t="shared" si="7"/>
        <v>-18</v>
      </c>
      <c r="L134" s="3">
        <f t="shared" si="5"/>
        <v>1.4400000000000008</v>
      </c>
      <c r="M134" s="3">
        <f t="shared" si="6"/>
        <v>0.95720000000000094</v>
      </c>
      <c r="S134">
        <v>1</v>
      </c>
    </row>
    <row r="135" spans="9:19" x14ac:dyDescent="0.3">
      <c r="I135">
        <v>128</v>
      </c>
      <c r="J135" s="1">
        <f t="shared" si="4"/>
        <v>0.42666666666666669</v>
      </c>
      <c r="K135" s="5">
        <f t="shared" si="7"/>
        <v>-18</v>
      </c>
      <c r="L135" s="3">
        <f t="shared" si="5"/>
        <v>1.3800000000000008</v>
      </c>
      <c r="M135" s="3">
        <f t="shared" si="6"/>
        <v>0.961700000000001</v>
      </c>
      <c r="S135">
        <v>1</v>
      </c>
    </row>
    <row r="136" spans="9:19" x14ac:dyDescent="0.3">
      <c r="I136">
        <v>129</v>
      </c>
      <c r="J136" s="1">
        <f t="shared" si="4"/>
        <v>0.43000000000000005</v>
      </c>
      <c r="K136" s="5">
        <f t="shared" si="7"/>
        <v>-18</v>
      </c>
      <c r="L136" s="3">
        <f t="shared" si="5"/>
        <v>1.3200000000000007</v>
      </c>
      <c r="M136" s="3">
        <f t="shared" si="6"/>
        <v>0.96600000000000097</v>
      </c>
      <c r="S136">
        <v>1</v>
      </c>
    </row>
    <row r="137" spans="9:19" x14ac:dyDescent="0.3">
      <c r="I137">
        <v>130</v>
      </c>
      <c r="J137" s="1">
        <f t="shared" ref="J137:J157" si="8">$C$25*(ROW(J137)-7)</f>
        <v>0.43333333333333335</v>
      </c>
      <c r="K137" s="5">
        <f t="shared" si="7"/>
        <v>-18</v>
      </c>
      <c r="L137" s="3">
        <f t="shared" ref="L137:L157" si="9">K137*$C$25 +L136</f>
        <v>1.2600000000000007</v>
      </c>
      <c r="M137" s="3">
        <f t="shared" ref="M137:M157" si="10">M136+L137*$C$25 +0.5*K137*$C$25*$C$25</f>
        <v>0.97010000000000096</v>
      </c>
      <c r="S137">
        <v>1</v>
      </c>
    </row>
    <row r="138" spans="9:19" x14ac:dyDescent="0.3">
      <c r="I138">
        <v>131</v>
      </c>
      <c r="J138" s="1">
        <f t="shared" si="8"/>
        <v>0.4366666666666667</v>
      </c>
      <c r="K138" s="5">
        <f t="shared" si="7"/>
        <v>-18</v>
      </c>
      <c r="L138" s="3">
        <f t="shared" si="9"/>
        <v>1.2000000000000006</v>
      </c>
      <c r="M138" s="3">
        <f t="shared" si="10"/>
        <v>0.97400000000000098</v>
      </c>
      <c r="S138">
        <v>1</v>
      </c>
    </row>
    <row r="139" spans="9:19" x14ac:dyDescent="0.3">
      <c r="I139">
        <v>132</v>
      </c>
      <c r="J139" s="1">
        <f t="shared" si="8"/>
        <v>0.44</v>
      </c>
      <c r="K139" s="5">
        <f t="shared" si="7"/>
        <v>-18</v>
      </c>
      <c r="L139" s="3">
        <f t="shared" si="9"/>
        <v>1.1400000000000006</v>
      </c>
      <c r="M139" s="3">
        <f t="shared" si="10"/>
        <v>0.97770000000000101</v>
      </c>
      <c r="S139">
        <v>1</v>
      </c>
    </row>
    <row r="140" spans="9:19" x14ac:dyDescent="0.3">
      <c r="I140">
        <v>133</v>
      </c>
      <c r="J140" s="1">
        <f t="shared" si="8"/>
        <v>0.44333333333333336</v>
      </c>
      <c r="K140" s="5">
        <f t="shared" si="7"/>
        <v>-18</v>
      </c>
      <c r="L140" s="3">
        <f t="shared" si="9"/>
        <v>1.0800000000000005</v>
      </c>
      <c r="M140" s="3">
        <f t="shared" si="10"/>
        <v>0.98120000000000107</v>
      </c>
      <c r="S140">
        <v>1</v>
      </c>
    </row>
    <row r="141" spans="9:19" x14ac:dyDescent="0.3">
      <c r="I141">
        <v>134</v>
      </c>
      <c r="J141" s="1">
        <f t="shared" si="8"/>
        <v>0.44666666666666671</v>
      </c>
      <c r="K141" s="5">
        <f t="shared" si="7"/>
        <v>-18</v>
      </c>
      <c r="L141" s="3">
        <f t="shared" si="9"/>
        <v>1.0200000000000005</v>
      </c>
      <c r="M141" s="3">
        <f t="shared" si="10"/>
        <v>0.98450000000000104</v>
      </c>
      <c r="S141">
        <v>1</v>
      </c>
    </row>
    <row r="142" spans="9:19" x14ac:dyDescent="0.3">
      <c r="I142">
        <v>135</v>
      </c>
      <c r="J142" s="1">
        <f t="shared" si="8"/>
        <v>0.45</v>
      </c>
      <c r="K142" s="5">
        <f t="shared" si="7"/>
        <v>-18</v>
      </c>
      <c r="L142" s="3">
        <f t="shared" si="9"/>
        <v>0.96000000000000041</v>
      </c>
      <c r="M142" s="3">
        <f t="shared" si="10"/>
        <v>0.98760000000000103</v>
      </c>
      <c r="S142">
        <v>1</v>
      </c>
    </row>
    <row r="143" spans="9:19" x14ac:dyDescent="0.3">
      <c r="I143">
        <v>136</v>
      </c>
      <c r="J143" s="1">
        <f t="shared" si="8"/>
        <v>0.45333333333333337</v>
      </c>
      <c r="K143" s="5">
        <f t="shared" si="7"/>
        <v>-18</v>
      </c>
      <c r="L143" s="3">
        <f t="shared" si="9"/>
        <v>0.90000000000000036</v>
      </c>
      <c r="M143" s="3">
        <f t="shared" si="10"/>
        <v>0.99050000000000105</v>
      </c>
      <c r="S143">
        <v>1</v>
      </c>
    </row>
    <row r="144" spans="9:19" x14ac:dyDescent="0.3">
      <c r="I144">
        <v>137</v>
      </c>
      <c r="J144" s="1">
        <f t="shared" si="8"/>
        <v>0.45666666666666672</v>
      </c>
      <c r="K144" s="5">
        <f t="shared" si="7"/>
        <v>-18</v>
      </c>
      <c r="L144" s="3">
        <f t="shared" si="9"/>
        <v>0.8400000000000003</v>
      </c>
      <c r="M144" s="3">
        <f t="shared" si="10"/>
        <v>0.99320000000000108</v>
      </c>
      <c r="S144">
        <v>1</v>
      </c>
    </row>
    <row r="145" spans="9:19" x14ac:dyDescent="0.3">
      <c r="I145">
        <v>138</v>
      </c>
      <c r="J145" s="1">
        <f t="shared" si="8"/>
        <v>0.46</v>
      </c>
      <c r="K145" s="5">
        <f t="shared" si="7"/>
        <v>-18</v>
      </c>
      <c r="L145" s="3">
        <f t="shared" si="9"/>
        <v>0.78000000000000025</v>
      </c>
      <c r="M145" s="3">
        <f t="shared" si="10"/>
        <v>0.99570000000000114</v>
      </c>
      <c r="S145">
        <v>1</v>
      </c>
    </row>
    <row r="146" spans="9:19" x14ac:dyDescent="0.3">
      <c r="I146">
        <v>139</v>
      </c>
      <c r="J146" s="1">
        <f t="shared" si="8"/>
        <v>0.46333333333333337</v>
      </c>
      <c r="K146" s="5">
        <f t="shared" si="7"/>
        <v>-18</v>
      </c>
      <c r="L146" s="3">
        <f t="shared" si="9"/>
        <v>0.7200000000000002</v>
      </c>
      <c r="M146" s="3">
        <f t="shared" si="10"/>
        <v>0.99800000000000111</v>
      </c>
      <c r="S146">
        <v>1</v>
      </c>
    </row>
    <row r="147" spans="9:19" x14ac:dyDescent="0.3">
      <c r="I147">
        <v>140</v>
      </c>
      <c r="J147" s="1">
        <f t="shared" si="8"/>
        <v>0.46666666666666667</v>
      </c>
      <c r="K147" s="5">
        <f t="shared" si="7"/>
        <v>-18</v>
      </c>
      <c r="L147" s="3">
        <f t="shared" si="9"/>
        <v>0.66000000000000014</v>
      </c>
      <c r="M147" s="3">
        <f t="shared" si="10"/>
        <v>1.0001000000000011</v>
      </c>
      <c r="S147">
        <v>1</v>
      </c>
    </row>
    <row r="148" spans="9:19" x14ac:dyDescent="0.3">
      <c r="I148">
        <v>141</v>
      </c>
      <c r="J148" s="1">
        <f t="shared" si="8"/>
        <v>0.47000000000000003</v>
      </c>
      <c r="K148" s="5">
        <f t="shared" si="7"/>
        <v>-18</v>
      </c>
      <c r="L148" s="3">
        <f t="shared" si="9"/>
        <v>0.60000000000000009</v>
      </c>
      <c r="M148" s="3">
        <f t="shared" si="10"/>
        <v>1.0020000000000011</v>
      </c>
      <c r="S148">
        <v>1</v>
      </c>
    </row>
    <row r="149" spans="9:19" x14ac:dyDescent="0.3">
      <c r="I149">
        <v>142</v>
      </c>
      <c r="J149" s="1">
        <f t="shared" si="8"/>
        <v>0.47333333333333338</v>
      </c>
      <c r="K149" s="5">
        <f t="shared" si="7"/>
        <v>-18</v>
      </c>
      <c r="L149" s="3">
        <f t="shared" si="9"/>
        <v>0.54</v>
      </c>
      <c r="M149" s="3">
        <f t="shared" si="10"/>
        <v>1.0037000000000011</v>
      </c>
      <c r="S149">
        <v>1</v>
      </c>
    </row>
    <row r="150" spans="9:19" x14ac:dyDescent="0.3">
      <c r="I150">
        <v>143</v>
      </c>
      <c r="J150" s="1">
        <f t="shared" si="8"/>
        <v>0.47666666666666668</v>
      </c>
      <c r="K150" s="5">
        <f t="shared" si="7"/>
        <v>-18</v>
      </c>
      <c r="L150" s="3">
        <f t="shared" si="9"/>
        <v>0.48000000000000004</v>
      </c>
      <c r="M150" s="3">
        <f t="shared" si="10"/>
        <v>1.0052000000000012</v>
      </c>
      <c r="S150">
        <v>1</v>
      </c>
    </row>
    <row r="151" spans="9:19" x14ac:dyDescent="0.3">
      <c r="I151">
        <v>144</v>
      </c>
      <c r="J151" s="1">
        <f t="shared" si="8"/>
        <v>0.48000000000000004</v>
      </c>
      <c r="K151" s="5">
        <f t="shared" si="7"/>
        <v>-18</v>
      </c>
      <c r="L151" s="3">
        <f t="shared" si="9"/>
        <v>0.42000000000000004</v>
      </c>
      <c r="M151" s="3">
        <f t="shared" si="10"/>
        <v>1.0065000000000013</v>
      </c>
      <c r="S151">
        <v>1</v>
      </c>
    </row>
    <row r="152" spans="9:19" x14ac:dyDescent="0.3">
      <c r="I152">
        <v>145</v>
      </c>
      <c r="J152" s="1">
        <f t="shared" si="8"/>
        <v>0.48333333333333334</v>
      </c>
      <c r="K152" s="5">
        <f t="shared" si="7"/>
        <v>-18</v>
      </c>
      <c r="L152" s="3">
        <f t="shared" si="9"/>
        <v>0.36000000000000004</v>
      </c>
      <c r="M152" s="3">
        <f t="shared" si="10"/>
        <v>1.0076000000000014</v>
      </c>
      <c r="S152">
        <v>1</v>
      </c>
    </row>
    <row r="153" spans="9:19" x14ac:dyDescent="0.3">
      <c r="I153">
        <v>146</v>
      </c>
      <c r="J153" s="1">
        <f t="shared" si="8"/>
        <v>0.48666666666666669</v>
      </c>
      <c r="K153" s="5">
        <f t="shared" si="7"/>
        <v>-18</v>
      </c>
      <c r="L153" s="3">
        <f t="shared" si="9"/>
        <v>0.30000000000000004</v>
      </c>
      <c r="M153" s="3">
        <f t="shared" si="10"/>
        <v>1.0085000000000013</v>
      </c>
      <c r="S153">
        <v>1</v>
      </c>
    </row>
    <row r="154" spans="9:19" x14ac:dyDescent="0.3">
      <c r="I154">
        <v>147</v>
      </c>
      <c r="J154" s="1">
        <f t="shared" si="8"/>
        <v>0.49000000000000005</v>
      </c>
      <c r="K154" s="5">
        <f t="shared" si="7"/>
        <v>-18</v>
      </c>
      <c r="L154" s="3">
        <f t="shared" si="9"/>
        <v>0.24000000000000005</v>
      </c>
      <c r="M154" s="3">
        <f t="shared" si="10"/>
        <v>1.0092000000000012</v>
      </c>
      <c r="S154">
        <v>1</v>
      </c>
    </row>
    <row r="155" spans="9:19" x14ac:dyDescent="0.3">
      <c r="I155">
        <v>148</v>
      </c>
      <c r="J155" s="1">
        <f t="shared" si="8"/>
        <v>0.49333333333333335</v>
      </c>
      <c r="K155" s="5">
        <f t="shared" si="7"/>
        <v>-18</v>
      </c>
      <c r="L155" s="3">
        <f t="shared" si="9"/>
        <v>0.18000000000000005</v>
      </c>
      <c r="M155" s="3">
        <f t="shared" si="10"/>
        <v>1.0097000000000012</v>
      </c>
      <c r="S155">
        <v>1</v>
      </c>
    </row>
    <row r="156" spans="9:19" x14ac:dyDescent="0.3">
      <c r="I156">
        <v>149</v>
      </c>
      <c r="J156" s="1">
        <f t="shared" si="8"/>
        <v>0.4966666666666667</v>
      </c>
      <c r="K156" s="5">
        <f t="shared" si="7"/>
        <v>-18</v>
      </c>
      <c r="L156" s="3">
        <f t="shared" si="9"/>
        <v>0.12000000000000005</v>
      </c>
      <c r="M156" s="3">
        <f t="shared" si="10"/>
        <v>1.0100000000000011</v>
      </c>
      <c r="S156">
        <v>1</v>
      </c>
    </row>
    <row r="157" spans="9:19" x14ac:dyDescent="0.3">
      <c r="I157">
        <v>150</v>
      </c>
      <c r="J157" s="1">
        <f t="shared" si="8"/>
        <v>0.5</v>
      </c>
      <c r="K157" s="5">
        <f t="shared" si="7"/>
        <v>-18</v>
      </c>
      <c r="L157" s="3">
        <f t="shared" si="9"/>
        <v>6.0000000000000046E-2</v>
      </c>
      <c r="M157" s="3">
        <f t="shared" si="10"/>
        <v>1.0101000000000011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2023-11-27T17:00:01Z</dcterms:modified>
</cp:coreProperties>
</file>