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si\OneDrive\Escritorio\carreraonedrive\4.DOBLE\2CUATRI\INFORMATICA\INTERNET\WebFusion\SQLExperts\"/>
    </mc:Choice>
  </mc:AlternateContent>
  <xr:revisionPtr revIDLastSave="0" documentId="13_ncr:1_{6A52AAD0-7DF6-4187-92CF-30676FE2ADD6}" xr6:coauthVersionLast="47" xr6:coauthVersionMax="47" xr10:uidLastSave="{00000000-0000-0000-0000-000000000000}"/>
  <bookViews>
    <workbookView xWindow="-4875" yWindow="-16200" windowWidth="19200" windowHeight="15600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<sst xmlns="http://schemas.openxmlformats.org/spreadsheetml/2006/main" count="170" uniqueCount="109">
  <si>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</si>
  <si>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</si>
  <si>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</si>
  <si>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</si>
  <si>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</si>
  <si>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</si>
  <si>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</si>
  <si>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</si>
  <si>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</si>
  <si>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</si>
  <si>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</si>
  <si>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Se han creado índices en la base de datos? De qué tipo? Porqué? Cuales?</t>
  </si>
  <si>
    <t>¿Se han importado los datos a la tablas Cuentas, Planes, Usuarios, Productos tal y como se especificaba en la práctica de nivel físico? ¿Se ha creado la tabla externa?</t>
  </si>
  <si>
    <t>¿Se ha creado la tabla TRAZA y se usa para seguir errores?</t>
  </si>
  <si>
    <t>SI, se ha creado en  PL/SQL1</t>
  </si>
  <si>
    <t>Seguridad</t>
  </si>
  <si>
    <t>¿Se ha cifrado alguna columna como se indicaba en la práctica de seguridad?</t>
  </si>
  <si>
    <t>¿Se ha aplicado alguna política de autorización VPD?</t>
  </si>
  <si>
    <t>Si, en el RF1 de relacionado</t>
  </si>
  <si>
    <t>Vistas</t>
  </si>
  <si>
    <t>V_PRODUCTO_PUBLICO</t>
  </si>
  <si>
    <t>Si, en nivel fisico 2</t>
  </si>
  <si>
    <t>Materializada: VM_PRODUCTOS</t>
  </si>
  <si>
    <t>SI, en  nivel fisico 1</t>
  </si>
  <si>
    <t>Permisos</t>
  </si>
  <si>
    <t>Gestión de Productos por Usuario Estándar</t>
  </si>
  <si>
    <t>GRANT SELECT, INSERT, UPDATE, DELETE ON PRODUCTO TO usuario_estandar + trigger TR_PRODUCTOS para restringir por cuenta</t>
  </si>
  <si>
    <t>Gestión de Productos, Activos y Categorías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</si>
  <si>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ACTIVO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CategoriaActivos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RelacionProductoCategoria</t>
    </r>
    <r>
      <rPr>
        <sz val="11"/>
        <color theme="1"/>
        <rFont val="Calibri"/>
        <family val="2"/>
        <scheme val="minor"/>
      </rPr>
      <t>, vistas y triggers asociados.</t>
    </r>
  </si>
  <si>
    <t>Gestión de Atributos y Relaciones entre Productos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</si>
  <si>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ATRIBUTO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AtributosProducto</t>
    </r>
    <r>
      <rPr>
        <sz val="11"/>
        <color theme="1"/>
        <rFont val="Calibri"/>
        <family val="2"/>
        <scheme val="minor"/>
      </rPr>
      <t xml:space="preserve">, trigger </t>
    </r>
    <r>
      <rPr>
        <sz val="10"/>
        <color theme="1"/>
        <rFont val="Arial Unicode MS"/>
      </rPr>
      <t>TR_ATRIBUTOS_PRODUCTO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V_ATRIBUTOS_PRODUCTO_VALIDOS</t>
    </r>
    <r>
      <rPr>
        <sz val="11"/>
        <color theme="1"/>
        <rFont val="Calibri"/>
        <family val="2"/>
        <scheme val="minor"/>
      </rPr>
      <t>.</t>
    </r>
  </si>
  <si>
    <t>Gestión de las Cuentas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</si>
  <si>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CUENTA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gestor_cuentas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V_USUARIO_PUBLICO</t>
    </r>
    <r>
      <rPr>
        <sz val="11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GRANT SELECT</t>
    </r>
    <r>
      <rPr>
        <sz val="11"/>
        <color theme="1"/>
        <rFont val="Calibri"/>
        <family val="2"/>
        <scheme val="minor"/>
      </rPr>
      <t>.</t>
    </r>
  </si>
  <si>
    <t>Gestión de los Planes</t>
  </si>
  <si>
    <r>
      <t>GRANT SELECT, INSERT, UPDATE, DELETE ON PLAN TO planificador_servicios</t>
    </r>
    <r>
      <rPr>
        <sz val="11"/>
        <color theme="1"/>
        <rFont val="Calibri"/>
        <family val="2"/>
        <scheme val="minor"/>
      </rPr>
      <t>.</t>
    </r>
  </si>
  <si>
    <t xml:space="preserve">Paquetes PL/SQL </t>
  </si>
  <si>
    <t>PKG_ADMIN_PRODUCTOS</t>
  </si>
  <si>
    <t>Si, en la parte de PL/SQL1</t>
  </si>
  <si>
    <t>Procedimientos (dentro del paquete)</t>
  </si>
  <si>
    <t>F_OBTENER_PLAN_CUENTA</t>
  </si>
  <si>
    <t>F_CONTAR_PRODUCTOS_CUENTA</t>
  </si>
  <si>
    <t>F_VALIDAR_ATRIBUTOS_PRODUCTO</t>
  </si>
  <si>
    <t>F_NUM_CATEGORIAS_CUENTA</t>
  </si>
  <si>
    <t>P_ACTUALIZAR_NOMBRE_PRODUCTO</t>
  </si>
  <si>
    <t>P_ASOCIAR_ACTIVO_A_PRODUCTO</t>
  </si>
  <si>
    <t>P_ELIMINAR_PRODUCTO_Y_ASOCIACIONES</t>
  </si>
  <si>
    <t>P_CREAR_USUARIO</t>
  </si>
  <si>
    <t>P_ACTUALIZAR_PRODUCTOS</t>
  </si>
  <si>
    <t>NO</t>
  </si>
  <si>
    <t>Triggers</t>
  </si>
  <si>
    <t>TR_PRODUCTOS</t>
  </si>
  <si>
    <t>Transacciones</t>
  </si>
  <si>
    <t>Se han confirmado/deshecho las transacciones en los procedimientos y en los paquetes</t>
  </si>
  <si>
    <t>Excepciones</t>
  </si>
  <si>
    <t>Se han controlado excepciones</t>
  </si>
  <si>
    <t>En PL/SQL1 y PL/SQL2 y tambien en los triggers  de nivel fisico 2.</t>
  </si>
  <si>
    <t>¿Se han probado todas las funcionalidades insertando datos coherentes?</t>
  </si>
  <si>
    <t>Se han creado  roles adecuadamente</t>
  </si>
  <si>
    <t>Hemos creado, administrador_sistemas, usuario_estandar, gestor_cuentas, planificador_servicios</t>
  </si>
  <si>
    <t>Se han asignado usuarios a los roles adecuadamente</t>
  </si>
  <si>
    <t>si , en la parte de pl/sql1 en el procedimiento p_crear_usuario</t>
  </si>
  <si>
    <t>Se han asignado los permisos de forma restrictiva a todos los usuarios. Ejemplos:</t>
  </si>
  <si>
    <t>Operaciones a realizar por los usuarios</t>
  </si>
  <si>
    <t>si, los usuarios pueden hacer crud</t>
  </si>
  <si>
    <t>Alguna política de gestión de contraseñas</t>
  </si>
  <si>
    <t>Se ha activado TDE y encriptado algunas columnas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</si>
  <si>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</si>
  <si>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</si>
  <si>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</si>
  <si>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</si>
  <si>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</si>
  <si>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</si>
  <si>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</si>
  <si>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</si>
  <si>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</si>
  <si>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</si>
  <si>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</si>
  <si>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</si>
  <si>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</si>
  <si>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</si>
  <si>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Si, en nivel fisico 2 hemos alterado la tabla producto añadiendo la columna publico y comprobado que la columna solo valga S(si) o N(no).</t>
  </si>
  <si>
    <t>Se han creado Restricciones NOT NULL / UNIQUE</t>
  </si>
  <si>
    <t>Auditoria</t>
  </si>
  <si>
    <t>Se ha configurado AUDIT para modificación de citas o sesiones de entrenamiento o se ha creado un Trigger</t>
  </si>
  <si>
    <t>si, hemos activado la auditoria en oracle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</si>
  <si>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</si>
  <si>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</si>
  <si>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</si>
  <si>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</si>
  <si>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</si>
  <si>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</si>
  <si>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</si>
  <si>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</si>
  <si>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</si>
  <si>
    <t xml:space="preserve"> SI (PL/SQL1)</t>
  </si>
  <si>
    <t>SI (PL/SQL2)</t>
  </si>
  <si>
    <t>SI (PL/SQL2) AL FINAL</t>
  </si>
  <si>
    <t>SI, HEMOS INTRODUCIDO TODOS LOS DATOS NECESARIOS</t>
  </si>
  <si>
    <t>si, en la  en  la parte de nivel fisico 1. Se han creado  los tablespaces TS_PLYTIX y TS_INDICES.</t>
  </si>
  <si>
    <t>Si, se han importado. Además, se ha creado la tabla externa productos_ext y se han importado los datos a PRODUCTO desde el sinónimo S_PRODUCTOS</t>
  </si>
  <si>
    <t>Se han creado indices : de tipo funcional (ix_upper_nombre, ix_nombreusuario) y  bitmap(ix_cuentaid_bitmap). Se han creado para acelerar busquedas frecuentes.</t>
  </si>
  <si>
    <t>Si, hemos encriptado la columna telefono y el correo electronico  de la tabla Usuario.</t>
  </si>
  <si>
    <t>FUNCIONES AUXILIARES: VERIFICAR USUARIO-Trigger:TR_ATRIBUTOS</t>
  </si>
  <si>
    <t>USANDO COMMITS Y ROLLBACK(P_migrar_productos_a_categoría)</t>
  </si>
  <si>
    <t>SI estamos probando todavía</t>
  </si>
  <si>
    <t>SI; SE HA HECHO UN PERFIL especficico para cuando se crean usuario (FINAL NIVEL FISICO 2)</t>
  </si>
  <si>
    <t>Si, hemos definido triggers, vistas, permisos especificos por rol y una politica VPD. Ejemplos:--Aseguramos que la relación Activo-Categoríaactivos sea entre ambos elementos  de la misma cuenta, comprobar que la cuenta del producto y la categoria es la misma al insertar, usuario_estándar no puede insertar atributos en cuentas ajenas</t>
  </si>
  <si>
    <t>Si, la columna nif de cuenta es unica (hemos hecho un alter table debajo de los create table) y hay muchas columnas que tienen la restricción not null en las tablas de nuestro modelo</t>
  </si>
  <si>
    <t>Si, a la columna Telefono de Usuario y Correoelectronico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</si>
</sst>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</cellXfs>
  <cellStyles count="19">
    <cellStyle name="Hipervínculo" xfId="11" builtinId="8" hidden="1"/>
    <cellStyle name="Hipervínculo" xfId="9" builtinId="8" hidden="1"/>
    <cellStyle name="Hipervínculo" xfId="15" builtinId="8" hidden="1"/>
    <cellStyle name="Hipervínculo" xfId="17" builtinId="8" hidden="1"/>
    <cellStyle name="Hipervínculo" xfId="13" builtinId="8" hidden="1"/>
    <cellStyle name="Hipervínculo" xfId="5" builtinId="8" hidden="1"/>
    <cellStyle name="Hipervínculo" xfId="1" builtinId="8" hidden="1"/>
    <cellStyle name="Hipervínculo" xfId="3" builtinId="8" hidden="1"/>
    <cellStyle name="Hipervínculo" xfId="7" builtinId="8" hidden="1"/>
    <cellStyle name="Hipervínculo visitado" xfId="10" builtinId="9" hidden="1"/>
    <cellStyle name="Hipervínculo visitado" xfId="18" builtinId="9" hidden="1"/>
    <cellStyle name="Hipervínculo visitado" xfId="16" builtinId="9" hidden="1"/>
    <cellStyle name="Hipervínculo visitado" xfId="14" builtinId="9" hidden="1"/>
    <cellStyle name="Hipervínculo visitado" xfId="12" builtinId="9" hidden="1"/>
    <cellStyle name="Hipervínculo visitado" xfId="4" builtinId="9" hidden="1"/>
    <cellStyle name="Hipervínculo visitado" xfId="2" builtinId="9" hidden="1"/>
    <cellStyle name="Hipervínculo visitado" xfId="8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9" zoomScale="73" zoomScaleNormal="94" workbookViewId="0">
      <selection activeCell="K35" sqref="K35"/>
    </sheetView>
  </sheetViews>
  <sheetFormatPr baseColWidth="10" defaultColWidth="11.4414062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0</v>
      </c>
      <c r="C1" s="16"/>
      <c r="D1" s="7"/>
      <c r="E1" s="8"/>
      <c r="F1" s="7"/>
    </row>
    <row r="2" spans="1:21" ht="15.6" x14ac:dyDescent="0.3">
      <c r="A2" s="17" t="s">
        <v>1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2</v>
      </c>
    </row>
    <row r="4" spans="1:21" ht="28.8" x14ac:dyDescent="0.3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7</v>
      </c>
      <c r="C5" s="4"/>
      <c r="D5" s="4"/>
    </row>
    <row r="6" spans="1:21" ht="28.8" x14ac:dyDescent="0.3">
      <c r="A6" s="19">
        <v>1</v>
      </c>
      <c r="B6" s="20" t="s">
        <v>8</v>
      </c>
      <c r="C6" s="5" t="s">
        <v>9</v>
      </c>
      <c r="D6" s="13" t="s">
        <v>10</v>
      </c>
      <c r="E6" s="12" t="s">
        <v>98</v>
      </c>
      <c r="F6">
        <f t="shared" ref="F6:F32" si="0">IF(D6="SI",1,0)</f>
        <v>1</v>
      </c>
    </row>
    <row r="7" spans="1:21" ht="57.6" x14ac:dyDescent="0.3">
      <c r="B7" s="5"/>
      <c r="C7" s="5" t="s">
        <v>11</v>
      </c>
      <c r="D7" s="13" t="s">
        <v>10</v>
      </c>
      <c r="E7" s="12" t="s">
        <v>100</v>
      </c>
      <c r="F7">
        <f t="shared" si="0"/>
        <v>1</v>
      </c>
    </row>
    <row r="8" spans="1:21" ht="57.6" x14ac:dyDescent="0.3">
      <c r="B8" s="5"/>
      <c r="C8" s="5" t="s">
        <v>12</v>
      </c>
      <c r="D8" s="13" t="s">
        <v>10</v>
      </c>
      <c r="E8" s="12" t="s">
        <v>99</v>
      </c>
      <c r="F8">
        <f t="shared" si="0"/>
        <v>1</v>
      </c>
    </row>
    <row r="9" spans="1:21" ht="28.8" x14ac:dyDescent="0.3">
      <c r="B9" s="5"/>
      <c r="C9" s="5" t="s">
        <v>13</v>
      </c>
      <c r="D9" s="13" t="s">
        <v>10</v>
      </c>
      <c r="E9" s="12" t="s">
        <v>14</v>
      </c>
      <c r="F9">
        <f>IF(D9="SI",1,0)</f>
        <v>1</v>
      </c>
    </row>
    <row r="10" spans="1:21" ht="28.8" x14ac:dyDescent="0.3">
      <c r="A10" s="19">
        <f>A6+1</f>
        <v>2</v>
      </c>
      <c r="B10" s="20" t="s">
        <v>15</v>
      </c>
      <c r="C10" s="5" t="s">
        <v>16</v>
      </c>
      <c r="D10" s="13" t="s">
        <v>10</v>
      </c>
      <c r="E10" s="12" t="s">
        <v>101</v>
      </c>
      <c r="F10">
        <f t="shared" si="0"/>
        <v>1</v>
      </c>
    </row>
    <row r="11" spans="1:21" x14ac:dyDescent="0.3">
      <c r="B11" s="5"/>
      <c r="C11" s="5" t="s">
        <v>17</v>
      </c>
      <c r="D11" s="13" t="s">
        <v>10</v>
      </c>
      <c r="E11" s="12" t="s">
        <v>18</v>
      </c>
      <c r="F11">
        <f t="shared" si="0"/>
        <v>1</v>
      </c>
    </row>
    <row r="12" spans="1:21" ht="15.6" x14ac:dyDescent="0.3">
      <c r="A12" s="19">
        <f>A10+1</f>
        <v>3</v>
      </c>
      <c r="B12" s="20" t="s">
        <v>19</v>
      </c>
      <c r="C12" s="5" t="s">
        <v>20</v>
      </c>
      <c r="D12" s="13" t="s">
        <v>10</v>
      </c>
      <c r="E12" s="12" t="s">
        <v>21</v>
      </c>
      <c r="F12">
        <f t="shared" si="0"/>
        <v>1</v>
      </c>
    </row>
    <row r="13" spans="1:21" x14ac:dyDescent="0.3">
      <c r="B13" s="5"/>
      <c r="C13" s="5" t="s">
        <v>22</v>
      </c>
      <c r="D13" s="13" t="s">
        <v>10</v>
      </c>
      <c r="E13" s="12" t="s">
        <v>23</v>
      </c>
      <c r="F13">
        <f t="shared" si="0"/>
        <v>1</v>
      </c>
    </row>
    <row r="14" spans="1:21" ht="43.2" x14ac:dyDescent="0.3">
      <c r="A14" s="19">
        <v>4</v>
      </c>
      <c r="B14" s="20" t="s">
        <v>24</v>
      </c>
      <c r="C14" s="21" t="s">
        <v>25</v>
      </c>
      <c r="D14" s="13" t="s">
        <v>10</v>
      </c>
      <c r="E14" s="30" t="s">
        <v>26</v>
      </c>
      <c r="F14">
        <f t="shared" si="0"/>
        <v>1</v>
      </c>
    </row>
    <row r="15" spans="1:21" ht="28.8" x14ac:dyDescent="0.3">
      <c r="C15" s="21" t="s">
        <v>27</v>
      </c>
      <c r="D15" s="13" t="s">
        <v>10</v>
      </c>
      <c r="E15" s="31" t="s">
        <v>28</v>
      </c>
      <c r="F15">
        <f t="shared" si="0"/>
        <v>1</v>
      </c>
    </row>
    <row r="16" spans="1:21" ht="43.2" x14ac:dyDescent="0.3">
      <c r="B16" s="5"/>
      <c r="C16" s="21" t="s">
        <v>29</v>
      </c>
      <c r="D16" s="13" t="s">
        <v>10</v>
      </c>
      <c r="E16" s="31" t="s">
        <v>30</v>
      </c>
      <c r="F16">
        <f t="shared" si="0"/>
        <v>1</v>
      </c>
    </row>
    <row r="17" spans="1:6" ht="28.8" x14ac:dyDescent="0.3">
      <c r="B17" s="5"/>
      <c r="C17" s="21" t="s">
        <v>31</v>
      </c>
      <c r="D17" s="13" t="s">
        <v>10</v>
      </c>
      <c r="E17" s="31" t="s">
        <v>32</v>
      </c>
      <c r="F17">
        <f t="shared" si="0"/>
        <v>1</v>
      </c>
    </row>
    <row r="18" spans="1:6" ht="27.6" x14ac:dyDescent="0.3">
      <c r="B18" s="5"/>
      <c r="C18" s="21" t="s">
        <v>33</v>
      </c>
      <c r="D18" s="13" t="s">
        <v>10</v>
      </c>
      <c r="E18" s="31" t="s">
        <v>34</v>
      </c>
      <c r="F18">
        <f t="shared" si="0"/>
        <v>1</v>
      </c>
    </row>
    <row r="19" spans="1:6" ht="15.6" x14ac:dyDescent="0.3">
      <c r="A19" s="19">
        <v>5</v>
      </c>
      <c r="B19" s="20" t="s">
        <v>35</v>
      </c>
      <c r="C19" s="22" t="s">
        <v>36</v>
      </c>
      <c r="D19" s="13" t="s">
        <v>10</v>
      </c>
      <c r="E19" s="12" t="s">
        <v>37</v>
      </c>
      <c r="F19">
        <f t="shared" si="0"/>
        <v>1</v>
      </c>
    </row>
    <row r="20" spans="1:6" ht="15.6" x14ac:dyDescent="0.3">
      <c r="A20" s="19">
        <f>A19+1</f>
        <v>6</v>
      </c>
      <c r="B20" s="20" t="s">
        <v>38</v>
      </c>
      <c r="C20" s="22" t="s">
        <v>39</v>
      </c>
      <c r="D20" s="13" t="s">
        <v>10</v>
      </c>
      <c r="E20" s="12" t="s">
        <v>94</v>
      </c>
      <c r="F20">
        <f t="shared" si="0"/>
        <v>1</v>
      </c>
    </row>
    <row r="21" spans="1:6" x14ac:dyDescent="0.3">
      <c r="B21" s="5"/>
      <c r="C21" s="22" t="s">
        <v>40</v>
      </c>
      <c r="D21" s="13" t="s">
        <v>10</v>
      </c>
      <c r="E21" s="12" t="s">
        <v>94</v>
      </c>
      <c r="F21">
        <f t="shared" si="0"/>
        <v>1</v>
      </c>
    </row>
    <row r="22" spans="1:6" x14ac:dyDescent="0.3">
      <c r="B22" s="23"/>
      <c r="C22" s="22" t="s">
        <v>41</v>
      </c>
      <c r="D22" s="13" t="s">
        <v>10</v>
      </c>
      <c r="E22" s="12" t="s">
        <v>94</v>
      </c>
      <c r="F22">
        <f t="shared" si="0"/>
        <v>1</v>
      </c>
    </row>
    <row r="23" spans="1:6" x14ac:dyDescent="0.3">
      <c r="B23" s="23"/>
      <c r="C23" s="22" t="s">
        <v>42</v>
      </c>
      <c r="D23" s="13" t="s">
        <v>10</v>
      </c>
      <c r="E23" s="12" t="s">
        <v>94</v>
      </c>
      <c r="F23">
        <f t="shared" si="0"/>
        <v>1</v>
      </c>
    </row>
    <row r="24" spans="1:6" x14ac:dyDescent="0.3">
      <c r="B24" s="23"/>
      <c r="C24" s="24" t="s">
        <v>43</v>
      </c>
      <c r="D24" s="13" t="s">
        <v>10</v>
      </c>
      <c r="E24" s="12" t="s">
        <v>94</v>
      </c>
      <c r="F24">
        <f t="shared" si="0"/>
        <v>1</v>
      </c>
    </row>
    <row r="25" spans="1:6" ht="25.95" customHeight="1" x14ac:dyDescent="0.3">
      <c r="B25" s="23"/>
      <c r="C25" s="22" t="s">
        <v>44</v>
      </c>
      <c r="D25" s="13" t="s">
        <v>10</v>
      </c>
      <c r="E25" s="12" t="s">
        <v>94</v>
      </c>
      <c r="F25">
        <f>IF(D25="SI",1,0)</f>
        <v>1</v>
      </c>
    </row>
    <row r="26" spans="1:6" x14ac:dyDescent="0.3">
      <c r="C26" s="22" t="s">
        <v>45</v>
      </c>
      <c r="D26" s="13" t="s">
        <v>10</v>
      </c>
      <c r="F26">
        <f>IF(D26="SI",1,0)</f>
        <v>1</v>
      </c>
    </row>
    <row r="27" spans="1:6" ht="25.95" customHeight="1" x14ac:dyDescent="0.3">
      <c r="B27" s="23"/>
      <c r="C27" s="22" t="s">
        <v>46</v>
      </c>
      <c r="D27" s="13" t="s">
        <v>10</v>
      </c>
      <c r="E27" s="12" t="s">
        <v>94</v>
      </c>
      <c r="F27">
        <f>IF(D27="SI",1,0)</f>
        <v>1</v>
      </c>
    </row>
    <row r="28" spans="1:6" ht="25.95" customHeight="1" x14ac:dyDescent="0.3">
      <c r="B28" s="23"/>
      <c r="C28" s="22" t="s">
        <v>47</v>
      </c>
      <c r="D28" s="13" t="s">
        <v>10</v>
      </c>
      <c r="E28" s="12" t="s">
        <v>94</v>
      </c>
      <c r="F28">
        <f>IF(D28="SI",1,0)</f>
        <v>1</v>
      </c>
    </row>
    <row r="29" spans="1:6" ht="15.6" x14ac:dyDescent="0.3">
      <c r="A29" s="19">
        <f>A20+1</f>
        <v>7</v>
      </c>
      <c r="B29" s="20" t="s">
        <v>49</v>
      </c>
      <c r="C29" s="22" t="s">
        <v>50</v>
      </c>
      <c r="D29" s="13" t="s">
        <v>10</v>
      </c>
      <c r="E29" s="12" t="s">
        <v>21</v>
      </c>
      <c r="F29">
        <f t="shared" si="0"/>
        <v>1</v>
      </c>
    </row>
    <row r="30" spans="1:6" ht="28.8" x14ac:dyDescent="0.3">
      <c r="A30" s="19">
        <f>A29+1</f>
        <v>8</v>
      </c>
      <c r="B30" s="20" t="s">
        <v>51</v>
      </c>
      <c r="C30" s="5" t="s">
        <v>52</v>
      </c>
      <c r="D30" s="13" t="s">
        <v>10</v>
      </c>
      <c r="E30" s="12" t="s">
        <v>103</v>
      </c>
      <c r="F30">
        <f t="shared" si="0"/>
        <v>1</v>
      </c>
    </row>
    <row r="31" spans="1:6" ht="28.8" x14ac:dyDescent="0.3">
      <c r="A31" s="19">
        <f>A30+1</f>
        <v>9</v>
      </c>
      <c r="B31" s="20" t="s">
        <v>53</v>
      </c>
      <c r="C31" s="5" t="s">
        <v>54</v>
      </c>
      <c r="D31" s="13" t="s">
        <v>10</v>
      </c>
      <c r="E31" s="12" t="s">
        <v>55</v>
      </c>
      <c r="F31">
        <f t="shared" si="0"/>
        <v>1</v>
      </c>
    </row>
    <row r="32" spans="1:6" ht="15.6" x14ac:dyDescent="0.3">
      <c r="A32" s="19">
        <f>A31+1</f>
        <v>10</v>
      </c>
      <c r="B32" s="20" t="s">
        <v>56</v>
      </c>
      <c r="C32" s="5"/>
      <c r="D32" s="13" t="s">
        <v>10</v>
      </c>
      <c r="E32" s="12" t="s">
        <v>104</v>
      </c>
      <c r="F32">
        <f t="shared" si="0"/>
        <v>1</v>
      </c>
    </row>
    <row r="33" spans="1:20" ht="28.8" x14ac:dyDescent="0.3">
      <c r="A33" s="19">
        <f>A32+1</f>
        <v>11</v>
      </c>
      <c r="B33" s="20" t="s">
        <v>15</v>
      </c>
      <c r="C33" s="5" t="s">
        <v>57</v>
      </c>
      <c r="D33" s="13" t="s">
        <v>10</v>
      </c>
      <c r="E33" s="12" t="s">
        <v>58</v>
      </c>
      <c r="F33">
        <f t="shared" ref="F33:F38" si="1">IF(D33="SI",1,0)</f>
        <v>1</v>
      </c>
    </row>
    <row r="34" spans="1:20" ht="28.8" x14ac:dyDescent="0.3">
      <c r="B34" s="5"/>
      <c r="C34" s="5" t="s">
        <v>59</v>
      </c>
      <c r="D34" s="13" t="s">
        <v>10</v>
      </c>
      <c r="E34" s="12" t="s">
        <v>60</v>
      </c>
      <c r="F34">
        <f t="shared" si="1"/>
        <v>1</v>
      </c>
    </row>
    <row r="35" spans="1:20" ht="100.8" x14ac:dyDescent="0.3">
      <c r="B35" s="5"/>
      <c r="C35" s="5" t="s">
        <v>61</v>
      </c>
      <c r="D35" s="13" t="s">
        <v>10</v>
      </c>
      <c r="E35" s="30" t="s">
        <v>106</v>
      </c>
      <c r="F35">
        <f t="shared" si="1"/>
        <v>1</v>
      </c>
    </row>
    <row r="36" spans="1:20" x14ac:dyDescent="0.3">
      <c r="B36" s="5"/>
      <c r="C36" s="5" t="s">
        <v>62</v>
      </c>
      <c r="D36" s="13" t="s">
        <v>10</v>
      </c>
      <c r="E36" s="30" t="s">
        <v>63</v>
      </c>
      <c r="F36">
        <f t="shared" si="1"/>
        <v>1</v>
      </c>
    </row>
    <row r="37" spans="1:20" ht="28.8" x14ac:dyDescent="0.3">
      <c r="B37" s="5"/>
      <c r="C37" s="5" t="s">
        <v>64</v>
      </c>
      <c r="D37" s="13" t="s">
        <v>10</v>
      </c>
      <c r="E37" s="12" t="s">
        <v>105</v>
      </c>
      <c r="F37">
        <f t="shared" si="1"/>
        <v>1</v>
      </c>
    </row>
    <row r="38" spans="1:20" x14ac:dyDescent="0.3">
      <c r="B38" s="5"/>
      <c r="C38" s="5" t="s">
        <v>65</v>
      </c>
      <c r="D38" s="13" t="s">
        <v>10</v>
      </c>
      <c r="E38" s="12" t="s">
        <v>108</v>
      </c>
      <c r="F38">
        <f t="shared" si="1"/>
        <v>1</v>
      </c>
    </row>
    <row r="39" spans="1:20" x14ac:dyDescent="0.3">
      <c r="B39" s="5"/>
      <c r="C39" s="5"/>
      <c r="D39" s="5"/>
      <c r="E39" s="9"/>
      <c r="F39" s="11">
        <f>SUM(F6:F38)/COUNT(F6:F38)*2</f>
        <v>2</v>
      </c>
    </row>
    <row r="40" spans="1:20" ht="23.4" x14ac:dyDescent="0.45">
      <c r="B40" s="25" t="s">
        <v>66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67</v>
      </c>
      <c r="C41" s="5"/>
      <c r="D41" s="5"/>
      <c r="E41" s="9"/>
    </row>
    <row r="42" spans="1:20" ht="23.4" x14ac:dyDescent="0.45">
      <c r="B42" s="25" t="s">
        <v>68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69</v>
      </c>
      <c r="C45" s="5" t="s">
        <v>70</v>
      </c>
      <c r="D45" s="13" t="s">
        <v>10</v>
      </c>
      <c r="E45" s="12" t="s">
        <v>95</v>
      </c>
      <c r="F45">
        <f>IF(D45="SI",1,0)</f>
        <v>1</v>
      </c>
    </row>
    <row r="46" spans="1:20" ht="15.6" x14ac:dyDescent="0.3">
      <c r="A46" s="17"/>
      <c r="B46" s="26"/>
      <c r="C46" s="5" t="s">
        <v>71</v>
      </c>
      <c r="D46" s="13" t="s">
        <v>10</v>
      </c>
      <c r="E46" s="12" t="s">
        <v>95</v>
      </c>
      <c r="F46">
        <f t="shared" ref="F46:F49" si="2">IF(D46="SI",1,0)</f>
        <v>1</v>
      </c>
    </row>
    <row r="47" spans="1:20" ht="15.6" x14ac:dyDescent="0.3">
      <c r="A47" s="17"/>
      <c r="B47" s="26"/>
      <c r="C47" s="5" t="s">
        <v>72</v>
      </c>
      <c r="D47" s="13" t="s">
        <v>10</v>
      </c>
      <c r="E47" s="12" t="s">
        <v>95</v>
      </c>
      <c r="F47">
        <f t="shared" si="2"/>
        <v>1</v>
      </c>
    </row>
    <row r="48" spans="1:20" ht="15.6" x14ac:dyDescent="0.3">
      <c r="A48" s="17"/>
      <c r="B48" s="26"/>
      <c r="C48" s="5" t="s">
        <v>73</v>
      </c>
      <c r="D48" s="13" t="s">
        <v>10</v>
      </c>
      <c r="E48" s="12" t="s">
        <v>95</v>
      </c>
      <c r="F48">
        <f t="shared" si="2"/>
        <v>1</v>
      </c>
    </row>
    <row r="49" spans="1:21" ht="15.6" x14ac:dyDescent="0.3">
      <c r="A49" s="17"/>
      <c r="B49" s="26"/>
      <c r="C49" s="5" t="s">
        <v>74</v>
      </c>
      <c r="D49" s="13" t="s">
        <v>10</v>
      </c>
      <c r="E49" s="12" t="s">
        <v>95</v>
      </c>
      <c r="F49">
        <f t="shared" si="2"/>
        <v>1</v>
      </c>
    </row>
    <row r="50" spans="1:21" ht="15.6" x14ac:dyDescent="0.3">
      <c r="A50" s="19">
        <v>2</v>
      </c>
      <c r="B50" s="20" t="s">
        <v>75</v>
      </c>
      <c r="C50" s="5" t="s">
        <v>76</v>
      </c>
      <c r="D50" s="13" t="s">
        <v>10</v>
      </c>
      <c r="E50" s="12" t="s">
        <v>96</v>
      </c>
      <c r="F50">
        <f t="shared" ref="F50:F58" si="3">IF(D50="SI",1,0)</f>
        <v>1</v>
      </c>
    </row>
    <row r="51" spans="1:21" ht="15.6" x14ac:dyDescent="0.3">
      <c r="A51" s="26"/>
      <c r="B51" s="26"/>
      <c r="C51" s="5" t="s">
        <v>77</v>
      </c>
      <c r="D51" s="13" t="s">
        <v>10</v>
      </c>
      <c r="E51" s="12" t="s">
        <v>96</v>
      </c>
      <c r="F51">
        <f t="shared" ref="F51" si="4">IF(D51="SI",1,0)</f>
        <v>1</v>
      </c>
    </row>
    <row r="52" spans="1:21" ht="43.2" x14ac:dyDescent="0.3">
      <c r="A52" s="19">
        <v>3</v>
      </c>
      <c r="B52" s="27" t="s">
        <v>78</v>
      </c>
      <c r="C52" s="5" t="s">
        <v>79</v>
      </c>
      <c r="D52" s="13" t="s">
        <v>10</v>
      </c>
      <c r="E52" s="12" t="s">
        <v>80</v>
      </c>
      <c r="F52">
        <f t="shared" si="3"/>
        <v>1</v>
      </c>
    </row>
    <row r="53" spans="1:21" ht="57.6" x14ac:dyDescent="0.3">
      <c r="B53" s="5"/>
      <c r="C53" s="28" t="s">
        <v>81</v>
      </c>
      <c r="D53" s="13" t="s">
        <v>10</v>
      </c>
      <c r="E53" s="12" t="s">
        <v>107</v>
      </c>
      <c r="F53">
        <f t="shared" si="3"/>
        <v>1</v>
      </c>
    </row>
    <row r="54" spans="1:21" ht="28.8" x14ac:dyDescent="0.3">
      <c r="A54" s="19">
        <f>A52+1</f>
        <v>4</v>
      </c>
      <c r="B54" s="20" t="s">
        <v>82</v>
      </c>
      <c r="C54" s="5" t="s">
        <v>83</v>
      </c>
      <c r="D54" s="13" t="s">
        <v>10</v>
      </c>
      <c r="E54" s="12" t="s">
        <v>84</v>
      </c>
      <c r="F54">
        <f t="shared" si="3"/>
        <v>1</v>
      </c>
    </row>
    <row r="55" spans="1:21" ht="28.8" x14ac:dyDescent="0.3">
      <c r="A55" s="19">
        <f>A54+1</f>
        <v>5</v>
      </c>
      <c r="B55" s="20" t="s">
        <v>85</v>
      </c>
      <c r="C55" s="5" t="s">
        <v>86</v>
      </c>
      <c r="D55" s="13" t="s">
        <v>10</v>
      </c>
      <c r="E55" s="12" t="s">
        <v>97</v>
      </c>
      <c r="F55">
        <f t="shared" si="3"/>
        <v>1</v>
      </c>
    </row>
    <row r="56" spans="1:21" ht="28.8" x14ac:dyDescent="0.3">
      <c r="B56" s="5"/>
      <c r="C56" s="5" t="s">
        <v>87</v>
      </c>
      <c r="D56" s="13" t="s">
        <v>48</v>
      </c>
      <c r="E56" s="12"/>
      <c r="F56">
        <f t="shared" si="3"/>
        <v>0</v>
      </c>
    </row>
    <row r="57" spans="1:21" ht="43.2" x14ac:dyDescent="0.3">
      <c r="B57" s="5"/>
      <c r="C57" s="5" t="s">
        <v>88</v>
      </c>
      <c r="D57" s="13" t="s">
        <v>10</v>
      </c>
      <c r="E57" s="12" t="s">
        <v>102</v>
      </c>
      <c r="F57">
        <f t="shared" si="3"/>
        <v>1</v>
      </c>
    </row>
    <row r="58" spans="1:21" ht="28.8" x14ac:dyDescent="0.3">
      <c r="A58" s="19">
        <v>7</v>
      </c>
      <c r="B58" s="20" t="s">
        <v>89</v>
      </c>
      <c r="C58" s="5" t="s">
        <v>90</v>
      </c>
      <c r="D58" s="13" t="s">
        <v>48</v>
      </c>
      <c r="F58">
        <f t="shared" si="3"/>
        <v>0</v>
      </c>
    </row>
    <row r="59" spans="1:21" ht="15.6" x14ac:dyDescent="0.3">
      <c r="A59" s="5"/>
      <c r="B59" s="29" t="s">
        <v>91</v>
      </c>
      <c r="C59" s="5"/>
      <c r="F59" s="10">
        <f>SUM(F45:F58)/COUNT(F45:F58)*2</f>
        <v>1.7142857142857142</v>
      </c>
    </row>
    <row r="60" spans="1:21" ht="15.6" x14ac:dyDescent="0.3">
      <c r="A60" s="5"/>
      <c r="B60" s="29" t="s">
        <v>92</v>
      </c>
      <c r="C60" s="5"/>
      <c r="F60" s="10">
        <f>F59+F39</f>
        <v>3.7142857142857144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ColWidth="11.44140625" defaultRowHeight="14.4" x14ac:dyDescent="0.3"/>
  <cols>
    <col min="1" max="1" width="12" customWidth="1"/>
  </cols>
  <sheetData>
    <row r="1" spans="1:1" x14ac:dyDescent="0.3">
      <c r="A1" t="s">
        <v>93</v>
      </c>
    </row>
    <row r="2" spans="1:1" x14ac:dyDescent="0.3">
      <c r="A2" t="s">
        <v>10</v>
      </c>
    </row>
    <row r="3" spans="1:1" x14ac:dyDescent="0.3">
      <c r="A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>Juan Elias Lara Soto</cp:lastModifiedBy>
  <cp:revision/>
  <dcterms:created xsi:type="dcterms:W3CDTF">2016-05-15T10:43:58Z</dcterms:created>
  <dcterms:modified xsi:type="dcterms:W3CDTF">2025-06-01T20:18:53Z</dcterms:modified>
  <cp:category/>
  <cp:contentStatus/>
</cp:coreProperties>
</file>