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ospinos\procesar\ARCHIVOS_CODE\"/>
    </mc:Choice>
  </mc:AlternateContent>
  <xr:revisionPtr revIDLastSave="0" documentId="13_ncr:1_{D9F8A535-4A88-4C01-B131-83719276D0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RIFARIO" sheetId="1" r:id="rId1"/>
  </sheets>
  <calcPr calcId="191029"/>
</workbook>
</file>

<file path=xl/calcChain.xml><?xml version="1.0" encoding="utf-8"?>
<calcChain xmlns="http://schemas.openxmlformats.org/spreadsheetml/2006/main">
  <c r="F164" i="1" l="1"/>
  <c r="F163" i="1"/>
  <c r="F162" i="1"/>
  <c r="F160" i="1"/>
  <c r="F159" i="1"/>
  <c r="F156" i="1"/>
  <c r="F152" i="1"/>
  <c r="F151" i="1"/>
  <c r="F150" i="1"/>
  <c r="F149" i="1"/>
  <c r="F147" i="1"/>
  <c r="F146" i="1"/>
  <c r="F145" i="1"/>
  <c r="F144" i="1"/>
  <c r="F137" i="1"/>
  <c r="F136" i="1"/>
  <c r="F135" i="1"/>
  <c r="F134" i="1"/>
  <c r="F133" i="1"/>
  <c r="F132" i="1"/>
  <c r="F131" i="1"/>
  <c r="F129" i="1"/>
  <c r="F128" i="1"/>
  <c r="F127" i="1"/>
  <c r="F125" i="1"/>
  <c r="F124" i="1"/>
  <c r="F123" i="1"/>
  <c r="F119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0" i="1"/>
  <c r="F99" i="1"/>
  <c r="F98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1" i="1"/>
  <c r="F68" i="1"/>
  <c r="F67" i="1"/>
  <c r="F66" i="1"/>
  <c r="F65" i="1"/>
  <c r="E65" i="1"/>
  <c r="F64" i="1"/>
  <c r="F63" i="1"/>
  <c r="F62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3" i="1"/>
  <c r="F12" i="1"/>
  <c r="F11" i="1"/>
  <c r="F10" i="1"/>
</calcChain>
</file>

<file path=xl/sharedStrings.xml><?xml version="1.0" encoding="utf-8"?>
<sst xmlns="http://schemas.openxmlformats.org/spreadsheetml/2006/main" count="474" uniqueCount="348">
  <si>
    <t xml:space="preserve">                           TARIFARIO CLINICA LOS PINOS </t>
  </si>
  <si>
    <t>,</t>
  </si>
  <si>
    <t>Nº</t>
  </si>
  <si>
    <t>SERVICIOS</t>
  </si>
  <si>
    <t>P.V.P</t>
  </si>
  <si>
    <t xml:space="preserve">PERSONAL </t>
  </si>
  <si>
    <t xml:space="preserve"> PRIVILEGIO</t>
  </si>
  <si>
    <t>FARMAENLACE</t>
  </si>
  <si>
    <t>AUDITAN</t>
  </si>
  <si>
    <t xml:space="preserve">VIDA BUENA </t>
  </si>
  <si>
    <t xml:space="preserve"> CORIS </t>
  </si>
  <si>
    <t>HUMANA</t>
  </si>
  <si>
    <t xml:space="preserve">PROASSISLIFE </t>
  </si>
  <si>
    <t xml:space="preserve">CONFIAMED </t>
  </si>
  <si>
    <t>LIBERTY</t>
  </si>
  <si>
    <t>BUPA</t>
  </si>
  <si>
    <t>NESEC</t>
  </si>
  <si>
    <t>PAN AMERICA LIFE</t>
  </si>
  <si>
    <t>AEPAM</t>
  </si>
  <si>
    <t>PLANVITAL</t>
  </si>
  <si>
    <t>SWEADEN</t>
  </si>
  <si>
    <t>CONSULTA EXTERNA</t>
  </si>
  <si>
    <t>EX1</t>
  </si>
  <si>
    <t>CONSULTA MEDICO GENERAL</t>
  </si>
  <si>
    <t>EX2</t>
  </si>
  <si>
    <t>CONSULTA CON ESPECIALISTA</t>
  </si>
  <si>
    <t>EX3</t>
  </si>
  <si>
    <t>FISIOTERAPIA - CONSULTA EXTERNA</t>
  </si>
  <si>
    <t>EX7</t>
  </si>
  <si>
    <t>CONSULTA GINECOLOGIA y PEDIATRIA</t>
  </si>
  <si>
    <t>SER-ARR</t>
  </si>
  <si>
    <t>ARRIENDO DE CONSULTORIO</t>
  </si>
  <si>
    <t>SERVICIO DE AMBUANCIA</t>
  </si>
  <si>
    <t>SERVICIO DE AMBULANCIA IDA Y VUELTA, DENTRO DEL PERIMETRO DEL DISTRITO METROPOLITANO DE QUITO. (Same)</t>
  </si>
  <si>
    <t xml:space="preserve">	SERVICIO DE AMBULANCIA SOLO IDA, DENTRO DEL PERIMETRO DEL DISTRITO METROPOLITANO DE QUITO. (Same)</t>
  </si>
  <si>
    <t>EMERGENCIA</t>
  </si>
  <si>
    <t>EM8</t>
  </si>
  <si>
    <r>
      <rPr>
        <b/>
        <sz val="12"/>
        <color rgb="FF000000"/>
        <rFont val="Calibri Light"/>
      </rPr>
      <t xml:space="preserve">DERECHO USO DE SALA </t>
    </r>
    <r>
      <rPr>
        <sz val="12"/>
        <color rgb="FF000000"/>
        <rFont val="Calibri Light"/>
      </rPr>
      <t xml:space="preserve"> EMERGENCIA </t>
    </r>
  </si>
  <si>
    <t>EM9</t>
  </si>
  <si>
    <r>
      <t>ATENCION EMERGENCIA TIPO</t>
    </r>
    <r>
      <rPr>
        <b/>
        <sz val="12"/>
        <color rgb="FF000000"/>
        <rFont val="Calibri Light"/>
      </rPr>
      <t xml:space="preserve"> A</t>
    </r>
  </si>
  <si>
    <t>EM10</t>
  </si>
  <si>
    <r>
      <t xml:space="preserve">ATENCION EMERGENCIA TIPO </t>
    </r>
    <r>
      <rPr>
        <b/>
        <sz val="12"/>
        <color rgb="FF000000"/>
        <rFont val="Calibri Light"/>
      </rPr>
      <t>B</t>
    </r>
  </si>
  <si>
    <t>EM11</t>
  </si>
  <si>
    <r>
      <t xml:space="preserve">ATENCION EMERGENCIA TIPO </t>
    </r>
    <r>
      <rPr>
        <b/>
        <sz val="12"/>
        <color rgb="FF000000"/>
        <rFont val="Calibri Light"/>
      </rPr>
      <t>C</t>
    </r>
  </si>
  <si>
    <t>EM12</t>
  </si>
  <si>
    <r>
      <t xml:space="preserve">ATENCION EMERGENCIA </t>
    </r>
    <r>
      <rPr>
        <b/>
        <sz val="12"/>
        <color rgb="FF000000"/>
        <rFont val="Calibri Light"/>
      </rPr>
      <t xml:space="preserve">CRITICA </t>
    </r>
  </si>
  <si>
    <t>EM13</t>
  </si>
  <si>
    <t>ATENCION EMERGENCIA CRITICA MD GENERAL</t>
  </si>
  <si>
    <t>EM14</t>
  </si>
  <si>
    <r>
      <t xml:space="preserve">ATENCION EMERGENCIA E </t>
    </r>
    <r>
      <rPr>
        <b/>
        <sz val="12"/>
        <color rgb="FF000000"/>
        <rFont val="Calibri Light"/>
      </rPr>
      <t>INTERCONSULTA</t>
    </r>
    <r>
      <rPr>
        <sz val="12"/>
        <color rgb="FF000000"/>
        <rFont val="Calibri Light"/>
      </rPr>
      <t xml:space="preserve"> MD ESPECIALISTA</t>
    </r>
  </si>
  <si>
    <t>A VALOR DE PUNTO MC GRAWN</t>
  </si>
  <si>
    <t>SER-CE2558</t>
  </si>
  <si>
    <t>SALA DE PROCEDIMIENTOS ESPECIALES</t>
  </si>
  <si>
    <r>
      <rPr>
        <b/>
        <sz val="12"/>
        <color rgb="FF000000"/>
        <rFont val="Calibri Light"/>
      </rPr>
      <t>DERECHO USO DE SALA</t>
    </r>
    <r>
      <rPr>
        <sz val="12"/>
        <color rgb="FF000000"/>
        <rFont val="Calibri Light"/>
      </rPr>
      <t xml:space="preserve">  EMERGENCIA NOCTURNA Y FIN DE SEMANA</t>
    </r>
  </si>
  <si>
    <t>15% AUMENTAR AL VALOR REGISTRADO</t>
  </si>
  <si>
    <t>15% APLICA UNICAMENTE PARA HONORARIOS MEDICOS EN ATECNIONES HOSPITALARIAS</t>
  </si>
  <si>
    <t>10% SOLO EN HONORARIOS MEDICOS</t>
  </si>
  <si>
    <r>
      <t>ATENCION EMERGENCIA</t>
    </r>
    <r>
      <rPr>
        <b/>
        <sz val="12"/>
        <color rgb="FF000000"/>
        <rFont val="Calibri Light"/>
      </rPr>
      <t xml:space="preserve"> A,B,C NOCTURNA Y FIN DE SEMANA</t>
    </r>
  </si>
  <si>
    <t>15 % SOLO EN HONORARIOS MEDICOS</t>
  </si>
  <si>
    <t>10% RECARGO ATENCION FIN DE SEMANA Y NOCTURNA</t>
  </si>
  <si>
    <t>12% SOLO EN HONORARIOS MEDICOS</t>
  </si>
  <si>
    <r>
      <t xml:space="preserve">ATENCION EMERGENCIA </t>
    </r>
    <r>
      <rPr>
        <b/>
        <sz val="12"/>
        <color rgb="FF000000"/>
        <rFont val="Calibri Light"/>
      </rPr>
      <t>CRITICA NOCTURNA Y FIN DE SEMANA</t>
    </r>
  </si>
  <si>
    <r>
      <t xml:space="preserve">ATENCIÓN EMERGENCIA E </t>
    </r>
    <r>
      <rPr>
        <b/>
        <sz val="12"/>
        <color rgb="FF000000"/>
        <rFont val="Calibri Light"/>
      </rPr>
      <t>INTERCONSULTA</t>
    </r>
    <r>
      <rPr>
        <sz val="12"/>
        <color rgb="FF000000"/>
        <rFont val="Calibri Light"/>
      </rPr>
      <t xml:space="preserve"> MD ESPECIALISTA NOCTURNA Y FIN DE SEMANA </t>
    </r>
  </si>
  <si>
    <t>10%  AUMENTAR AL VALOR REGISTRADO</t>
  </si>
  <si>
    <t xml:space="preserve">USO DE EQUIPO DE SUTURA </t>
  </si>
  <si>
    <t>USO EQUIPO DE CURACIÓN /  USO DE EQUIPO DE RETIRO DE PUNTOS</t>
  </si>
  <si>
    <t>EM22</t>
  </si>
  <si>
    <t>COLOCACIÓN DE INYECCION</t>
  </si>
  <si>
    <t xml:space="preserve">COLOCACIÓN DE SUERO </t>
  </si>
  <si>
    <t xml:space="preserve">TOMA DE PRESION </t>
  </si>
  <si>
    <t>HOSPITALIZACIÓN</t>
  </si>
  <si>
    <t>HOS25</t>
  </si>
  <si>
    <t>HABITACION SIMPLE + DIETA (DESAYUNO / SNACK MEDIA MAÑANA / ALMUERZO / SNACK MEDIA TARDE / MERIENDA)</t>
  </si>
  <si>
    <t xml:space="preserve">HABITACION DOBLE + DIETA (DESAYUNO / SNACK MEDIA MAÑANA / ALMUERZO / SNACK MEDIA TARDE / MERIENDA)
</t>
  </si>
  <si>
    <t xml:space="preserve">	HABITACION SIMPLE </t>
  </si>
  <si>
    <t>HOS28</t>
  </si>
  <si>
    <t>HABITACION DOBLE</t>
  </si>
  <si>
    <t>HOS29</t>
  </si>
  <si>
    <t>CAMA ACOMPAÑATE</t>
  </si>
  <si>
    <t>HOS30</t>
  </si>
  <si>
    <t>HOSPITAL DEL DIA (HASTA DOCE HORAS EN EL DÍA)</t>
  </si>
  <si>
    <t>HOS31</t>
  </si>
  <si>
    <t>CUIDADO DIARIO  / SERVICIOS DE CLINICA</t>
  </si>
  <si>
    <t>HOS32</t>
  </si>
  <si>
    <t>FISOTERAPIA RESPIRATORIA HOSPITALIZACION</t>
  </si>
  <si>
    <t>HOS33</t>
  </si>
  <si>
    <t>DIETA DESAYUNO</t>
  </si>
  <si>
    <t>HOS34</t>
  </si>
  <si>
    <t>DIETA ALMUERZO</t>
  </si>
  <si>
    <t>HOS35</t>
  </si>
  <si>
    <t>DIETA CENA</t>
  </si>
  <si>
    <t>HOS36</t>
  </si>
  <si>
    <t xml:space="preserve">DIETA LIQUIDA </t>
  </si>
  <si>
    <t xml:space="preserve">DIETA LIQUIDA AMPLIA </t>
  </si>
  <si>
    <t>HOS38</t>
  </si>
  <si>
    <t>DIETA HIPERPROTEICA</t>
  </si>
  <si>
    <t>HOS39</t>
  </si>
  <si>
    <t>DIETA BLANDA INTESTINAL</t>
  </si>
  <si>
    <t>HOS40</t>
  </si>
  <si>
    <t>DIETA HIPOCALORICA / DIABETICO</t>
  </si>
  <si>
    <t>HOS41</t>
  </si>
  <si>
    <t>REFRIGERIO (DIETA FRACCIONADA)</t>
  </si>
  <si>
    <t>HOS42</t>
  </si>
  <si>
    <t>JARRA DE AGUA AROMATICA</t>
  </si>
  <si>
    <t>HOS43</t>
  </si>
  <si>
    <t>VASO DE AGUA AROMATICA</t>
  </si>
  <si>
    <t>HOS44</t>
  </si>
  <si>
    <t>VASO DE AGUA AROMATICA + PAQUETE DE GALLETAS</t>
  </si>
  <si>
    <t xml:space="preserve">REFRIGERIO  FRUTAS </t>
  </si>
  <si>
    <t>HOS46</t>
  </si>
  <si>
    <t>VASO DE GELATINA</t>
  </si>
  <si>
    <t>HOS47</t>
  </si>
  <si>
    <t>ADMINISTRACION DE MEDICAMENTOS</t>
  </si>
  <si>
    <t>20% DEL VALOR DE MEDICAMENTOS</t>
  </si>
  <si>
    <t>15% DEL VALOR DE MEDICAMENTOS</t>
  </si>
  <si>
    <t xml:space="preserve">15% DEL VALOR DE MEDICAMENTOS
</t>
  </si>
  <si>
    <t>10% DEL VALOR DE MEDICAMENTOS</t>
  </si>
  <si>
    <t>0 % DE RECARGO</t>
  </si>
  <si>
    <t xml:space="preserve">MATERIAL DE USO MENOR HOSPITALIZACION (FUNGIBLES) </t>
  </si>
  <si>
    <t>QUIROFANO</t>
  </si>
  <si>
    <t xml:space="preserve">SALA DE QUIROFANO 1 HORA </t>
  </si>
  <si>
    <t>HASTA 15 MIN</t>
  </si>
  <si>
    <t>HASTA 30 MIN</t>
  </si>
  <si>
    <t>HASTA 45 MIN</t>
  </si>
  <si>
    <t>QU53</t>
  </si>
  <si>
    <t>CADA HORA ADICIONAL</t>
  </si>
  <si>
    <t>QU54</t>
  </si>
  <si>
    <t>USO SALA DE PARTOS</t>
  </si>
  <si>
    <t>QU55</t>
  </si>
  <si>
    <t>SALA RECUPERACION (INCLUYE DEFRECHO DE MOTOR DE MEDIAS DE COMPRESION ANTIEMBOLICA)</t>
  </si>
  <si>
    <t>QU56</t>
  </si>
  <si>
    <t xml:space="preserve">DERECHO DE ANESTESIA </t>
  </si>
  <si>
    <t>20% DEL VALOR DEL ANESTESIOLOGO</t>
  </si>
  <si>
    <t>15% DEL VALOR DEL ANESTESIOLOGO</t>
  </si>
  <si>
    <t>25 % DEL USO DE LA SALA DE QUIROFANO</t>
  </si>
  <si>
    <t>QU59</t>
  </si>
  <si>
    <t>USO DE MANTA TERMICA</t>
  </si>
  <si>
    <t>QU58</t>
  </si>
  <si>
    <t>DERECHO DE MONITOREO FETAL</t>
  </si>
  <si>
    <t>EQUIPOS ESPECIALES DE APOYO</t>
  </si>
  <si>
    <r>
      <t xml:space="preserve">TORRE DE </t>
    </r>
    <r>
      <rPr>
        <b/>
        <sz val="12"/>
        <color rgb="FF000000"/>
        <rFont val="Calibri Light"/>
      </rPr>
      <t>LAPARASCOPIA</t>
    </r>
    <r>
      <rPr>
        <sz val="12"/>
        <color rgb="FF000000"/>
        <rFont val="Calibri Light"/>
      </rPr>
      <t xml:space="preserve"> (incluye CO2,CD,fuente de luz</t>
    </r>
  </si>
  <si>
    <t>EQUI63</t>
  </si>
  <si>
    <t>BISTURI ARMONICO</t>
  </si>
  <si>
    <t xml:space="preserve">USO  DE ELECTROBISTURI </t>
  </si>
  <si>
    <t>EQUI65</t>
  </si>
  <si>
    <t>PINZA DE MANO</t>
  </si>
  <si>
    <r>
      <rPr>
        <b/>
        <sz val="12"/>
        <color rgb="FF000000"/>
        <rFont val="Calibri Light"/>
      </rPr>
      <t>FLUROSCOPIA</t>
    </r>
    <r>
      <rPr>
        <sz val="12"/>
        <color rgb="FF000000"/>
        <rFont val="Calibri Light"/>
      </rPr>
      <t xml:space="preserve"> O USO DE INTENSIFICADOR DE IMAGEN </t>
    </r>
    <r>
      <rPr>
        <b/>
        <sz val="12"/>
        <color rgb="FF000000"/>
        <rFont val="Calibri Light"/>
      </rPr>
      <t>(IDI)</t>
    </r>
    <r>
      <rPr>
        <sz val="12"/>
        <color rgb="FF000000"/>
        <rFont val="Calibri Light"/>
      </rPr>
      <t xml:space="preserve">  30 MINUTOS</t>
    </r>
  </si>
  <si>
    <r>
      <rPr>
        <b/>
        <sz val="12"/>
        <color rgb="FF000000"/>
        <rFont val="Calibri Light"/>
      </rPr>
      <t>FLUROSCOPIA</t>
    </r>
    <r>
      <rPr>
        <sz val="12"/>
        <color rgb="FF000000"/>
        <rFont val="Calibri Light"/>
      </rPr>
      <t xml:space="preserve"> O USO DE INTENSIFICADOR  CADA HORA O FRACCIÓN </t>
    </r>
    <r>
      <rPr>
        <b/>
        <sz val="12"/>
        <color rgb="FF000000"/>
        <rFont val="Calibri Light"/>
      </rPr>
      <t>(IDI)</t>
    </r>
  </si>
  <si>
    <t>INTENSIFICADOR DE IMAGEN A PARTIR DE LA 3RA HORA</t>
  </si>
  <si>
    <t>$ 50 c/h contra protocolo</t>
  </si>
  <si>
    <t>EQUI68</t>
  </si>
  <si>
    <t>PINZA DE RADIOFRECUENCIA</t>
  </si>
  <si>
    <r>
      <t xml:space="preserve">TORRE  DE </t>
    </r>
    <r>
      <rPr>
        <b/>
        <sz val="12"/>
        <color rgb="FF000000"/>
        <rFont val="Calibri Light"/>
      </rPr>
      <t>ARTROSCOPIA</t>
    </r>
  </si>
  <si>
    <t>EQUIPO DE RADIOFRECUENCIA (parte del artroscopio)</t>
  </si>
  <si>
    <t>EQUIPO SHAVER (parte del artroscopio)</t>
  </si>
  <si>
    <t>FUENTE DE LUZ (parte del artroscopio)</t>
  </si>
  <si>
    <t>CAMARA Y USO DVD (parte del artroscopio)</t>
  </si>
  <si>
    <t>EQUI74</t>
  </si>
  <si>
    <t>LASER GINECOLOGICO</t>
  </si>
  <si>
    <t>RECARGO DEL 10%</t>
  </si>
  <si>
    <t>10 % RECARGO</t>
  </si>
  <si>
    <t>VALOR FACTURA PROVEEDOR + 15 % DE RECRAGO</t>
  </si>
  <si>
    <t>VALOR DE LA FACTURA + EL 15%</t>
  </si>
  <si>
    <t>VALOR DE FACTURA + 12%</t>
  </si>
  <si>
    <t>EQUI75</t>
  </si>
  <si>
    <t>USO DE CISTOSCOPIO</t>
  </si>
  <si>
    <t>EQUI76</t>
  </si>
  <si>
    <t>USO DE HISTEROSCOPIO</t>
  </si>
  <si>
    <t>EQUI77</t>
  </si>
  <si>
    <t>LITOTRIPTOR NEUMATICO O INTRACORPOREA</t>
  </si>
  <si>
    <t>EQUI78</t>
  </si>
  <si>
    <t>LITOTRIPTOR NEUMATICO URETEROSCOPIA</t>
  </si>
  <si>
    <t>EQUI79</t>
  </si>
  <si>
    <t>LITOTRIPTOR EXTRACORPOREA</t>
  </si>
  <si>
    <t xml:space="preserve">RECARGO DEL 10% </t>
  </si>
  <si>
    <t>RECARGO DEL 15%</t>
  </si>
  <si>
    <t xml:space="preserve"> RECARGO 7%</t>
  </si>
  <si>
    <t>EQUI80</t>
  </si>
  <si>
    <t>TROCARES DE 5MM VALOR UNITARIO</t>
  </si>
  <si>
    <t>EQUI81</t>
  </si>
  <si>
    <t>TROCARES DE 10MM VALOR UNITARIO</t>
  </si>
  <si>
    <t>EQUI82</t>
  </si>
  <si>
    <t>RECECTOSCOPIO</t>
  </si>
  <si>
    <t>EQUI83</t>
  </si>
  <si>
    <t>URETEROSCOPIO</t>
  </si>
  <si>
    <t>EQUI84</t>
  </si>
  <si>
    <t>ASA BIPOLAR + RECECTOSCOPIO</t>
  </si>
  <si>
    <t>TERAPIA INTESIVA</t>
  </si>
  <si>
    <t>TI90</t>
  </si>
  <si>
    <t xml:space="preserve">DIA CUIDADO INTERMEDIO ADULTO </t>
  </si>
  <si>
    <t>TI91</t>
  </si>
  <si>
    <t>DIA CUIDADO INTENSIVO ADULTO (388,35 GLOB)</t>
  </si>
  <si>
    <t>TI92</t>
  </si>
  <si>
    <t>VENTILADOR MECANICO</t>
  </si>
  <si>
    <t>TI93</t>
  </si>
  <si>
    <t>CUIDADOS INTENSIVOS RESIDENTES ADULTO X HORA Y ENFERMERÍA</t>
  </si>
  <si>
    <t>INCLUYE EN EL VALOR DE UCI</t>
  </si>
  <si>
    <t>SERVICIO HOSPITALARIOS VARIOS</t>
  </si>
  <si>
    <t>SHV94</t>
  </si>
  <si>
    <r>
      <t xml:space="preserve">LITROS DE </t>
    </r>
    <r>
      <rPr>
        <b/>
        <sz val="12"/>
        <color rgb="FF000000"/>
        <rFont val="Calibri Light"/>
      </rPr>
      <t>OXIGENO</t>
    </r>
    <r>
      <rPr>
        <sz val="12"/>
        <color rgb="FF000000"/>
        <rFont val="Calibri Light"/>
      </rPr>
      <t xml:space="preserve"> POR MINUTO </t>
    </r>
  </si>
  <si>
    <t>SHV95</t>
  </si>
  <si>
    <t>DE 1.5 LITROS (CATETER NASAL)</t>
  </si>
  <si>
    <t>SHV96</t>
  </si>
  <si>
    <t>DE 5 A 10 CON MASCARILLA</t>
  </si>
  <si>
    <t>SHV97</t>
  </si>
  <si>
    <t>DE 10 0 MAS CON VENTILADOR MECANICO (uci) Por litro por minuto</t>
  </si>
  <si>
    <t>SHV98</t>
  </si>
  <si>
    <t>CADA INTERVALO DE 10 LITROS DE OXIGENO POR HORA</t>
  </si>
  <si>
    <t>CADA INTERVALO DE 10 LITROS DE AIRE COMPRIMIDO POR MINUTO</t>
  </si>
  <si>
    <r>
      <t xml:space="preserve">LITROS DE </t>
    </r>
    <r>
      <rPr>
        <b/>
        <sz val="12"/>
        <color rgb="FF000000"/>
        <rFont val="Calibri Light"/>
      </rPr>
      <t>AIRE COMPRIMIDO</t>
    </r>
    <r>
      <rPr>
        <sz val="12"/>
        <color rgb="FF000000"/>
        <rFont val="Calibri Light"/>
      </rPr>
      <t xml:space="preserve"> POR MINUTO </t>
    </r>
  </si>
  <si>
    <t>CONTROL GLUCEMIA</t>
  </si>
  <si>
    <t>SHV102</t>
  </si>
  <si>
    <t>ELECTROCARDIOGRAMA</t>
  </si>
  <si>
    <t>SHV103</t>
  </si>
  <si>
    <t>TERAPIA RESPIRATORIA</t>
  </si>
  <si>
    <t>SHV104</t>
  </si>
  <si>
    <t>NEBULIZACION C/U INCLUYE OXIGENO</t>
  </si>
  <si>
    <t>TERAPIA FISICA POR SESION (FISIOTERAPIA)</t>
  </si>
  <si>
    <t>SHV106</t>
  </si>
  <si>
    <t>RX PORTATIL POR C/PLACA (INLCUYE INFORME DE IMAGENOLOGO)</t>
  </si>
  <si>
    <t>SHV107</t>
  </si>
  <si>
    <t>ESTUDIO HISTOPATOLOGICO ALTA COMPLEJIDAD</t>
  </si>
  <si>
    <t xml:space="preserve">DEPENDE LA MUESTRA </t>
  </si>
  <si>
    <t>SHV108</t>
  </si>
  <si>
    <t>ESTUDIO HISTOPATOLOGICO MEDIANA COMPLEJIDAD</t>
  </si>
  <si>
    <t>SHV109</t>
  </si>
  <si>
    <t>ESTUDIO HISTOPATOLOGICO BAJA COMPLEJIDAD</t>
  </si>
  <si>
    <t>SHV110</t>
  </si>
  <si>
    <t>TRANSPORTE DE CRUZ ROJA</t>
  </si>
  <si>
    <t>PAQUETES GLOBULARES ( CRUZ ROJA)</t>
  </si>
  <si>
    <t>RECARGO DEL 20% SOBRE VALOR FACTURA</t>
  </si>
  <si>
    <t>RECARGO DEL 15% SOBRE VALOR FACTURA</t>
  </si>
  <si>
    <t>RECARGO DEL 10% SOBRE VALOR FACTURA</t>
  </si>
  <si>
    <t>SIN RECARGO</t>
  </si>
  <si>
    <t>RECARGO DEL 12% SOBRE VALOR FACTURA</t>
  </si>
  <si>
    <t>RECARGO DEL 20% SOBRE LA FACTURA</t>
  </si>
  <si>
    <t>RECARGO DEL 10% SOBRE EL VALOR DE LA FACTURA</t>
  </si>
  <si>
    <t>SER-CARD055654</t>
  </si>
  <si>
    <t>ECOCARDIOGRAMA</t>
  </si>
  <si>
    <t>NEONATOLOGIA</t>
  </si>
  <si>
    <t>NEO112</t>
  </si>
  <si>
    <t>USO DE SALA (sala de neonatologia)</t>
  </si>
  <si>
    <t>NEO113</t>
  </si>
  <si>
    <t>TERAPIA INTERMEDIA NIÑO uso de sala</t>
  </si>
  <si>
    <t>NEO114</t>
  </si>
  <si>
    <t>USO DE FOTOTERAPIA (POR HORA)</t>
  </si>
  <si>
    <t>NEO115</t>
  </si>
  <si>
    <t>USO DE INCUBADORA P/DIA</t>
  </si>
  <si>
    <t>CUIDADOS DE ENFERMERIA NEONATOLOGIA (POR HORA)</t>
  </si>
  <si>
    <t>NEO116</t>
  </si>
  <si>
    <t>CUIDADOS  ENFFERMERAS NEONATOLOGIA X DIA</t>
  </si>
  <si>
    <t>NEO117</t>
  </si>
  <si>
    <t>USO DE TERMOCUNA</t>
  </si>
  <si>
    <t xml:space="preserve">SERVICIO MATERNO INFANTIL </t>
  </si>
  <si>
    <t>INFA118</t>
  </si>
  <si>
    <t>MONITOREO FETAL</t>
  </si>
  <si>
    <t xml:space="preserve">ECO OBSTETRICO </t>
  </si>
  <si>
    <t>INFA120</t>
  </si>
  <si>
    <t>ECO 3D</t>
  </si>
  <si>
    <t>INFA121</t>
  </si>
  <si>
    <t>ECO 6D</t>
  </si>
  <si>
    <t>ECO MORFOLOGICO</t>
  </si>
  <si>
    <t>ECO CROMOSOMICO</t>
  </si>
  <si>
    <t>ACESORIA DE LACTANCIA</t>
  </si>
  <si>
    <t>GASTROENTEROLOGIA</t>
  </si>
  <si>
    <t>GAS122</t>
  </si>
  <si>
    <t>ENDOSCOPIA DIGESTIVA ALTA SALA Y EQUIPO (CON BIOPSIA)</t>
  </si>
  <si>
    <t>GAS123</t>
  </si>
  <si>
    <t>COLONOSCOPIA SALA Y EQUIPO (CON BIOPSIA)</t>
  </si>
  <si>
    <t xml:space="preserve">ENDOSCOPIA DIGESTIVA ALTA SALA Y BAJA CON 2 BIOPSIAS </t>
  </si>
  <si>
    <t>COLONOSCOPIA SALA Y EQUIPO SIN BIOPSIA</t>
  </si>
  <si>
    <t>CADA BIOPSIA ADICIONAL</t>
  </si>
  <si>
    <t xml:space="preserve">PATOLOGIA 1 MUESTRA BIOPSIA </t>
  </si>
  <si>
    <t xml:space="preserve">CEPRE CON PROTESIS </t>
  </si>
  <si>
    <t>-</t>
  </si>
  <si>
    <t xml:space="preserve">CEPRE SIN PROTESIS </t>
  </si>
  <si>
    <t>GAS128</t>
  </si>
  <si>
    <t>CEPRE CON PROTESIS MAS RETIRO DE CALCULOS (INCLUYE BALÓN)</t>
  </si>
  <si>
    <t>HONORARIOS MEDICOS (TARIFARIO MAC GRAW HILL)</t>
  </si>
  <si>
    <t>EVALUACION Y MANEJO (PUNTO general)</t>
  </si>
  <si>
    <r>
      <t xml:space="preserve">EVALUACION PACIENTES CRITICOS </t>
    </r>
    <r>
      <rPr>
        <b/>
        <sz val="12"/>
        <color rgb="FF000000"/>
        <rFont val="Calibri Light"/>
      </rPr>
      <t>(uci intensivista)</t>
    </r>
  </si>
  <si>
    <t>HONORARIOS CUIDADO RECIEN NACIDO RN</t>
  </si>
  <si>
    <r>
      <t xml:space="preserve">PUNTO DE </t>
    </r>
    <r>
      <rPr>
        <b/>
        <sz val="12"/>
        <color rgb="FF000000"/>
        <rFont val="Calibri Light"/>
      </rPr>
      <t>PROCEDIMIENTOS QUIRURGICO</t>
    </r>
  </si>
  <si>
    <t>ANESTESIOLOGO (calculado sobre el honorario del especialista)</t>
  </si>
  <si>
    <t>AYUDANTE</t>
  </si>
  <si>
    <t>SEGUNDO CIRUJANO</t>
  </si>
  <si>
    <r>
      <rPr>
        <b/>
        <sz val="12"/>
        <color rgb="FF000000"/>
        <rFont val="Calibri Light"/>
      </rPr>
      <t>INTERCONSULTA</t>
    </r>
    <r>
      <rPr>
        <sz val="12"/>
        <color rgb="FF000000"/>
        <rFont val="Calibri Light"/>
      </rPr>
      <t xml:space="preserve"> HOSPITALARIA </t>
    </r>
    <r>
      <rPr>
        <b/>
        <sz val="12"/>
        <color rgb="FF000000"/>
        <rFont val="Calibri Light"/>
      </rPr>
      <t>INICIAL</t>
    </r>
  </si>
  <si>
    <t>BAJO PUNTO NEGOCIADO</t>
  </si>
  <si>
    <r>
      <rPr>
        <b/>
        <sz val="12"/>
        <color rgb="FF000000"/>
        <rFont val="Calibri Light"/>
      </rPr>
      <t>INTERCONSULTA</t>
    </r>
    <r>
      <rPr>
        <sz val="12"/>
        <color rgb="FF000000"/>
        <rFont val="Calibri Light"/>
      </rPr>
      <t xml:space="preserve"> HOSPITALARIA </t>
    </r>
    <r>
      <rPr>
        <b/>
        <sz val="12"/>
        <color rgb="FF000000"/>
        <rFont val="Calibri Light"/>
      </rPr>
      <t>SUB</t>
    </r>
    <r>
      <rPr>
        <sz val="12"/>
        <color rgb="FF000000"/>
        <rFont val="Calibri Light"/>
      </rPr>
      <t xml:space="preserve"> SECUENTE</t>
    </r>
  </si>
  <si>
    <r>
      <rPr>
        <b/>
        <sz val="12"/>
        <color rgb="FF000000"/>
        <rFont val="Calibri Light"/>
      </rPr>
      <t>INTERCONSULTA</t>
    </r>
    <r>
      <rPr>
        <sz val="12"/>
        <color rgb="FF000000"/>
        <rFont val="Calibri Light"/>
      </rPr>
      <t xml:space="preserve"> HOSPITALARIA </t>
    </r>
    <r>
      <rPr>
        <b/>
        <sz val="12"/>
        <color rgb="FF000000"/>
        <rFont val="Calibri Light"/>
      </rPr>
      <t xml:space="preserve">ALTA </t>
    </r>
  </si>
  <si>
    <t>CHPRE01</t>
  </si>
  <si>
    <t>CHEQUEO PREQUIRURGICO</t>
  </si>
  <si>
    <r>
      <rPr>
        <b/>
        <sz val="12"/>
        <color rgb="FF000000"/>
        <rFont val="Calibri Light"/>
      </rPr>
      <t>PROCEDIMIENTOS REALIZADOS EN EMERGENCIA</t>
    </r>
    <r>
      <rPr>
        <sz val="12"/>
        <color rgb="FF000000"/>
        <rFont val="Calibri Light"/>
      </rPr>
      <t xml:space="preserve"> Y HOSPITALIZACION </t>
    </r>
  </si>
  <si>
    <t>RECARGO ADCIONALES</t>
  </si>
  <si>
    <t>AD143</t>
  </si>
  <si>
    <t>INSUMOS DE TRAUMATOLOGIA</t>
  </si>
  <si>
    <t>INSUMOS DE UROLOGIA</t>
  </si>
  <si>
    <t xml:space="preserve">USO DE MONITOR EN HOSPITALIZACION O EMERGENCIA </t>
  </si>
  <si>
    <t>SER-HAMIV</t>
  </si>
  <si>
    <t>SER-AMBULANCIA</t>
  </si>
  <si>
    <t>EM16</t>
  </si>
  <si>
    <t>EM17</t>
  </si>
  <si>
    <t>EM18</t>
  </si>
  <si>
    <t>EM19</t>
  </si>
  <si>
    <t>EM20</t>
  </si>
  <si>
    <t>EM21</t>
  </si>
  <si>
    <t>EM23</t>
  </si>
  <si>
    <t>EM24</t>
  </si>
  <si>
    <t>HOS26</t>
  </si>
  <si>
    <t>HOS27</t>
  </si>
  <si>
    <t>HOS37</t>
  </si>
  <si>
    <t>HOS45</t>
  </si>
  <si>
    <t>HOS48</t>
  </si>
  <si>
    <t>QU49</t>
  </si>
  <si>
    <t>QU50</t>
  </si>
  <si>
    <t>QU51</t>
  </si>
  <si>
    <t>QU52</t>
  </si>
  <si>
    <t>EQUI62</t>
  </si>
  <si>
    <t>EQUI64</t>
  </si>
  <si>
    <t>EQUI67</t>
  </si>
  <si>
    <t>EQUI66</t>
  </si>
  <si>
    <t>EQUI90</t>
  </si>
  <si>
    <t>EQUI69</t>
  </si>
  <si>
    <t>EQUI70</t>
  </si>
  <si>
    <t>EQUI71</t>
  </si>
  <si>
    <t>EQUI72</t>
  </si>
  <si>
    <t>EQUI73</t>
  </si>
  <si>
    <t>SHV99</t>
  </si>
  <si>
    <t>SHV100</t>
  </si>
  <si>
    <t>SHV105</t>
  </si>
  <si>
    <t>NEO118</t>
  </si>
  <si>
    <t>INFA119</t>
  </si>
  <si>
    <t>INFA122</t>
  </si>
  <si>
    <t>INFA123</t>
  </si>
  <si>
    <t>INFA124</t>
  </si>
  <si>
    <t>GAS124</t>
  </si>
  <si>
    <t>GAS127</t>
  </si>
  <si>
    <t>GAS126</t>
  </si>
  <si>
    <t>GAS125</t>
  </si>
  <si>
    <t>GAS129</t>
  </si>
  <si>
    <t>GAS130</t>
  </si>
  <si>
    <t>SER-INH</t>
  </si>
  <si>
    <t>SER-INHSUB</t>
  </si>
  <si>
    <t>SER-INHALTA</t>
  </si>
  <si>
    <t>PROCE-EH</t>
  </si>
  <si>
    <t>AD144</t>
  </si>
  <si>
    <t>AD145</t>
  </si>
  <si>
    <t>SHV101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</si>
</sst>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&quot;$&quot;#,##0;[Red]&quot;$&quot;\-#,##0"/>
  </numFmts>
  <fonts count="11" x14ac:knownFonts="1">
    <font>
      <sz val="11"/>
      <color rgb="FF000000"/>
      <name val="Calibri"/>
    </font>
    <font>
      <sz val="10"/>
      <color rgb="FF000000"/>
      <name val="Calibri Light"/>
    </font>
    <font>
      <b/>
      <i/>
      <sz val="15"/>
      <color rgb="FF000000"/>
      <name val="Calibri Light"/>
    </font>
    <font>
      <sz val="12"/>
      <color rgb="FF000000"/>
      <name val="Calibri Light"/>
    </font>
    <font>
      <b/>
      <sz val="12"/>
      <color rgb="FFFFFFFF"/>
      <name val="Calibri Light"/>
    </font>
    <font>
      <b/>
      <sz val="12"/>
      <color rgb="FF000000"/>
      <name val="Calibri Light"/>
    </font>
    <font>
      <b/>
      <u/>
      <sz val="12"/>
      <color rgb="FF000000"/>
      <name val="Calibri Light"/>
    </font>
    <font>
      <i/>
      <sz val="15"/>
      <color rgb="FF000000"/>
      <name val="Calibri Light"/>
    </font>
    <font>
      <b/>
      <sz val="14"/>
      <color rgb="FFFFFFFF"/>
      <name val="Calibri Light"/>
    </font>
    <font>
      <sz val="7"/>
      <color rgb="FF7E7E7E"/>
      <name val="Verdana"/>
      <family val="2"/>
    </font>
    <font>
      <sz val="12"/>
      <color rgb="FF000000"/>
      <name val="Calibri Light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CC"/>
      </patternFill>
    </fill>
    <fill>
      <patternFill patternType="solid">
        <fgColor rgb="FFFFF2CB"/>
        <bgColor rgb="FFFFFFFF"/>
      </patternFill>
    </fill>
    <fill>
      <patternFill patternType="solid">
        <fgColor rgb="FFDEEAF6"/>
        <bgColor rgb="FFFFFFCC"/>
      </patternFill>
    </fill>
    <fill>
      <patternFill patternType="solid">
        <fgColor rgb="FFDEEAF6"/>
        <bgColor rgb="FFFFFFFF"/>
      </patternFill>
    </fill>
    <fill>
      <patternFill patternType="solid">
        <fgColor rgb="FFFBE4D5"/>
        <bgColor rgb="FFFFFFCC"/>
      </patternFill>
    </fill>
    <fill>
      <patternFill patternType="solid">
        <fgColor rgb="FFFBE4D5"/>
        <bgColor rgb="FFFFFFFF"/>
      </patternFill>
    </fill>
    <fill>
      <patternFill patternType="solid">
        <fgColor rgb="FF70AD47"/>
        <bgColor rgb="FFFFFFFF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03"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2" fillId="2" borderId="0" xfId="0" applyFont="1" applyFill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2" borderId="6" xfId="0" applyNumberFormat="1" applyFont="1" applyFill="1" applyBorder="1"/>
    <xf numFmtId="1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2" borderId="1" xfId="0" applyNumberFormat="1" applyFont="1" applyFill="1" applyBorder="1"/>
    <xf numFmtId="164" fontId="3" fillId="2" borderId="10" xfId="0" applyNumberFormat="1" applyFont="1" applyFill="1" applyBorder="1"/>
    <xf numFmtId="164" fontId="3" fillId="2" borderId="11" xfId="0" applyNumberFormat="1" applyFont="1" applyFill="1" applyBorder="1"/>
    <xf numFmtId="1" fontId="3" fillId="2" borderId="12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vertical="center" wrapText="1"/>
    </xf>
    <xf numFmtId="164" fontId="3" fillId="2" borderId="14" xfId="0" applyNumberFormat="1" applyFont="1" applyFill="1" applyBorder="1"/>
    <xf numFmtId="164" fontId="3" fillId="2" borderId="13" xfId="0" applyNumberFormat="1" applyFont="1" applyFill="1" applyBorder="1"/>
    <xf numFmtId="4" fontId="3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/>
    <xf numFmtId="9" fontId="3" fillId="2" borderId="8" xfId="0" applyNumberFormat="1" applyFont="1" applyFill="1" applyBorder="1"/>
    <xf numFmtId="9" fontId="3" fillId="2" borderId="1" xfId="0" applyNumberFormat="1" applyFont="1" applyFill="1" applyBorder="1"/>
    <xf numFmtId="165" fontId="3" fillId="2" borderId="8" xfId="0" applyNumberFormat="1" applyFont="1" applyFill="1" applyBorder="1"/>
    <xf numFmtId="165" fontId="3" fillId="2" borderId="1" xfId="0" applyNumberFormat="1" applyFont="1" applyFill="1" applyBorder="1"/>
    <xf numFmtId="4" fontId="3" fillId="2" borderId="11" xfId="0" applyNumberFormat="1" applyFont="1" applyFill="1" applyBorder="1" applyAlignment="1">
      <alignment vertical="center"/>
    </xf>
    <xf numFmtId="164" fontId="3" fillId="2" borderId="15" xfId="0" applyNumberFormat="1" applyFont="1" applyFill="1" applyBorder="1"/>
    <xf numFmtId="4" fontId="3" fillId="3" borderId="1" xfId="0" applyNumberFormat="1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4" fontId="3" fillId="3" borderId="11" xfId="0" applyNumberFormat="1" applyFont="1" applyFill="1" applyBorder="1" applyAlignment="1">
      <alignment horizontal="left" vertical="center" wrapText="1"/>
    </xf>
    <xf numFmtId="164" fontId="3" fillId="3" borderId="11" xfId="0" applyNumberFormat="1" applyFont="1" applyFill="1" applyBorder="1" applyAlignment="1">
      <alignment horizontal="right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6" xfId="0" applyNumberFormat="1" applyFont="1" applyFill="1" applyBorder="1" applyAlignment="1">
      <alignment horizontal="center" vertical="center" wrapText="1"/>
    </xf>
    <xf numFmtId="164" fontId="3" fillId="2" borderId="17" xfId="0" applyNumberFormat="1" applyFont="1" applyFill="1" applyBorder="1" applyAlignment="1">
      <alignment horizontal="center" vertical="center" wrapText="1"/>
    </xf>
    <xf numFmtId="164" fontId="3" fillId="2" borderId="18" xfId="0" applyNumberFormat="1" applyFont="1" applyFill="1" applyBorder="1" applyAlignment="1">
      <alignment horizontal="center" vertical="center" wrapText="1"/>
    </xf>
    <xf numFmtId="4" fontId="3" fillId="2" borderId="13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wrapText="1"/>
    </xf>
    <xf numFmtId="4" fontId="3" fillId="2" borderId="1" xfId="0" applyNumberFormat="1" applyFont="1" applyFill="1" applyBorder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164" fontId="3" fillId="2" borderId="9" xfId="0" applyNumberFormat="1" applyFont="1" applyFill="1" applyBorder="1" applyAlignment="1">
      <alignment horizontal="left" vertical="center" wrapText="1" indent="1"/>
    </xf>
    <xf numFmtId="4" fontId="3" fillId="3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left" vertical="center" wrapText="1" indent="1"/>
    </xf>
    <xf numFmtId="164" fontId="3" fillId="3" borderId="1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vertical="center"/>
    </xf>
    <xf numFmtId="4" fontId="3" fillId="3" borderId="1" xfId="0" applyNumberFormat="1" applyFont="1" applyFill="1" applyBorder="1"/>
    <xf numFmtId="4" fontId="3" fillId="3" borderId="11" xfId="0" applyNumberFormat="1" applyFont="1" applyFill="1" applyBorder="1" applyAlignment="1">
      <alignment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3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" fontId="3" fillId="2" borderId="19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/>
    <xf numFmtId="164" fontId="3" fillId="2" borderId="20" xfId="0" applyNumberFormat="1" applyFont="1" applyFill="1" applyBorder="1" applyAlignment="1">
      <alignment horizontal="right" vertical="center"/>
    </xf>
    <xf numFmtId="164" fontId="3" fillId="2" borderId="20" xfId="0" applyNumberFormat="1" applyFont="1" applyFill="1" applyBorder="1"/>
    <xf numFmtId="164" fontId="3" fillId="3" borderId="13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wrapText="1"/>
    </xf>
    <xf numFmtId="1" fontId="3" fillId="2" borderId="21" xfId="0" applyNumberFormat="1" applyFont="1" applyFill="1" applyBorder="1" applyAlignment="1">
      <alignment horizontal="center" vertical="center"/>
    </xf>
    <xf numFmtId="164" fontId="3" fillId="2" borderId="22" xfId="0" applyNumberFormat="1" applyFont="1" applyFill="1" applyBorder="1"/>
    <xf numFmtId="4" fontId="3" fillId="3" borderId="13" xfId="0" applyNumberFormat="1" applyFont="1" applyFill="1" applyBorder="1" applyAlignment="1">
      <alignment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164" fontId="3" fillId="2" borderId="23" xfId="0" applyNumberFormat="1" applyFont="1" applyFill="1" applyBorder="1"/>
    <xf numFmtId="1" fontId="4" fillId="4" borderId="24" xfId="0" applyNumberFormat="1" applyFont="1" applyFill="1" applyBorder="1" applyAlignment="1">
      <alignment horizontal="center" vertical="center"/>
    </xf>
    <xf numFmtId="1" fontId="4" fillId="4" borderId="19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/>
    <xf numFmtId="164" fontId="3" fillId="2" borderId="26" xfId="0" applyNumberFormat="1" applyFont="1" applyFill="1" applyBorder="1"/>
    <xf numFmtId="4" fontId="3" fillId="3" borderId="1" xfId="0" applyNumberFormat="1" applyFont="1" applyFill="1" applyBorder="1" applyAlignment="1">
      <alignment horizontal="left" vertical="center"/>
    </xf>
    <xf numFmtId="1" fontId="3" fillId="3" borderId="27" xfId="0" applyNumberFormat="1" applyFont="1" applyFill="1" applyBorder="1" applyAlignment="1">
      <alignment horizontal="center" vertical="center"/>
    </xf>
    <xf numFmtId="1" fontId="3" fillId="3" borderId="28" xfId="0" applyNumberFormat="1" applyFont="1" applyFill="1" applyBorder="1" applyAlignment="1">
      <alignment horizontal="center" vertical="center"/>
    </xf>
    <xf numFmtId="1" fontId="3" fillId="3" borderId="29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1" xfId="0" applyNumberFormat="1" applyFont="1" applyFill="1" applyBorder="1" applyAlignment="1">
      <alignment horizontal="center" vertical="center"/>
    </xf>
    <xf numFmtId="1" fontId="3" fillId="3" borderId="13" xfId="0" applyNumberFormat="1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1" fontId="3" fillId="2" borderId="20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/>
    </xf>
    <xf numFmtId="4" fontId="3" fillId="2" borderId="6" xfId="0" applyNumberFormat="1" applyFont="1" applyFill="1" applyBorder="1" applyAlignment="1">
      <alignment vertical="center"/>
    </xf>
    <xf numFmtId="4" fontId="3" fillId="2" borderId="11" xfId="0" applyNumberFormat="1" applyFont="1" applyFill="1" applyBorder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left" vertical="center" wrapText="1"/>
    </xf>
    <xf numFmtId="164" fontId="3" fillId="2" borderId="30" xfId="0" applyNumberFormat="1" applyFont="1" applyFill="1" applyBorder="1"/>
    <xf numFmtId="164" fontId="3" fillId="2" borderId="31" xfId="0" applyNumberFormat="1" applyFont="1" applyFill="1" applyBorder="1"/>
    <xf numFmtId="164" fontId="3" fillId="2" borderId="32" xfId="0" applyNumberFormat="1" applyFont="1" applyFill="1" applyBorder="1"/>
    <xf numFmtId="164" fontId="3" fillId="2" borderId="1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center" wrapText="1"/>
    </xf>
    <xf numFmtId="164" fontId="3" fillId="3" borderId="22" xfId="0" applyNumberFormat="1" applyFont="1" applyFill="1" applyBorder="1" applyAlignment="1">
      <alignment horizontal="right" wrapText="1"/>
    </xf>
    <xf numFmtId="9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wrapText="1"/>
    </xf>
    <xf numFmtId="164" fontId="3" fillId="2" borderId="33" xfId="0" applyNumberFormat="1" applyFont="1" applyFill="1" applyBorder="1"/>
    <xf numFmtId="164" fontId="3" fillId="3" borderId="1" xfId="0" applyNumberFormat="1" applyFont="1" applyFill="1" applyBorder="1" applyAlignment="1">
      <alignment horizontal="left" wrapText="1"/>
    </xf>
    <xf numFmtId="9" fontId="3" fillId="2" borderId="8" xfId="0" applyNumberFormat="1" applyFont="1" applyFill="1" applyBorder="1" applyAlignment="1">
      <alignment horizontal="center" wrapText="1"/>
    </xf>
    <xf numFmtId="164" fontId="3" fillId="2" borderId="8" xfId="0" applyNumberFormat="1" applyFont="1" applyFill="1" applyBorder="1" applyAlignment="1">
      <alignment wrapText="1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/>
    <xf numFmtId="164" fontId="3" fillId="2" borderId="28" xfId="0" applyNumberFormat="1" applyFont="1" applyFill="1" applyBorder="1"/>
    <xf numFmtId="164" fontId="3" fillId="2" borderId="29" xfId="0" applyNumberFormat="1" applyFont="1" applyFill="1" applyBorder="1"/>
    <xf numFmtId="164" fontId="3" fillId="2" borderId="12" xfId="0" applyNumberFormat="1" applyFont="1" applyFill="1" applyBorder="1"/>
    <xf numFmtId="164" fontId="3" fillId="2" borderId="7" xfId="0" applyNumberFormat="1" applyFont="1" applyFill="1" applyBorder="1"/>
    <xf numFmtId="9" fontId="3" fillId="2" borderId="7" xfId="0" applyNumberFormat="1" applyFont="1" applyFill="1" applyBorder="1"/>
    <xf numFmtId="165" fontId="3" fillId="2" borderId="7" xfId="0" applyNumberFormat="1" applyFont="1" applyFill="1" applyBorder="1"/>
    <xf numFmtId="164" fontId="3" fillId="2" borderId="16" xfId="0" applyNumberFormat="1" applyFont="1" applyFill="1" applyBorder="1"/>
    <xf numFmtId="164" fontId="3" fillId="2" borderId="7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7" xfId="0" applyNumberFormat="1" applyFont="1" applyFill="1" applyBorder="1" applyAlignment="1">
      <alignment wrapText="1"/>
    </xf>
    <xf numFmtId="164" fontId="3" fillId="2" borderId="19" xfId="0" applyNumberFormat="1" applyFont="1" applyFill="1" applyBorder="1"/>
    <xf numFmtId="164" fontId="3" fillId="2" borderId="7" xfId="0" applyNumberFormat="1" applyFont="1" applyFill="1" applyBorder="1" applyAlignment="1">
      <alignment vertical="center" wrapText="1"/>
    </xf>
    <xf numFmtId="164" fontId="3" fillId="2" borderId="21" xfId="0" applyNumberFormat="1" applyFont="1" applyFill="1" applyBorder="1"/>
    <xf numFmtId="4" fontId="3" fillId="5" borderId="1" xfId="0" applyNumberFormat="1" applyFont="1" applyFill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164" fontId="3" fillId="2" borderId="3" xfId="0" applyNumberFormat="1" applyFont="1" applyFill="1" applyBorder="1"/>
    <xf numFmtId="164" fontId="3" fillId="2" borderId="7" xfId="0" applyNumberFormat="1" applyFont="1" applyFill="1" applyBorder="1" applyAlignment="1">
      <alignment horizontal="center" wrapText="1"/>
    </xf>
    <xf numFmtId="165" fontId="3" fillId="2" borderId="7" xfId="0" applyNumberFormat="1" applyFont="1" applyFill="1" applyBorder="1" applyAlignment="1">
      <alignment wrapText="1"/>
    </xf>
    <xf numFmtId="164" fontId="3" fillId="2" borderId="19" xfId="0" applyNumberFormat="1" applyFont="1" applyFill="1" applyBorder="1" applyAlignment="1">
      <alignment horizontal="center" vertical="center" wrapText="1"/>
    </xf>
    <xf numFmtId="1" fontId="3" fillId="6" borderId="34" xfId="0" applyNumberFormat="1" applyFont="1" applyFill="1" applyBorder="1" applyAlignment="1">
      <alignment horizontal="center" vertical="center"/>
    </xf>
    <xf numFmtId="1" fontId="3" fillId="6" borderId="35" xfId="0" applyNumberFormat="1" applyFont="1" applyFill="1" applyBorder="1" applyAlignment="1">
      <alignment horizontal="center" vertical="center"/>
    </xf>
    <xf numFmtId="4" fontId="6" fillId="6" borderId="35" xfId="0" applyNumberFormat="1" applyFont="1" applyFill="1" applyBorder="1" applyAlignment="1">
      <alignment horizontal="center" vertical="center"/>
    </xf>
    <xf numFmtId="0" fontId="3" fillId="7" borderId="35" xfId="0" applyFont="1" applyFill="1" applyBorder="1"/>
    <xf numFmtId="0" fontId="3" fillId="7" borderId="36" xfId="0" applyFont="1" applyFill="1" applyBorder="1"/>
    <xf numFmtId="0" fontId="3" fillId="7" borderId="34" xfId="0" applyFont="1" applyFill="1" applyBorder="1"/>
    <xf numFmtId="0" fontId="1" fillId="7" borderId="35" xfId="0" applyFont="1" applyFill="1" applyBorder="1"/>
    <xf numFmtId="4" fontId="6" fillId="7" borderId="35" xfId="0" applyNumberFormat="1" applyFont="1" applyFill="1" applyBorder="1" applyAlignment="1">
      <alignment horizontal="center" vertical="center" wrapText="1"/>
    </xf>
    <xf numFmtId="164" fontId="3" fillId="7" borderId="35" xfId="0" applyNumberFormat="1" applyFont="1" applyFill="1" applyBorder="1"/>
    <xf numFmtId="164" fontId="3" fillId="7" borderId="37" xfId="0" applyNumberFormat="1" applyFont="1" applyFill="1" applyBorder="1"/>
    <xf numFmtId="164" fontId="3" fillId="7" borderId="38" xfId="0" applyNumberFormat="1" applyFont="1" applyFill="1" applyBorder="1"/>
    <xf numFmtId="164" fontId="3" fillId="7" borderId="39" xfId="0" applyNumberFormat="1" applyFont="1" applyFill="1" applyBorder="1"/>
    <xf numFmtId="164" fontId="3" fillId="7" borderId="34" xfId="0" applyNumberFormat="1" applyFont="1" applyFill="1" applyBorder="1"/>
    <xf numFmtId="1" fontId="4" fillId="7" borderId="34" xfId="0" applyNumberFormat="1" applyFont="1" applyFill="1" applyBorder="1" applyAlignment="1">
      <alignment horizontal="center" vertical="center"/>
    </xf>
    <xf numFmtId="1" fontId="4" fillId="7" borderId="35" xfId="0" applyNumberFormat="1" applyFont="1" applyFill="1" applyBorder="1" applyAlignment="1">
      <alignment horizontal="center" vertical="center"/>
    </xf>
    <xf numFmtId="164" fontId="5" fillId="7" borderId="35" xfId="0" applyNumberFormat="1" applyFont="1" applyFill="1" applyBorder="1" applyAlignment="1">
      <alignment horizontal="center" vertical="center" wrapText="1"/>
    </xf>
    <xf numFmtId="164" fontId="3" fillId="7" borderId="36" xfId="0" applyNumberFormat="1" applyFont="1" applyFill="1" applyBorder="1"/>
    <xf numFmtId="164" fontId="3" fillId="7" borderId="40" xfId="0" applyNumberFormat="1" applyFont="1" applyFill="1" applyBorder="1"/>
    <xf numFmtId="1" fontId="3" fillId="7" borderId="34" xfId="0" applyNumberFormat="1" applyFont="1" applyFill="1" applyBorder="1" applyAlignment="1">
      <alignment horizontal="center" vertical="center"/>
    </xf>
    <xf numFmtId="1" fontId="3" fillId="7" borderId="35" xfId="0" applyNumberFormat="1" applyFont="1" applyFill="1" applyBorder="1" applyAlignment="1">
      <alignment horizontal="center" vertical="center"/>
    </xf>
    <xf numFmtId="4" fontId="6" fillId="7" borderId="35" xfId="0" applyNumberFormat="1" applyFont="1" applyFill="1" applyBorder="1" applyAlignment="1">
      <alignment horizontal="center" vertical="center"/>
    </xf>
    <xf numFmtId="0" fontId="3" fillId="7" borderId="41" xfId="0" applyFont="1" applyFill="1" applyBorder="1"/>
    <xf numFmtId="0" fontId="3" fillId="6" borderId="34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vertical="center"/>
    </xf>
    <xf numFmtId="4" fontId="6" fillId="6" borderId="35" xfId="0" applyNumberFormat="1" applyFont="1" applyFill="1" applyBorder="1" applyAlignment="1">
      <alignment horizontal="center"/>
    </xf>
    <xf numFmtId="164" fontId="3" fillId="8" borderId="6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right" vertical="center"/>
    </xf>
    <xf numFmtId="164" fontId="3" fillId="8" borderId="11" xfId="0" applyNumberFormat="1" applyFont="1" applyFill="1" applyBorder="1" applyAlignment="1">
      <alignment horizontal="right" vertical="center"/>
    </xf>
    <xf numFmtId="164" fontId="3" fillId="9" borderId="1" xfId="0" applyNumberFormat="1" applyFont="1" applyFill="1" applyBorder="1"/>
    <xf numFmtId="164" fontId="3" fillId="9" borderId="11" xfId="0" applyNumberFormat="1" applyFont="1" applyFill="1" applyBorder="1"/>
    <xf numFmtId="164" fontId="3" fillId="9" borderId="13" xfId="0" applyNumberFormat="1" applyFont="1" applyFill="1" applyBorder="1"/>
    <xf numFmtId="164" fontId="3" fillId="8" borderId="13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right" vertical="center" wrapText="1"/>
    </xf>
    <xf numFmtId="164" fontId="3" fillId="9" borderId="1" xfId="0" applyNumberFormat="1" applyFont="1" applyFill="1" applyBorder="1" applyAlignment="1">
      <alignment horizontal="center" vertical="center"/>
    </xf>
    <xf numFmtId="164" fontId="3" fillId="8" borderId="11" xfId="0" applyNumberFormat="1" applyFont="1" applyFill="1" applyBorder="1" applyAlignment="1">
      <alignment horizontal="center" vertical="center" wrapText="1"/>
    </xf>
    <xf numFmtId="164" fontId="3" fillId="9" borderId="13" xfId="0" applyNumberFormat="1" applyFont="1" applyFill="1" applyBorder="1" applyAlignment="1">
      <alignment wrapText="1"/>
    </xf>
    <xf numFmtId="164" fontId="5" fillId="9" borderId="1" xfId="0" applyNumberFormat="1" applyFont="1" applyFill="1" applyBorder="1" applyAlignment="1">
      <alignment horizontal="center" wrapText="1"/>
    </xf>
    <xf numFmtId="164" fontId="3" fillId="9" borderId="1" xfId="0" applyNumberFormat="1" applyFont="1" applyFill="1" applyBorder="1" applyAlignment="1">
      <alignment horizontal="center" wrapText="1"/>
    </xf>
    <xf numFmtId="164" fontId="3" fillId="9" borderId="1" xfId="0" applyNumberFormat="1" applyFont="1" applyFill="1" applyBorder="1" applyAlignment="1">
      <alignment wrapText="1"/>
    </xf>
    <xf numFmtId="164" fontId="3" fillId="8" borderId="1" xfId="0" applyNumberFormat="1" applyFont="1" applyFill="1" applyBorder="1" applyAlignment="1">
      <alignment horizontal="left" vertical="center" wrapText="1"/>
    </xf>
    <xf numFmtId="164" fontId="3" fillId="9" borderId="1" xfId="0" applyNumberFormat="1" applyFont="1" applyFill="1" applyBorder="1" applyAlignment="1">
      <alignment horizontal="right" vertical="center"/>
    </xf>
    <xf numFmtId="9" fontId="3" fillId="8" borderId="1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right" wrapText="1"/>
    </xf>
    <xf numFmtId="164" fontId="3" fillId="8" borderId="22" xfId="0" applyNumberFormat="1" applyFont="1" applyFill="1" applyBorder="1" applyAlignment="1">
      <alignment horizontal="right" wrapText="1"/>
    </xf>
    <xf numFmtId="164" fontId="3" fillId="10" borderId="1" xfId="0" applyNumberFormat="1" applyFont="1" applyFill="1" applyBorder="1" applyAlignment="1">
      <alignment horizontal="right" wrapText="1"/>
    </xf>
    <xf numFmtId="9" fontId="3" fillId="10" borderId="1" xfId="0" applyNumberFormat="1" applyFont="1" applyFill="1" applyBorder="1" applyAlignment="1">
      <alignment horizontal="right" vertical="center"/>
    </xf>
    <xf numFmtId="164" fontId="3" fillId="10" borderId="1" xfId="0" applyNumberFormat="1" applyFont="1" applyFill="1" applyBorder="1" applyAlignment="1">
      <alignment horizontal="right" vertical="center"/>
    </xf>
    <xf numFmtId="164" fontId="3" fillId="10" borderId="13" xfId="0" applyNumberFormat="1" applyFont="1" applyFill="1" applyBorder="1" applyAlignment="1">
      <alignment horizontal="right" vertical="center"/>
    </xf>
    <xf numFmtId="164" fontId="3" fillId="11" borderId="1" xfId="0" applyNumberFormat="1" applyFont="1" applyFill="1" applyBorder="1"/>
    <xf numFmtId="164" fontId="3" fillId="10" borderId="1" xfId="0" applyNumberFormat="1" applyFont="1" applyFill="1" applyBorder="1" applyAlignment="1">
      <alignment horizontal="left" vertical="center" wrapText="1"/>
    </xf>
    <xf numFmtId="164" fontId="3" fillId="10" borderId="1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wrapText="1"/>
    </xf>
    <xf numFmtId="164" fontId="3" fillId="11" borderId="1" xfId="0" applyNumberFormat="1" applyFont="1" applyFill="1" applyBorder="1" applyAlignment="1">
      <alignment horizontal="center" wrapText="1"/>
    </xf>
    <xf numFmtId="164" fontId="3" fillId="11" borderId="13" xfId="0" applyNumberFormat="1" applyFont="1" applyFill="1" applyBorder="1" applyAlignment="1">
      <alignment horizontal="center" wrapText="1"/>
    </xf>
    <xf numFmtId="164" fontId="3" fillId="10" borderId="1" xfId="0" applyNumberFormat="1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right" vertical="center" wrapText="1"/>
    </xf>
    <xf numFmtId="164" fontId="3" fillId="11" borderId="13" xfId="0" applyNumberFormat="1" applyFont="1" applyFill="1" applyBorder="1"/>
    <xf numFmtId="164" fontId="3" fillId="11" borderId="11" xfId="0" applyNumberFormat="1" applyFont="1" applyFill="1" applyBorder="1"/>
    <xf numFmtId="164" fontId="3" fillId="11" borderId="6" xfId="0" applyNumberFormat="1" applyFont="1" applyFill="1" applyBorder="1" applyAlignment="1">
      <alignment horizontal="center"/>
    </xf>
    <xf numFmtId="164" fontId="3" fillId="11" borderId="13" xfId="0" applyNumberFormat="1" applyFont="1" applyFill="1" applyBorder="1" applyAlignment="1">
      <alignment horizontal="center"/>
    </xf>
    <xf numFmtId="164" fontId="3" fillId="11" borderId="20" xfId="0" applyNumberFormat="1" applyFont="1" applyFill="1" applyBorder="1" applyAlignment="1">
      <alignment horizontal="center"/>
    </xf>
    <xf numFmtId="164" fontId="3" fillId="11" borderId="4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vertical="center"/>
    </xf>
    <xf numFmtId="164" fontId="1" fillId="2" borderId="13" xfId="0" applyNumberFormat="1" applyFont="1" applyFill="1" applyBorder="1"/>
    <xf numFmtId="164" fontId="1" fillId="2" borderId="1" xfId="0" applyNumberFormat="1" applyFont="1" applyFill="1" applyBorder="1"/>
    <xf numFmtId="164" fontId="1" fillId="2" borderId="11" xfId="0" applyNumberFormat="1" applyFont="1" applyFill="1" applyBorder="1"/>
    <xf numFmtId="164" fontId="1" fillId="2" borderId="22" xfId="0" applyNumberFormat="1" applyFont="1" applyFill="1" applyBorder="1"/>
    <xf numFmtId="4" fontId="3" fillId="2" borderId="11" xfId="0" applyNumberFormat="1" applyFont="1" applyFill="1" applyBorder="1" applyAlignment="1">
      <alignment vertical="center" wrapText="1"/>
    </xf>
    <xf numFmtId="4" fontId="3" fillId="2" borderId="23" xfId="0" applyNumberFormat="1" applyFont="1" applyFill="1" applyBorder="1" applyAlignment="1">
      <alignment vertical="center"/>
    </xf>
    <xf numFmtId="164" fontId="3" fillId="8" borderId="23" xfId="0" applyNumberFormat="1" applyFont="1" applyFill="1" applyBorder="1" applyAlignment="1">
      <alignment horizontal="left" vertical="center" wrapText="1"/>
    </xf>
    <xf numFmtId="164" fontId="3" fillId="10" borderId="23" xfId="0" applyNumberFormat="1" applyFont="1" applyFill="1" applyBorder="1" applyAlignment="1">
      <alignment horizontal="left" vertical="center" wrapText="1"/>
    </xf>
    <xf numFmtId="164" fontId="3" fillId="2" borderId="23" xfId="0" applyNumberFormat="1" applyFont="1" applyFill="1" applyBorder="1" applyAlignment="1">
      <alignment horizontal="left" vertical="center"/>
    </xf>
    <xf numFmtId="164" fontId="3" fillId="5" borderId="23" xfId="0" applyNumberFormat="1" applyFont="1" applyFill="1" applyBorder="1" applyAlignment="1">
      <alignment horizontal="left" vertical="center" wrapText="1"/>
    </xf>
    <xf numFmtId="164" fontId="3" fillId="2" borderId="23" xfId="0" applyNumberFormat="1" applyFont="1" applyFill="1" applyBorder="1" applyAlignment="1">
      <alignment horizontal="left" vertical="center" wrapText="1"/>
    </xf>
    <xf numFmtId="164" fontId="3" fillId="2" borderId="23" xfId="0" applyNumberFormat="1" applyFont="1" applyFill="1" applyBorder="1" applyAlignment="1">
      <alignment horizontal="left"/>
    </xf>
    <xf numFmtId="164" fontId="3" fillId="8" borderId="17" xfId="0" applyNumberFormat="1" applyFont="1" applyFill="1" applyBorder="1" applyAlignment="1">
      <alignment horizontal="left" vertical="center" wrapText="1"/>
    </xf>
    <xf numFmtId="164" fontId="3" fillId="10" borderId="17" xfId="0" applyNumberFormat="1" applyFont="1" applyFill="1" applyBorder="1" applyAlignment="1">
      <alignment horizontal="left" vertical="center" wrapText="1"/>
    </xf>
    <xf numFmtId="164" fontId="3" fillId="2" borderId="17" xfId="0" applyNumberFormat="1" applyFont="1" applyFill="1" applyBorder="1" applyAlignment="1">
      <alignment horizontal="left" vertical="center"/>
    </xf>
    <xf numFmtId="164" fontId="3" fillId="5" borderId="17" xfId="0" applyNumberFormat="1" applyFont="1" applyFill="1" applyBorder="1" applyAlignment="1">
      <alignment horizontal="left" vertical="center" wrapText="1"/>
    </xf>
    <xf numFmtId="164" fontId="3" fillId="2" borderId="17" xfId="0" applyNumberFormat="1" applyFont="1" applyFill="1" applyBorder="1" applyAlignment="1">
      <alignment horizontal="left" vertical="center" wrapText="1"/>
    </xf>
    <xf numFmtId="164" fontId="3" fillId="2" borderId="17" xfId="0" applyNumberFormat="1" applyFont="1" applyFill="1" applyBorder="1" applyAlignment="1">
      <alignment horizontal="left"/>
    </xf>
    <xf numFmtId="1" fontId="5" fillId="2" borderId="19" xfId="0" applyNumberFormat="1" applyFont="1" applyFill="1" applyBorder="1" applyAlignment="1">
      <alignment horizontal="center" vertical="center"/>
    </xf>
    <xf numFmtId="4" fontId="5" fillId="2" borderId="17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" fontId="6" fillId="6" borderId="42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2" borderId="42" xfId="0" applyNumberFormat="1" applyFont="1" applyFill="1" applyBorder="1" applyAlignment="1">
      <alignment horizontal="center" vertical="center"/>
    </xf>
    <xf numFmtId="4" fontId="3" fillId="2" borderId="7" xfId="0" applyNumberFormat="1" applyFont="1" applyFill="1" applyBorder="1" applyAlignment="1">
      <alignment vertical="center"/>
    </xf>
    <xf numFmtId="0" fontId="3" fillId="7" borderId="42" xfId="0" applyFont="1" applyFill="1" applyBorder="1"/>
    <xf numFmtId="4" fontId="3" fillId="2" borderId="3" xfId="0" applyNumberFormat="1" applyFont="1" applyFill="1" applyBorder="1" applyAlignment="1">
      <alignment vertical="center"/>
    </xf>
    <xf numFmtId="164" fontId="3" fillId="9" borderId="6" xfId="0" applyNumberFormat="1" applyFont="1" applyFill="1" applyBorder="1" applyAlignment="1">
      <alignment horizontal="right" vertical="center"/>
    </xf>
    <xf numFmtId="164" fontId="3" fillId="9" borderId="22" xfId="0" applyNumberFormat="1" applyFont="1" applyFill="1" applyBorder="1" applyAlignment="1">
      <alignment horizontal="right" vertical="center"/>
    </xf>
    <xf numFmtId="164" fontId="3" fillId="11" borderId="1" xfId="0" applyNumberFormat="1" applyFont="1" applyFill="1" applyBorder="1" applyAlignment="1">
      <alignment horizontal="center"/>
    </xf>
    <xf numFmtId="164" fontId="3" fillId="11" borderId="22" xfId="0" applyNumberFormat="1" applyFont="1" applyFill="1" applyBorder="1" applyAlignment="1">
      <alignment horizontal="center"/>
    </xf>
    <xf numFmtId="0" fontId="1" fillId="7" borderId="34" xfId="0" applyFont="1" applyFill="1" applyBorder="1"/>
    <xf numFmtId="164" fontId="1" fillId="2" borderId="12" xfId="0" applyNumberFormat="1" applyFont="1" applyFill="1" applyBorder="1"/>
    <xf numFmtId="164" fontId="1" fillId="2" borderId="7" xfId="0" applyNumberFormat="1" applyFont="1" applyFill="1" applyBorder="1"/>
    <xf numFmtId="164" fontId="1" fillId="2" borderId="16" xfId="0" applyNumberFormat="1" applyFont="1" applyFill="1" applyBorder="1"/>
    <xf numFmtId="165" fontId="1" fillId="2" borderId="7" xfId="0" applyNumberFormat="1" applyFont="1" applyFill="1" applyBorder="1"/>
    <xf numFmtId="9" fontId="1" fillId="2" borderId="7" xfId="0" applyNumberFormat="1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165" fontId="1" fillId="2" borderId="16" xfId="0" applyNumberFormat="1" applyFont="1" applyFill="1" applyBorder="1"/>
    <xf numFmtId="165" fontId="1" fillId="2" borderId="27" xfId="0" applyNumberFormat="1" applyFont="1" applyFill="1" applyBorder="1" applyAlignment="1">
      <alignment vertical="center"/>
    </xf>
    <xf numFmtId="165" fontId="1" fillId="2" borderId="28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vertical="center"/>
    </xf>
    <xf numFmtId="164" fontId="1" fillId="2" borderId="21" xfId="0" applyNumberFormat="1" applyFont="1" applyFill="1" applyBorder="1"/>
    <xf numFmtId="164" fontId="1" fillId="2" borderId="6" xfId="0" applyNumberFormat="1" applyFont="1" applyFill="1" applyBorder="1"/>
    <xf numFmtId="0" fontId="3" fillId="7" borderId="25" xfId="0" applyFont="1" applyFill="1" applyBorder="1"/>
    <xf numFmtId="0" fontId="1" fillId="7" borderId="25" xfId="0" applyFont="1" applyFill="1" applyBorder="1"/>
    <xf numFmtId="166" fontId="1" fillId="2" borderId="12" xfId="0" applyNumberFormat="1" applyFont="1" applyFill="1" applyBorder="1"/>
    <xf numFmtId="166" fontId="1" fillId="2" borderId="7" xfId="0" applyNumberFormat="1" applyFont="1" applyFill="1" applyBorder="1"/>
    <xf numFmtId="164" fontId="1" fillId="2" borderId="3" xfId="0" applyNumberFormat="1" applyFont="1" applyFill="1" applyBorder="1"/>
    <xf numFmtId="0" fontId="1" fillId="7" borderId="19" xfId="0" applyFont="1" applyFill="1" applyBorder="1"/>
    <xf numFmtId="0" fontId="1" fillId="2" borderId="21" xfId="0" applyFont="1" applyFill="1" applyBorder="1"/>
    <xf numFmtId="0" fontId="1" fillId="2" borderId="7" xfId="0" applyFont="1" applyFill="1" applyBorder="1"/>
    <xf numFmtId="165" fontId="1" fillId="2" borderId="21" xfId="0" applyNumberFormat="1" applyFont="1" applyFill="1" applyBorder="1"/>
    <xf numFmtId="164" fontId="1" fillId="2" borderId="7" xfId="0" applyNumberFormat="1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wrapText="1"/>
    </xf>
    <xf numFmtId="0" fontId="1" fillId="2" borderId="11" xfId="0" applyFont="1" applyFill="1" applyBorder="1"/>
    <xf numFmtId="164" fontId="1" fillId="2" borderId="11" xfId="0" applyNumberFormat="1" applyFont="1" applyFill="1" applyBorder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/>
    <xf numFmtId="4" fontId="10" fillId="5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 wrapText="1"/>
    </xf>
    <xf numFmtId="4" fontId="10" fillId="2" borderId="1" xfId="0" applyNumberFormat="1" applyFont="1" applyFill="1" applyBorder="1"/>
    <xf numFmtId="4" fontId="10" fillId="2" borderId="13" xfId="0" applyNumberFormat="1" applyFont="1" applyFill="1" applyBorder="1" applyAlignment="1">
      <alignment vertical="center"/>
    </xf>
    <xf numFmtId="1" fontId="10" fillId="2" borderId="12" xfId="0" applyNumberFormat="1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horizontal="left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justify" vertical="center" wrapText="1"/>
    </xf>
    <xf numFmtId="4" fontId="10" fillId="2" borderId="7" xfId="0" applyNumberFormat="1" applyFont="1" applyFill="1" applyBorder="1" applyAlignment="1">
      <alignment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4" fontId="10" fillId="2" borderId="16" xfId="0" applyNumberFormat="1" applyFont="1" applyFill="1" applyBorder="1" applyAlignment="1">
      <alignment vertical="center"/>
    </xf>
    <xf numFmtId="4" fontId="10" fillId="2" borderId="21" xfId="0" applyNumberFormat="1" applyFont="1" applyFill="1" applyBorder="1" applyAlignment="1">
      <alignment vertical="center"/>
    </xf>
    <xf numFmtId="0" fontId="10" fillId="2" borderId="11" xfId="0" applyFont="1" applyFill="1" applyBorder="1" applyAlignment="1">
      <alignment vertical="center" wrapText="1"/>
    </xf>
    <xf numFmtId="4" fontId="10" fillId="2" borderId="22" xfId="0" applyNumberFormat="1" applyFont="1" applyFill="1" applyBorder="1"/>
    <xf numFmtId="1" fontId="10" fillId="2" borderId="21" xfId="0" applyNumberFormat="1" applyFont="1" applyFill="1" applyBorder="1" applyAlignment="1">
      <alignment horizontal="center" vertical="center"/>
    </xf>
    <xf numFmtId="164" fontId="4" fillId="12" borderId="6" xfId="0" applyNumberFormat="1" applyFont="1" applyFill="1" applyBorder="1" applyAlignment="1">
      <alignment horizontal="center" vertical="center" wrapText="1"/>
    </xf>
    <xf numFmtId="164" fontId="4" fillId="12" borderId="1" xfId="0" applyNumberFormat="1" applyFont="1" applyFill="1" applyBorder="1" applyAlignment="1">
      <alignment horizontal="center" vertical="center" wrapText="1"/>
    </xf>
    <xf numFmtId="164" fontId="4" fillId="12" borderId="11" xfId="0" applyNumberFormat="1" applyFont="1" applyFill="1" applyBorder="1" applyAlignment="1">
      <alignment horizontal="center" vertical="center" wrapText="1"/>
    </xf>
    <xf numFmtId="164" fontId="4" fillId="12" borderId="5" xfId="0" applyNumberFormat="1" applyFont="1" applyFill="1" applyBorder="1" applyAlignment="1">
      <alignment horizontal="center" vertical="center" wrapText="1"/>
    </xf>
    <xf numFmtId="164" fontId="4" fillId="12" borderId="9" xfId="0" applyNumberFormat="1" applyFont="1" applyFill="1" applyBorder="1" applyAlignment="1">
      <alignment horizontal="center" vertical="center" wrapText="1"/>
    </xf>
    <xf numFmtId="164" fontId="4" fillId="12" borderId="15" xfId="0" applyNumberFormat="1" applyFont="1" applyFill="1" applyBorder="1" applyAlignment="1">
      <alignment horizontal="center" vertical="center" wrapText="1"/>
    </xf>
    <xf numFmtId="0" fontId="4" fillId="12" borderId="40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2" borderId="19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4" fillId="4" borderId="22" xfId="0" applyNumberFormat="1" applyFont="1" applyFill="1" applyBorder="1" applyAlignment="1">
      <alignment horizontal="center" vertical="center"/>
    </xf>
    <xf numFmtId="4" fontId="4" fillId="4" borderId="4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4" fontId="4" fillId="4" borderId="10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11" xfId="0" applyNumberFormat="1" applyFont="1" applyFill="1" applyBorder="1" applyAlignment="1">
      <alignment horizontal="center" vertical="center" wrapText="1"/>
    </xf>
    <xf numFmtId="164" fontId="4" fillId="12" borderId="3" xfId="0" applyNumberFormat="1" applyFont="1" applyFill="1" applyBorder="1" applyAlignment="1">
      <alignment horizontal="center" vertical="center" wrapText="1"/>
    </xf>
    <xf numFmtId="164" fontId="4" fillId="12" borderId="7" xfId="0" applyNumberFormat="1" applyFont="1" applyFill="1" applyBorder="1" applyAlignment="1">
      <alignment horizontal="center" vertical="center" wrapText="1"/>
    </xf>
    <xf numFmtId="164" fontId="4" fillId="12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64"/>
  <sheetViews>
    <sheetView showGridLines="0" tabSelected="1" topLeftCell="L25" zoomScale="60" zoomScaleNormal="60" workbookViewId="0">
      <selection activeCell="A54" sqref="A54:XFD54"/>
    </sheetView>
  </sheetViews>
  <sheetFormatPr baseColWidth="10" defaultColWidth="10.6640625" defaultRowHeight="14.4" x14ac:dyDescent="0.3"/>
  <cols>
    <col min="1" max="1" width="6.33203125" style="1" customWidth="1"/>
    <col min="2" max="2" width="10.77734375" style="1" customWidth="1"/>
    <col min="3" max="3" width="6.33203125" style="1" customWidth="1"/>
    <col min="4" max="4" width="82.77734375" style="1" customWidth="1"/>
    <col min="5" max="5" width="33.33203125" style="2" customWidth="1"/>
    <col min="6" max="6" width="22.44140625" style="2" customWidth="1"/>
    <col min="7" max="7" width="25.88671875" style="2" customWidth="1"/>
    <col min="8" max="8" width="20" style="2" customWidth="1"/>
    <col min="9" max="9" width="23.88671875" style="2" customWidth="1"/>
    <col min="10" max="10" width="29.5546875" style="2" customWidth="1"/>
    <col min="11" max="11" width="22.5546875" style="2" customWidth="1"/>
    <col min="12" max="12" width="27.6640625" style="2" customWidth="1"/>
    <col min="13" max="13" width="31.33203125" style="1" customWidth="1"/>
    <col min="14" max="14" width="29.21875" style="1" customWidth="1"/>
    <col min="15" max="15" width="28.5546875" style="1" customWidth="1"/>
    <col min="16" max="16" width="29.44140625" style="1" customWidth="1"/>
    <col min="17" max="17" width="25.109375" style="1" customWidth="1"/>
    <col min="18" max="18" width="24.21875" style="1" customWidth="1"/>
    <col min="19" max="19" width="43.44140625" style="1" customWidth="1"/>
    <col min="20" max="20" width="41.21875" style="1" customWidth="1"/>
    <col min="21" max="21" width="41.5546875" style="1" customWidth="1"/>
    <col min="22" max="22" width="10.6640625" style="1"/>
  </cols>
  <sheetData>
    <row r="3" spans="1:21" ht="13.2" customHeight="1" x14ac:dyDescent="0.3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1" ht="13.2" customHeight="1" x14ac:dyDescent="0.3">
      <c r="A4" s="5"/>
      <c r="B4" s="5"/>
      <c r="C4" s="5"/>
      <c r="D4" s="5"/>
      <c r="E4" s="5"/>
      <c r="F4" s="5"/>
      <c r="G4" s="214"/>
      <c r="H4" s="5"/>
      <c r="I4" s="5"/>
      <c r="J4" s="214"/>
      <c r="K4" s="5"/>
      <c r="L4" s="5"/>
      <c r="M4" s="5"/>
      <c r="N4" s="5"/>
      <c r="O4" s="5"/>
    </row>
    <row r="5" spans="1:21" ht="13.5" customHeight="1" x14ac:dyDescent="0.3">
      <c r="A5" s="6"/>
      <c r="B5" s="5"/>
      <c r="C5" s="5"/>
      <c r="D5" s="6"/>
      <c r="E5" s="6"/>
      <c r="F5" s="6" t="s">
        <v>1</v>
      </c>
      <c r="G5" s="6"/>
      <c r="H5" s="6"/>
      <c r="I5" s="6"/>
      <c r="J5" s="6"/>
      <c r="K5" s="6"/>
      <c r="L5" s="6"/>
      <c r="M5" s="6"/>
      <c r="N5" s="6"/>
      <c r="O5" s="6"/>
    </row>
    <row r="6" spans="1:21" ht="13.2" customHeight="1" x14ac:dyDescent="0.3">
      <c r="A6" s="291" t="s">
        <v>2</v>
      </c>
      <c r="B6" s="73"/>
      <c r="C6" s="73"/>
      <c r="D6" s="294" t="s">
        <v>3</v>
      </c>
      <c r="E6" s="297" t="s">
        <v>4</v>
      </c>
      <c r="F6" s="297" t="s">
        <v>5</v>
      </c>
      <c r="G6" s="277" t="s">
        <v>6</v>
      </c>
      <c r="H6" s="280" t="s">
        <v>7</v>
      </c>
      <c r="I6" s="277" t="s">
        <v>8</v>
      </c>
      <c r="J6" s="280" t="s">
        <v>9</v>
      </c>
      <c r="K6" s="277" t="s">
        <v>10</v>
      </c>
      <c r="L6" s="277" t="s">
        <v>11</v>
      </c>
      <c r="M6" s="277" t="s">
        <v>12</v>
      </c>
      <c r="N6" s="277" t="s">
        <v>13</v>
      </c>
      <c r="O6" s="277" t="s">
        <v>14</v>
      </c>
      <c r="P6" s="277" t="s">
        <v>15</v>
      </c>
      <c r="Q6" s="300" t="s">
        <v>16</v>
      </c>
      <c r="R6" s="300" t="s">
        <v>17</v>
      </c>
      <c r="S6" s="288" t="s">
        <v>18</v>
      </c>
      <c r="T6" s="285" t="s">
        <v>19</v>
      </c>
      <c r="U6" s="283" t="s">
        <v>20</v>
      </c>
    </row>
    <row r="7" spans="1:21" ht="15.6" customHeight="1" x14ac:dyDescent="0.3">
      <c r="A7" s="292"/>
      <c r="B7" s="74"/>
      <c r="C7" s="74"/>
      <c r="D7" s="295"/>
      <c r="E7" s="298"/>
      <c r="F7" s="298"/>
      <c r="G7" s="278"/>
      <c r="H7" s="281"/>
      <c r="I7" s="278"/>
      <c r="J7" s="281"/>
      <c r="K7" s="278"/>
      <c r="L7" s="278"/>
      <c r="M7" s="278"/>
      <c r="N7" s="278"/>
      <c r="O7" s="278"/>
      <c r="P7" s="278"/>
      <c r="Q7" s="301"/>
      <c r="R7" s="301"/>
      <c r="S7" s="289"/>
      <c r="T7" s="286"/>
      <c r="U7" s="284"/>
    </row>
    <row r="8" spans="1:21" ht="16.2" customHeight="1" x14ac:dyDescent="0.3">
      <c r="A8" s="293"/>
      <c r="B8" s="75"/>
      <c r="C8" s="75"/>
      <c r="D8" s="296"/>
      <c r="E8" s="299"/>
      <c r="F8" s="299"/>
      <c r="G8" s="279"/>
      <c r="H8" s="282"/>
      <c r="I8" s="279"/>
      <c r="J8" s="282"/>
      <c r="K8" s="279"/>
      <c r="L8" s="279"/>
      <c r="M8" s="279"/>
      <c r="N8" s="279"/>
      <c r="O8" s="279"/>
      <c r="P8" s="279"/>
      <c r="Q8" s="302"/>
      <c r="R8" s="302"/>
      <c r="S8" s="290"/>
      <c r="T8" s="287"/>
      <c r="U8" s="284"/>
    </row>
    <row r="9" spans="1:21" ht="15" customHeight="1" x14ac:dyDescent="0.3">
      <c r="A9" s="142"/>
      <c r="B9" s="142"/>
      <c r="C9" s="143"/>
      <c r="D9" s="131" t="s">
        <v>21</v>
      </c>
      <c r="E9" s="144"/>
      <c r="F9" s="144"/>
      <c r="G9" s="137"/>
      <c r="H9" s="145"/>
      <c r="I9" s="137"/>
      <c r="J9" s="145"/>
      <c r="K9" s="137"/>
      <c r="L9" s="146"/>
      <c r="M9" s="137"/>
      <c r="N9" s="137"/>
      <c r="O9" s="137"/>
      <c r="P9" s="137"/>
      <c r="Q9" s="141"/>
      <c r="R9" s="141"/>
      <c r="S9" s="225"/>
      <c r="T9" s="225"/>
      <c r="U9" s="135"/>
    </row>
    <row r="10" spans="1:21" ht="15.6" customHeight="1" x14ac:dyDescent="0.3">
      <c r="A10" s="7">
        <v>1</v>
      </c>
      <c r="B10" s="7" t="s">
        <v>22</v>
      </c>
      <c r="C10" s="82"/>
      <c r="D10" s="91" t="s">
        <v>23</v>
      </c>
      <c r="E10" s="155">
        <v>20</v>
      </c>
      <c r="F10" s="189">
        <f>+E10-(E10*0.2)</f>
        <v>16</v>
      </c>
      <c r="G10" s="10">
        <v>17</v>
      </c>
      <c r="H10" s="10">
        <v>18</v>
      </c>
      <c r="I10" s="10">
        <v>18</v>
      </c>
      <c r="J10" s="10">
        <v>15</v>
      </c>
      <c r="K10" s="10">
        <v>18</v>
      </c>
      <c r="L10" s="8">
        <v>18</v>
      </c>
      <c r="M10" s="8">
        <v>16</v>
      </c>
      <c r="N10" s="10">
        <v>18</v>
      </c>
      <c r="O10" s="8">
        <v>15</v>
      </c>
      <c r="P10" s="8">
        <v>22</v>
      </c>
      <c r="Q10" s="9">
        <v>18</v>
      </c>
      <c r="R10" s="125">
        <v>25</v>
      </c>
      <c r="S10" s="226">
        <v>18</v>
      </c>
      <c r="T10" s="242">
        <v>20</v>
      </c>
      <c r="U10" s="194">
        <v>20</v>
      </c>
    </row>
    <row r="11" spans="1:21" ht="15.6" customHeight="1" x14ac:dyDescent="0.3">
      <c r="A11" s="11">
        <v>2</v>
      </c>
      <c r="B11" s="11" t="s">
        <v>24</v>
      </c>
      <c r="C11" s="83"/>
      <c r="D11" s="21" t="s">
        <v>25</v>
      </c>
      <c r="E11" s="156">
        <v>40</v>
      </c>
      <c r="F11" s="190">
        <f>+E11-(E11*0.2)</f>
        <v>32</v>
      </c>
      <c r="G11" s="14">
        <v>29.75</v>
      </c>
      <c r="H11" s="14">
        <v>25</v>
      </c>
      <c r="I11" s="14">
        <v>23.5</v>
      </c>
      <c r="J11" s="14">
        <v>20</v>
      </c>
      <c r="K11" s="14">
        <v>25</v>
      </c>
      <c r="L11" s="12">
        <v>25</v>
      </c>
      <c r="M11" s="12">
        <v>24</v>
      </c>
      <c r="N11" s="14">
        <v>25</v>
      </c>
      <c r="O11" s="12">
        <v>22</v>
      </c>
      <c r="P11" s="12">
        <v>25</v>
      </c>
      <c r="Q11" s="13">
        <v>23.5</v>
      </c>
      <c r="R11" s="113">
        <v>40</v>
      </c>
      <c r="S11" s="227">
        <v>25</v>
      </c>
      <c r="T11" s="227">
        <v>25</v>
      </c>
      <c r="U11" s="195">
        <v>35</v>
      </c>
    </row>
    <row r="12" spans="1:21" ht="15.6" customHeight="1" x14ac:dyDescent="0.3">
      <c r="A12" s="71">
        <v>3</v>
      </c>
      <c r="B12" s="71" t="s">
        <v>26</v>
      </c>
      <c r="C12" s="84"/>
      <c r="D12" s="92" t="s">
        <v>27</v>
      </c>
      <c r="E12" s="157">
        <v>20</v>
      </c>
      <c r="F12" s="191">
        <f>+E12-(E12*0.2)</f>
        <v>16</v>
      </c>
      <c r="G12" s="16">
        <v>8.5</v>
      </c>
      <c r="H12" s="16">
        <v>18</v>
      </c>
      <c r="I12" s="16">
        <v>15</v>
      </c>
      <c r="J12" s="16">
        <v>0</v>
      </c>
      <c r="K12" s="16">
        <v>18</v>
      </c>
      <c r="L12" s="15">
        <v>20</v>
      </c>
      <c r="M12" s="15">
        <v>21</v>
      </c>
      <c r="N12" s="16">
        <v>16.8</v>
      </c>
      <c r="O12" s="15">
        <v>15</v>
      </c>
      <c r="P12" s="15">
        <v>15</v>
      </c>
      <c r="Q12" s="28">
        <v>15</v>
      </c>
      <c r="R12" s="116">
        <v>22</v>
      </c>
      <c r="S12" s="227">
        <v>15</v>
      </c>
      <c r="T12" s="227">
        <v>15</v>
      </c>
      <c r="U12" s="195">
        <v>20</v>
      </c>
    </row>
    <row r="13" spans="1:21" ht="15.6" customHeight="1" x14ac:dyDescent="0.3">
      <c r="A13" s="79">
        <v>4</v>
      </c>
      <c r="B13" s="256" t="s">
        <v>28</v>
      </c>
      <c r="C13" s="85"/>
      <c r="D13" s="43" t="s">
        <v>29</v>
      </c>
      <c r="E13" s="158">
        <v>0</v>
      </c>
      <c r="F13" s="179">
        <f>+E13/1.2</f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94">
        <v>0</v>
      </c>
      <c r="M13" s="72">
        <v>20</v>
      </c>
      <c r="N13" s="72">
        <v>0</v>
      </c>
      <c r="O13" s="72"/>
      <c r="P13" s="72">
        <v>0</v>
      </c>
      <c r="Q13" s="109">
        <v>0</v>
      </c>
      <c r="R13" s="113">
        <v>0</v>
      </c>
      <c r="S13" s="227">
        <v>0</v>
      </c>
      <c r="T13" s="227">
        <v>0</v>
      </c>
      <c r="U13" s="195">
        <v>0</v>
      </c>
    </row>
    <row r="14" spans="1:21" ht="16.2" customHeight="1" x14ac:dyDescent="0.3">
      <c r="A14" s="80">
        <v>5</v>
      </c>
      <c r="B14" s="257" t="s">
        <v>30</v>
      </c>
      <c r="C14" s="86"/>
      <c r="D14" s="92" t="s">
        <v>31</v>
      </c>
      <c r="E14" s="159">
        <v>5</v>
      </c>
      <c r="F14" s="188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95">
        <v>0</v>
      </c>
      <c r="M14" s="76">
        <v>0</v>
      </c>
      <c r="N14" s="76">
        <v>0</v>
      </c>
      <c r="O14" s="76">
        <v>0</v>
      </c>
      <c r="P14" s="76">
        <v>0</v>
      </c>
      <c r="Q14" s="110">
        <v>0</v>
      </c>
      <c r="R14" s="116">
        <v>0</v>
      </c>
      <c r="S14" s="228">
        <v>0</v>
      </c>
      <c r="T14" s="236">
        <v>0</v>
      </c>
      <c r="U14" s="196">
        <v>0</v>
      </c>
    </row>
    <row r="15" spans="1:21" ht="16.2" customHeight="1" thickBot="1" x14ac:dyDescent="0.35">
      <c r="A15" s="129"/>
      <c r="B15" s="129"/>
      <c r="C15" s="130"/>
      <c r="D15" s="136" t="s">
        <v>32</v>
      </c>
      <c r="E15" s="137"/>
      <c r="F15" s="137"/>
      <c r="G15" s="137"/>
      <c r="H15" s="137"/>
      <c r="I15" s="137"/>
      <c r="J15" s="137"/>
      <c r="K15" s="137"/>
      <c r="L15" s="138"/>
      <c r="M15" s="139"/>
      <c r="N15" s="139"/>
      <c r="O15" s="139"/>
      <c r="P15" s="139"/>
      <c r="Q15" s="140"/>
      <c r="R15" s="141"/>
      <c r="S15" s="225"/>
      <c r="T15" s="225"/>
      <c r="U15" s="135"/>
    </row>
    <row r="16" spans="1:21" ht="31.2" customHeight="1" x14ac:dyDescent="0.3">
      <c r="A16" s="81">
        <v>6</v>
      </c>
      <c r="B16" s="258" t="s">
        <v>298</v>
      </c>
      <c r="C16" s="87"/>
      <c r="D16" s="93" t="s">
        <v>33</v>
      </c>
      <c r="E16" s="160">
        <v>72</v>
      </c>
      <c r="F16" s="187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96">
        <v>0</v>
      </c>
      <c r="M16" s="77">
        <v>0</v>
      </c>
      <c r="N16" s="77">
        <v>0</v>
      </c>
      <c r="O16" s="77">
        <v>0</v>
      </c>
      <c r="P16" s="77">
        <v>0</v>
      </c>
      <c r="Q16" s="111">
        <v>0</v>
      </c>
      <c r="R16" s="112">
        <v>0</v>
      </c>
      <c r="S16" s="226">
        <v>0</v>
      </c>
      <c r="T16" s="242">
        <v>0</v>
      </c>
      <c r="U16" s="194">
        <v>0</v>
      </c>
    </row>
    <row r="17" spans="1:21" ht="31.8" customHeight="1" thickBot="1" x14ac:dyDescent="0.35">
      <c r="A17" s="80">
        <v>7</v>
      </c>
      <c r="B17" s="258" t="s">
        <v>299</v>
      </c>
      <c r="C17" s="86"/>
      <c r="D17" s="92" t="s">
        <v>34</v>
      </c>
      <c r="E17" s="159">
        <v>48</v>
      </c>
      <c r="F17" s="188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95">
        <v>0</v>
      </c>
      <c r="M17" s="76">
        <v>0</v>
      </c>
      <c r="N17" s="76">
        <v>0</v>
      </c>
      <c r="O17" s="76">
        <v>0</v>
      </c>
      <c r="P17" s="76">
        <v>0</v>
      </c>
      <c r="Q17" s="110">
        <v>0</v>
      </c>
      <c r="R17" s="116">
        <v>0</v>
      </c>
      <c r="S17" s="228">
        <v>0</v>
      </c>
      <c r="T17" s="236">
        <v>0</v>
      </c>
      <c r="U17" s="196">
        <v>0</v>
      </c>
    </row>
    <row r="18" spans="1:21" ht="16.2" customHeight="1" thickBot="1" x14ac:dyDescent="0.35">
      <c r="A18" s="129"/>
      <c r="B18" s="129"/>
      <c r="C18" s="130"/>
      <c r="D18" s="131" t="s">
        <v>35</v>
      </c>
      <c r="E18" s="132"/>
      <c r="F18" s="132"/>
      <c r="G18" s="132"/>
      <c r="H18" s="132"/>
      <c r="I18" s="132"/>
      <c r="J18" s="132"/>
      <c r="K18" s="132"/>
      <c r="L18" s="133"/>
      <c r="M18" s="133"/>
      <c r="N18" s="133"/>
      <c r="O18" s="133"/>
      <c r="P18" s="133"/>
      <c r="Q18" s="133"/>
      <c r="R18" s="134"/>
      <c r="S18" s="225"/>
      <c r="T18" s="243"/>
      <c r="U18" s="135"/>
    </row>
    <row r="19" spans="1:21" ht="15.6" customHeight="1" x14ac:dyDescent="0.3">
      <c r="A19" s="17">
        <v>8</v>
      </c>
      <c r="B19" s="17" t="s">
        <v>36</v>
      </c>
      <c r="C19" s="88"/>
      <c r="D19" s="18" t="s">
        <v>37</v>
      </c>
      <c r="E19" s="161">
        <v>37</v>
      </c>
      <c r="F19" s="190">
        <f t="shared" ref="F19:F24" si="0">+E19-(E19*0.2)</f>
        <v>29.6</v>
      </c>
      <c r="G19" s="20">
        <v>21.25</v>
      </c>
      <c r="H19" s="20">
        <v>21.25</v>
      </c>
      <c r="I19" s="20">
        <v>21.25</v>
      </c>
      <c r="J19" s="20">
        <v>20</v>
      </c>
      <c r="K19" s="20">
        <v>54</v>
      </c>
      <c r="L19" s="19">
        <v>35</v>
      </c>
      <c r="M19" s="20">
        <v>54</v>
      </c>
      <c r="N19" s="20">
        <v>43.2</v>
      </c>
      <c r="O19" s="20">
        <v>37.799999999999997</v>
      </c>
      <c r="P19" s="20">
        <v>30</v>
      </c>
      <c r="Q19" s="112">
        <v>21.25</v>
      </c>
      <c r="R19" s="112">
        <v>54</v>
      </c>
      <c r="S19" s="240">
        <v>40</v>
      </c>
      <c r="T19" s="242">
        <v>35</v>
      </c>
      <c r="U19" s="194">
        <v>45</v>
      </c>
    </row>
    <row r="20" spans="1:21" ht="18.600000000000001" customHeight="1" x14ac:dyDescent="0.3">
      <c r="A20" s="11">
        <v>9</v>
      </c>
      <c r="B20" s="11" t="s">
        <v>38</v>
      </c>
      <c r="C20" s="83"/>
      <c r="D20" s="21" t="s">
        <v>39</v>
      </c>
      <c r="E20" s="156">
        <v>27</v>
      </c>
      <c r="F20" s="190">
        <f t="shared" si="0"/>
        <v>21.6</v>
      </c>
      <c r="G20" s="14">
        <v>12.75</v>
      </c>
      <c r="H20" s="14">
        <v>21.25</v>
      </c>
      <c r="I20" s="14">
        <v>21.25</v>
      </c>
      <c r="J20" s="14">
        <v>12.75</v>
      </c>
      <c r="K20" s="14">
        <v>27</v>
      </c>
      <c r="L20" s="12">
        <v>20</v>
      </c>
      <c r="M20" s="14">
        <v>27</v>
      </c>
      <c r="N20" s="14">
        <v>21.6</v>
      </c>
      <c r="O20" s="14">
        <v>20</v>
      </c>
      <c r="P20" s="14">
        <v>25</v>
      </c>
      <c r="Q20" s="113">
        <v>21.25</v>
      </c>
      <c r="R20" s="113">
        <v>27</v>
      </c>
      <c r="S20" s="241">
        <v>25</v>
      </c>
      <c r="T20" s="241">
        <v>25</v>
      </c>
      <c r="U20" s="195">
        <v>25</v>
      </c>
    </row>
    <row r="21" spans="1:21" ht="17.399999999999999" customHeight="1" x14ac:dyDescent="0.3">
      <c r="A21" s="17">
        <v>10</v>
      </c>
      <c r="B21" s="17" t="s">
        <v>40</v>
      </c>
      <c r="C21" s="88"/>
      <c r="D21" s="21" t="s">
        <v>41</v>
      </c>
      <c r="E21" s="156">
        <v>40</v>
      </c>
      <c r="F21" s="190">
        <f t="shared" si="0"/>
        <v>32</v>
      </c>
      <c r="G21" s="14">
        <v>17</v>
      </c>
      <c r="H21" s="14">
        <v>0</v>
      </c>
      <c r="I21" s="14">
        <v>0</v>
      </c>
      <c r="J21" s="14">
        <v>17</v>
      </c>
      <c r="K21" s="14">
        <v>31.5</v>
      </c>
      <c r="L21" s="12">
        <v>30</v>
      </c>
      <c r="M21" s="14">
        <v>31.5</v>
      </c>
      <c r="N21" s="14">
        <v>25.2</v>
      </c>
      <c r="O21" s="14">
        <v>22</v>
      </c>
      <c r="P21" s="14">
        <v>30</v>
      </c>
      <c r="Q21" s="113">
        <v>0</v>
      </c>
      <c r="R21" s="113">
        <v>40</v>
      </c>
      <c r="S21" s="241">
        <v>30</v>
      </c>
      <c r="T21" s="241">
        <v>30</v>
      </c>
      <c r="U21" s="195">
        <v>34</v>
      </c>
    </row>
    <row r="22" spans="1:21" ht="15.6" customHeight="1" x14ac:dyDescent="0.3">
      <c r="A22" s="11">
        <v>11</v>
      </c>
      <c r="B22" s="11" t="s">
        <v>42</v>
      </c>
      <c r="C22" s="83"/>
      <c r="D22" s="21" t="s">
        <v>43</v>
      </c>
      <c r="E22" s="156">
        <v>50</v>
      </c>
      <c r="F22" s="190">
        <f t="shared" si="0"/>
        <v>40</v>
      </c>
      <c r="G22" s="14">
        <v>21.25</v>
      </c>
      <c r="H22" s="14">
        <v>0</v>
      </c>
      <c r="I22" s="14">
        <v>0</v>
      </c>
      <c r="J22" s="14">
        <v>21.25</v>
      </c>
      <c r="K22" s="14">
        <v>160</v>
      </c>
      <c r="L22" s="12">
        <v>120</v>
      </c>
      <c r="M22" s="14">
        <v>160</v>
      </c>
      <c r="N22" s="14">
        <v>128</v>
      </c>
      <c r="O22" s="14">
        <v>112</v>
      </c>
      <c r="P22" s="14">
        <v>90</v>
      </c>
      <c r="Q22" s="113">
        <v>0</v>
      </c>
      <c r="R22" s="113">
        <v>160</v>
      </c>
      <c r="S22" s="241">
        <v>150</v>
      </c>
      <c r="T22" s="241">
        <v>150</v>
      </c>
      <c r="U22" s="195">
        <v>45</v>
      </c>
    </row>
    <row r="23" spans="1:21" ht="15.6" customHeight="1" x14ac:dyDescent="0.3">
      <c r="A23" s="17">
        <v>12</v>
      </c>
      <c r="B23" s="17" t="s">
        <v>44</v>
      </c>
      <c r="C23" s="88"/>
      <c r="D23" s="262" t="s">
        <v>45</v>
      </c>
      <c r="E23" s="158">
        <v>157.5</v>
      </c>
      <c r="F23" s="190">
        <f t="shared" si="0"/>
        <v>126</v>
      </c>
      <c r="G23" s="14">
        <v>59.5</v>
      </c>
      <c r="H23" s="14">
        <v>127.5</v>
      </c>
      <c r="I23" s="14">
        <v>127.5</v>
      </c>
      <c r="J23" s="14">
        <v>50</v>
      </c>
      <c r="K23" s="14">
        <v>0</v>
      </c>
      <c r="L23" s="12">
        <v>0</v>
      </c>
      <c r="M23" s="14">
        <v>0</v>
      </c>
      <c r="N23" s="14">
        <v>0</v>
      </c>
      <c r="O23" s="14">
        <v>0</v>
      </c>
      <c r="P23" s="14">
        <v>0</v>
      </c>
      <c r="Q23" s="113">
        <v>127.5</v>
      </c>
      <c r="R23" s="113">
        <v>0</v>
      </c>
      <c r="S23" s="227">
        <v>0</v>
      </c>
      <c r="T23" s="227"/>
      <c r="U23" s="195">
        <v>0</v>
      </c>
    </row>
    <row r="24" spans="1:21" ht="15.6" customHeight="1" x14ac:dyDescent="0.3">
      <c r="A24" s="11">
        <v>13</v>
      </c>
      <c r="B24" s="11" t="s">
        <v>46</v>
      </c>
      <c r="C24" s="83"/>
      <c r="D24" s="22" t="s">
        <v>47</v>
      </c>
      <c r="E24" s="158">
        <v>0</v>
      </c>
      <c r="F24" s="190">
        <f t="shared" si="0"/>
        <v>0</v>
      </c>
      <c r="G24" s="14">
        <v>25.5</v>
      </c>
      <c r="H24" s="14">
        <v>0</v>
      </c>
      <c r="I24" s="14">
        <v>0</v>
      </c>
      <c r="J24" s="14">
        <v>20</v>
      </c>
      <c r="K24" s="14">
        <v>0</v>
      </c>
      <c r="L24" s="12">
        <v>0</v>
      </c>
      <c r="M24" s="14">
        <v>0</v>
      </c>
      <c r="N24" s="14">
        <v>0</v>
      </c>
      <c r="O24" s="14">
        <v>0</v>
      </c>
      <c r="P24" s="14">
        <v>0</v>
      </c>
      <c r="Q24" s="113">
        <v>0</v>
      </c>
      <c r="R24" s="113">
        <v>0</v>
      </c>
      <c r="S24" s="227">
        <v>0</v>
      </c>
      <c r="T24" s="227"/>
      <c r="U24" s="195">
        <v>0</v>
      </c>
    </row>
    <row r="25" spans="1:21" ht="31.2" customHeight="1" x14ac:dyDescent="0.3">
      <c r="A25" s="17">
        <v>14</v>
      </c>
      <c r="B25" s="17" t="s">
        <v>48</v>
      </c>
      <c r="C25" s="88"/>
      <c r="D25" s="123" t="s">
        <v>49</v>
      </c>
      <c r="E25" s="162">
        <v>75</v>
      </c>
      <c r="F25" s="186">
        <v>75</v>
      </c>
      <c r="G25" s="14">
        <v>59.5</v>
      </c>
      <c r="H25" s="14">
        <v>50</v>
      </c>
      <c r="I25" s="14">
        <v>50</v>
      </c>
      <c r="J25" s="14">
        <v>50</v>
      </c>
      <c r="K25" s="14">
        <v>50</v>
      </c>
      <c r="L25" s="12">
        <v>20</v>
      </c>
      <c r="M25" s="14">
        <v>50</v>
      </c>
      <c r="N25" s="14">
        <v>40</v>
      </c>
      <c r="O25" s="14">
        <v>50</v>
      </c>
      <c r="P25" s="14"/>
      <c r="Q25" s="113">
        <v>50</v>
      </c>
      <c r="R25" s="126" t="s">
        <v>50</v>
      </c>
      <c r="S25" s="227">
        <v>50</v>
      </c>
      <c r="T25" s="227">
        <v>50</v>
      </c>
      <c r="U25" s="250" t="s">
        <v>50</v>
      </c>
    </row>
    <row r="26" spans="1:21" ht="15.6" customHeight="1" x14ac:dyDescent="0.3">
      <c r="A26" s="11">
        <v>15</v>
      </c>
      <c r="B26" s="11" t="s">
        <v>51</v>
      </c>
      <c r="C26" s="83"/>
      <c r="D26" s="21" t="s">
        <v>52</v>
      </c>
      <c r="E26" s="156">
        <v>20</v>
      </c>
      <c r="F26" s="190">
        <f t="shared" ref="F26:F35" si="1">+E26-(E26*0.2)</f>
        <v>16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2">
        <v>0</v>
      </c>
      <c r="M26" s="14">
        <v>0</v>
      </c>
      <c r="N26" s="14">
        <v>0</v>
      </c>
      <c r="O26" s="14">
        <v>0</v>
      </c>
      <c r="P26" s="14"/>
      <c r="Q26" s="113"/>
      <c r="R26" s="113">
        <v>0</v>
      </c>
      <c r="S26" s="227">
        <v>0</v>
      </c>
      <c r="T26" s="227">
        <v>0</v>
      </c>
      <c r="U26" s="195">
        <v>0</v>
      </c>
    </row>
    <row r="27" spans="1:21" ht="31.2" customHeight="1" x14ac:dyDescent="0.3">
      <c r="A27" s="17">
        <v>16</v>
      </c>
      <c r="B27" s="258" t="s">
        <v>300</v>
      </c>
      <c r="C27" s="88"/>
      <c r="D27" s="21" t="s">
        <v>53</v>
      </c>
      <c r="E27" s="163">
        <v>55</v>
      </c>
      <c r="F27" s="190">
        <f t="shared" si="1"/>
        <v>44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106" t="s">
        <v>54</v>
      </c>
      <c r="M27" s="102" t="s">
        <v>54</v>
      </c>
      <c r="N27" s="102" t="s">
        <v>55</v>
      </c>
      <c r="O27" s="24"/>
      <c r="P27" s="102" t="s">
        <v>56</v>
      </c>
      <c r="Q27" s="114">
        <v>0</v>
      </c>
      <c r="R27" s="113">
        <v>0</v>
      </c>
      <c r="S27" s="227">
        <v>0</v>
      </c>
      <c r="T27" s="227">
        <v>0</v>
      </c>
      <c r="U27" s="195">
        <v>0</v>
      </c>
    </row>
    <row r="28" spans="1:21" ht="31.2" customHeight="1" x14ac:dyDescent="0.3">
      <c r="A28" s="11">
        <v>17</v>
      </c>
      <c r="B28" s="11" t="s">
        <v>301</v>
      </c>
      <c r="C28" s="83"/>
      <c r="D28" s="259" t="s">
        <v>57</v>
      </c>
      <c r="E28" s="163">
        <v>70</v>
      </c>
      <c r="F28" s="190">
        <f t="shared" si="1"/>
        <v>56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5">
        <v>0</v>
      </c>
      <c r="M28" s="26">
        <v>0</v>
      </c>
      <c r="N28" s="26">
        <v>0</v>
      </c>
      <c r="O28" s="26">
        <v>0</v>
      </c>
      <c r="P28" s="26">
        <v>0</v>
      </c>
      <c r="Q28" s="115"/>
      <c r="R28" s="127" t="s">
        <v>58</v>
      </c>
      <c r="S28" s="230" t="s">
        <v>59</v>
      </c>
      <c r="T28" s="227">
        <v>0</v>
      </c>
      <c r="U28" s="250" t="s">
        <v>60</v>
      </c>
    </row>
    <row r="29" spans="1:21" ht="15.6" customHeight="1" x14ac:dyDescent="0.3">
      <c r="A29" s="17">
        <v>18</v>
      </c>
      <c r="B29" s="258" t="s">
        <v>302</v>
      </c>
      <c r="C29" s="88"/>
      <c r="D29" s="260" t="s">
        <v>61</v>
      </c>
      <c r="E29" s="163">
        <v>200</v>
      </c>
      <c r="F29" s="190">
        <f t="shared" si="1"/>
        <v>160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5">
        <v>0</v>
      </c>
      <c r="M29" s="26">
        <v>0</v>
      </c>
      <c r="N29" s="26">
        <v>0</v>
      </c>
      <c r="O29" s="26">
        <v>0</v>
      </c>
      <c r="P29" s="26">
        <v>0</v>
      </c>
      <c r="Q29" s="115">
        <v>0</v>
      </c>
      <c r="R29" s="115">
        <v>0</v>
      </c>
      <c r="S29" s="229">
        <v>0</v>
      </c>
      <c r="T29" s="227">
        <v>0</v>
      </c>
      <c r="U29" s="195">
        <v>0</v>
      </c>
    </row>
    <row r="30" spans="1:21" ht="31.2" customHeight="1" x14ac:dyDescent="0.3">
      <c r="A30" s="11">
        <v>19</v>
      </c>
      <c r="B30" s="258" t="s">
        <v>303</v>
      </c>
      <c r="C30" s="88"/>
      <c r="D30" s="261" t="s">
        <v>62</v>
      </c>
      <c r="E30" s="163">
        <v>90</v>
      </c>
      <c r="F30" s="190">
        <f t="shared" si="1"/>
        <v>72</v>
      </c>
      <c r="G30" s="26">
        <v>0</v>
      </c>
      <c r="H30" s="26"/>
      <c r="I30" s="26"/>
      <c r="J30" s="26"/>
      <c r="K30" s="26"/>
      <c r="L30" s="25"/>
      <c r="M30" s="26"/>
      <c r="N30" s="26"/>
      <c r="O30" s="103" t="s">
        <v>63</v>
      </c>
      <c r="P30" s="26"/>
      <c r="Q30" s="115">
        <v>0</v>
      </c>
      <c r="R30" s="115">
        <v>0</v>
      </c>
      <c r="S30" s="227">
        <v>0</v>
      </c>
      <c r="T30" s="227">
        <v>0</v>
      </c>
      <c r="U30" s="195">
        <v>0</v>
      </c>
    </row>
    <row r="31" spans="1:21" ht="15.6" customHeight="1" x14ac:dyDescent="0.3">
      <c r="A31" s="17">
        <v>20</v>
      </c>
      <c r="B31" s="17" t="s">
        <v>304</v>
      </c>
      <c r="C31" s="88"/>
      <c r="D31" s="260" t="s">
        <v>64</v>
      </c>
      <c r="E31" s="156">
        <v>10</v>
      </c>
      <c r="F31" s="190">
        <f t="shared" si="1"/>
        <v>8</v>
      </c>
      <c r="G31" s="14">
        <v>0</v>
      </c>
      <c r="H31" s="14">
        <v>8.5</v>
      </c>
      <c r="I31" s="14">
        <v>8.5</v>
      </c>
      <c r="J31" s="14">
        <v>0</v>
      </c>
      <c r="K31" s="14">
        <v>10.8</v>
      </c>
      <c r="L31" s="12">
        <v>10.8</v>
      </c>
      <c r="M31" s="14">
        <v>10.8</v>
      </c>
      <c r="N31" s="14">
        <v>8.1</v>
      </c>
      <c r="O31" s="14">
        <v>7.5</v>
      </c>
      <c r="P31" s="14">
        <v>6</v>
      </c>
      <c r="Q31" s="113">
        <v>8.5</v>
      </c>
      <c r="R31" s="113">
        <v>15</v>
      </c>
      <c r="S31" s="227">
        <v>10</v>
      </c>
      <c r="T31" s="227">
        <v>12</v>
      </c>
      <c r="U31" s="195">
        <v>13</v>
      </c>
    </row>
    <row r="32" spans="1:21" ht="15.6" customHeight="1" x14ac:dyDescent="0.3">
      <c r="A32" s="11">
        <v>21</v>
      </c>
      <c r="B32" s="258" t="s">
        <v>305</v>
      </c>
      <c r="C32" s="83"/>
      <c r="D32" s="260" t="s">
        <v>65</v>
      </c>
      <c r="E32" s="156">
        <v>10</v>
      </c>
      <c r="F32" s="190">
        <f t="shared" si="1"/>
        <v>8</v>
      </c>
      <c r="G32" s="14">
        <v>0</v>
      </c>
      <c r="H32" s="14">
        <v>8.5</v>
      </c>
      <c r="I32" s="14">
        <v>8.5</v>
      </c>
      <c r="J32" s="14">
        <v>0</v>
      </c>
      <c r="K32" s="14">
        <v>10.8</v>
      </c>
      <c r="L32" s="12">
        <v>10.8</v>
      </c>
      <c r="M32" s="14">
        <v>10.8</v>
      </c>
      <c r="N32" s="14">
        <v>8.1</v>
      </c>
      <c r="O32" s="14">
        <v>7.5</v>
      </c>
      <c r="P32" s="14">
        <v>6</v>
      </c>
      <c r="Q32" s="113">
        <v>8.5</v>
      </c>
      <c r="R32" s="113">
        <v>15</v>
      </c>
      <c r="S32" s="227">
        <v>10</v>
      </c>
      <c r="T32" s="227">
        <v>12</v>
      </c>
      <c r="U32" s="195">
        <v>13</v>
      </c>
    </row>
    <row r="33" spans="1:21" ht="15.6" customHeight="1" x14ac:dyDescent="0.3">
      <c r="A33" s="17">
        <v>22</v>
      </c>
      <c r="B33" s="17" t="s">
        <v>66</v>
      </c>
      <c r="C33" s="88"/>
      <c r="D33" s="124" t="s">
        <v>67</v>
      </c>
      <c r="E33" s="156">
        <v>3</v>
      </c>
      <c r="F33" s="190">
        <f t="shared" si="1"/>
        <v>2.4</v>
      </c>
      <c r="G33" s="14">
        <v>0</v>
      </c>
      <c r="H33" s="14">
        <v>2.5499999999999998</v>
      </c>
      <c r="I33" s="14">
        <v>2.5499999999999998</v>
      </c>
      <c r="J33" s="14">
        <v>0</v>
      </c>
      <c r="K33" s="14">
        <v>2.5499999999999998</v>
      </c>
      <c r="L33" s="12">
        <v>0</v>
      </c>
      <c r="M33" s="14">
        <v>0</v>
      </c>
      <c r="N33" s="14">
        <v>1.91</v>
      </c>
      <c r="O33" s="14">
        <v>2</v>
      </c>
      <c r="P33" s="14">
        <v>2.5</v>
      </c>
      <c r="Q33" s="113">
        <v>2.5499999999999998</v>
      </c>
      <c r="R33" s="113">
        <v>0</v>
      </c>
      <c r="S33" s="227">
        <v>2</v>
      </c>
      <c r="T33" s="227">
        <v>2.5</v>
      </c>
      <c r="U33" s="195">
        <v>0</v>
      </c>
    </row>
    <row r="34" spans="1:21" ht="15.6" customHeight="1" x14ac:dyDescent="0.3">
      <c r="A34" s="11">
        <v>23</v>
      </c>
      <c r="B34" s="11" t="s">
        <v>306</v>
      </c>
      <c r="C34" s="83"/>
      <c r="D34" s="21" t="s">
        <v>68</v>
      </c>
      <c r="E34" s="156">
        <v>21</v>
      </c>
      <c r="F34" s="190">
        <f t="shared" si="1"/>
        <v>16.8</v>
      </c>
      <c r="G34" s="14">
        <v>0</v>
      </c>
      <c r="H34" s="14">
        <v>17</v>
      </c>
      <c r="I34" s="14">
        <v>17</v>
      </c>
      <c r="J34" s="14">
        <v>0</v>
      </c>
      <c r="K34" s="14">
        <v>17</v>
      </c>
      <c r="L34" s="12">
        <v>0</v>
      </c>
      <c r="M34" s="14">
        <v>0</v>
      </c>
      <c r="N34" s="14">
        <v>12.75</v>
      </c>
      <c r="O34" s="14">
        <v>10</v>
      </c>
      <c r="P34" s="14">
        <v>20</v>
      </c>
      <c r="Q34" s="113">
        <v>17</v>
      </c>
      <c r="R34" s="113">
        <v>0</v>
      </c>
      <c r="S34" s="227">
        <v>10</v>
      </c>
      <c r="T34" s="227">
        <v>15</v>
      </c>
      <c r="U34" s="195">
        <v>0</v>
      </c>
    </row>
    <row r="35" spans="1:21" ht="16.2" customHeight="1" thickBot="1" x14ac:dyDescent="0.35">
      <c r="A35" s="17">
        <v>24</v>
      </c>
      <c r="B35" s="59" t="s">
        <v>307</v>
      </c>
      <c r="C35" s="89"/>
      <c r="D35" s="27" t="s">
        <v>69</v>
      </c>
      <c r="E35" s="159">
        <v>3</v>
      </c>
      <c r="F35" s="190">
        <f t="shared" si="1"/>
        <v>2.4</v>
      </c>
      <c r="G35" s="16">
        <v>0</v>
      </c>
      <c r="H35" s="16">
        <v>2.5499999999999998</v>
      </c>
      <c r="I35" s="16">
        <v>2.5499999999999998</v>
      </c>
      <c r="J35" s="16">
        <v>0</v>
      </c>
      <c r="K35" s="16">
        <v>0</v>
      </c>
      <c r="L35" s="15">
        <v>0</v>
      </c>
      <c r="M35" s="16">
        <v>0</v>
      </c>
      <c r="N35" s="16">
        <v>0</v>
      </c>
      <c r="O35" s="16">
        <v>0</v>
      </c>
      <c r="P35" s="16">
        <v>0</v>
      </c>
      <c r="Q35" s="116">
        <v>2.5499999999999998</v>
      </c>
      <c r="R35" s="116">
        <v>0</v>
      </c>
      <c r="S35" s="228">
        <v>0</v>
      </c>
      <c r="T35" s="246">
        <v>0</v>
      </c>
      <c r="U35" s="196">
        <v>0</v>
      </c>
    </row>
    <row r="36" spans="1:21" ht="16.2" customHeight="1" thickBot="1" x14ac:dyDescent="0.35">
      <c r="A36" s="147"/>
      <c r="B36" s="147"/>
      <c r="C36" s="148"/>
      <c r="D36" s="131" t="s">
        <v>70</v>
      </c>
      <c r="E36" s="132"/>
      <c r="F36" s="132"/>
      <c r="G36" s="132"/>
      <c r="H36" s="132"/>
      <c r="I36" s="132"/>
      <c r="J36" s="132"/>
      <c r="K36" s="132"/>
      <c r="L36" s="133"/>
      <c r="M36" s="133"/>
      <c r="N36" s="133"/>
      <c r="O36" s="133"/>
      <c r="P36" s="133"/>
      <c r="Q36" s="133"/>
      <c r="R36" s="134"/>
      <c r="S36" s="225"/>
      <c r="T36" s="243"/>
      <c r="U36" s="135"/>
    </row>
    <row r="37" spans="1:21" ht="31.2" customHeight="1" x14ac:dyDescent="0.3">
      <c r="A37" s="17">
        <v>25</v>
      </c>
      <c r="B37" s="17" t="s">
        <v>71</v>
      </c>
      <c r="C37" s="88"/>
      <c r="D37" s="70" t="s">
        <v>72</v>
      </c>
      <c r="E37" s="165">
        <v>150</v>
      </c>
      <c r="F37" s="190">
        <f t="shared" ref="F37:F58" si="2">+E37-(E37*0.2)</f>
        <v>120</v>
      </c>
      <c r="G37" s="20">
        <v>0</v>
      </c>
      <c r="H37" s="20">
        <v>120</v>
      </c>
      <c r="I37" s="20">
        <v>0</v>
      </c>
      <c r="J37" s="20">
        <v>0</v>
      </c>
      <c r="K37" s="20">
        <v>0</v>
      </c>
      <c r="L37" s="19">
        <v>110</v>
      </c>
      <c r="M37" s="20">
        <v>0</v>
      </c>
      <c r="N37" s="20">
        <v>0</v>
      </c>
      <c r="O37" s="20">
        <v>0</v>
      </c>
      <c r="P37" s="20">
        <v>0</v>
      </c>
      <c r="Q37" s="112">
        <v>0</v>
      </c>
      <c r="R37" s="112">
        <v>0</v>
      </c>
      <c r="S37" s="226">
        <v>130</v>
      </c>
      <c r="T37" s="242">
        <v>130</v>
      </c>
      <c r="U37" s="237">
        <v>0</v>
      </c>
    </row>
    <row r="38" spans="1:21" ht="46.8" customHeight="1" x14ac:dyDescent="0.3">
      <c r="A38" s="11">
        <v>26</v>
      </c>
      <c r="B38" s="11" t="s">
        <v>308</v>
      </c>
      <c r="C38" s="83"/>
      <c r="D38" s="29" t="s">
        <v>73</v>
      </c>
      <c r="E38" s="158">
        <v>0</v>
      </c>
      <c r="F38" s="190">
        <f t="shared" si="2"/>
        <v>0</v>
      </c>
      <c r="G38" s="14">
        <v>0</v>
      </c>
      <c r="H38" s="14">
        <v>100</v>
      </c>
      <c r="I38" s="14">
        <v>0</v>
      </c>
      <c r="J38" s="14">
        <v>0</v>
      </c>
      <c r="K38" s="14">
        <v>0</v>
      </c>
      <c r="L38" s="12">
        <v>90</v>
      </c>
      <c r="M38" s="14">
        <v>0</v>
      </c>
      <c r="N38" s="14">
        <v>0</v>
      </c>
      <c r="O38" s="14">
        <v>0</v>
      </c>
      <c r="P38" s="14">
        <v>0</v>
      </c>
      <c r="Q38" s="113">
        <v>0</v>
      </c>
      <c r="R38" s="113">
        <v>0</v>
      </c>
      <c r="S38" s="227">
        <v>110</v>
      </c>
      <c r="T38" s="227">
        <v>0</v>
      </c>
      <c r="U38" s="195">
        <v>0</v>
      </c>
    </row>
    <row r="39" spans="1:21" ht="15.6" customHeight="1" x14ac:dyDescent="0.3">
      <c r="A39" s="17">
        <v>27</v>
      </c>
      <c r="B39" s="17" t="s">
        <v>309</v>
      </c>
      <c r="C39" s="88"/>
      <c r="D39" s="29" t="s">
        <v>74</v>
      </c>
      <c r="E39" s="156">
        <v>120</v>
      </c>
      <c r="F39" s="190">
        <f t="shared" si="2"/>
        <v>96</v>
      </c>
      <c r="G39" s="14">
        <v>100</v>
      </c>
      <c r="H39" s="14">
        <v>0</v>
      </c>
      <c r="I39" s="14">
        <v>100</v>
      </c>
      <c r="J39" s="14">
        <v>100</v>
      </c>
      <c r="K39" s="14">
        <v>120</v>
      </c>
      <c r="L39" s="12">
        <v>0</v>
      </c>
      <c r="M39" s="14">
        <v>120</v>
      </c>
      <c r="N39" s="14">
        <v>120</v>
      </c>
      <c r="O39" s="14">
        <v>120</v>
      </c>
      <c r="P39" s="14">
        <v>100</v>
      </c>
      <c r="Q39" s="113">
        <v>100</v>
      </c>
      <c r="R39" s="113">
        <v>135</v>
      </c>
      <c r="S39" s="227">
        <v>0</v>
      </c>
      <c r="T39" s="227">
        <v>0</v>
      </c>
      <c r="U39" s="195">
        <v>120</v>
      </c>
    </row>
    <row r="40" spans="1:21" ht="15.6" customHeight="1" x14ac:dyDescent="0.3">
      <c r="A40" s="11">
        <v>28</v>
      </c>
      <c r="B40" s="11" t="s">
        <v>75</v>
      </c>
      <c r="C40" s="83"/>
      <c r="D40" s="29" t="s">
        <v>76</v>
      </c>
      <c r="E40" s="156">
        <v>0</v>
      </c>
      <c r="F40" s="190">
        <f t="shared" si="2"/>
        <v>0</v>
      </c>
      <c r="G40" s="14">
        <v>90</v>
      </c>
      <c r="H40" s="14">
        <v>0</v>
      </c>
      <c r="I40" s="14">
        <v>90</v>
      </c>
      <c r="J40" s="14">
        <v>0</v>
      </c>
      <c r="K40" s="14">
        <v>100</v>
      </c>
      <c r="L40" s="12">
        <v>0</v>
      </c>
      <c r="M40" s="14">
        <v>100</v>
      </c>
      <c r="N40" s="14">
        <v>70</v>
      </c>
      <c r="O40" s="14">
        <v>100</v>
      </c>
      <c r="P40" s="14">
        <v>90</v>
      </c>
      <c r="Q40" s="113">
        <v>90</v>
      </c>
      <c r="R40" s="113">
        <v>0</v>
      </c>
      <c r="S40" s="227">
        <v>0</v>
      </c>
      <c r="T40" s="227">
        <v>100</v>
      </c>
      <c r="U40" s="195">
        <v>0</v>
      </c>
    </row>
    <row r="41" spans="1:21" ht="15.6" customHeight="1" x14ac:dyDescent="0.3">
      <c r="A41" s="17">
        <v>29</v>
      </c>
      <c r="B41" s="17" t="s">
        <v>77</v>
      </c>
      <c r="C41" s="88"/>
      <c r="D41" s="30" t="s">
        <v>78</v>
      </c>
      <c r="E41" s="156">
        <v>20</v>
      </c>
      <c r="F41" s="190">
        <f t="shared" si="2"/>
        <v>16</v>
      </c>
      <c r="G41" s="14">
        <v>15.3</v>
      </c>
      <c r="H41" s="14">
        <v>22.5</v>
      </c>
      <c r="I41" s="14">
        <v>17</v>
      </c>
      <c r="J41" s="14">
        <v>15.3</v>
      </c>
      <c r="K41" s="14">
        <v>22.5</v>
      </c>
      <c r="L41" s="12">
        <v>22.5</v>
      </c>
      <c r="M41" s="14">
        <v>22.5</v>
      </c>
      <c r="N41" s="14">
        <v>15</v>
      </c>
      <c r="O41" s="14">
        <v>0</v>
      </c>
      <c r="P41" s="14">
        <v>20</v>
      </c>
      <c r="Q41" s="113">
        <v>17</v>
      </c>
      <c r="R41" s="113">
        <v>22.5</v>
      </c>
      <c r="S41" s="227">
        <v>20</v>
      </c>
      <c r="T41" s="227">
        <v>25</v>
      </c>
      <c r="U41" s="195">
        <v>20</v>
      </c>
    </row>
    <row r="42" spans="1:21" ht="15.6" customHeight="1" x14ac:dyDescent="0.3">
      <c r="A42" s="11">
        <v>30</v>
      </c>
      <c r="B42" s="11" t="s">
        <v>79</v>
      </c>
      <c r="C42" s="83"/>
      <c r="D42" s="30" t="s">
        <v>80</v>
      </c>
      <c r="E42" s="156">
        <v>70</v>
      </c>
      <c r="F42" s="190">
        <f t="shared" si="2"/>
        <v>56</v>
      </c>
      <c r="G42" s="14">
        <v>51</v>
      </c>
      <c r="H42" s="14">
        <v>65</v>
      </c>
      <c r="I42" s="14">
        <v>59.5</v>
      </c>
      <c r="J42" s="14">
        <v>50</v>
      </c>
      <c r="K42" s="14">
        <v>65</v>
      </c>
      <c r="L42" s="12">
        <v>55</v>
      </c>
      <c r="M42" s="14">
        <v>65</v>
      </c>
      <c r="N42" s="14">
        <v>60</v>
      </c>
      <c r="O42" s="14">
        <v>47</v>
      </c>
      <c r="P42" s="14">
        <v>70</v>
      </c>
      <c r="Q42" s="113">
        <v>59.5</v>
      </c>
      <c r="R42" s="113">
        <v>75</v>
      </c>
      <c r="S42" s="227">
        <v>70</v>
      </c>
      <c r="T42" s="227">
        <v>75</v>
      </c>
      <c r="U42" s="251">
        <v>70</v>
      </c>
    </row>
    <row r="43" spans="1:21" ht="15.6" customHeight="1" x14ac:dyDescent="0.3">
      <c r="A43" s="17">
        <v>31</v>
      </c>
      <c r="B43" s="17" t="s">
        <v>81</v>
      </c>
      <c r="C43" s="88"/>
      <c r="D43" s="30" t="s">
        <v>82</v>
      </c>
      <c r="E43" s="156">
        <v>27</v>
      </c>
      <c r="F43" s="190">
        <f t="shared" si="2"/>
        <v>21.6</v>
      </c>
      <c r="G43" s="14">
        <v>21.25</v>
      </c>
      <c r="H43" s="14">
        <v>25</v>
      </c>
      <c r="I43" s="14">
        <v>27.63</v>
      </c>
      <c r="J43" s="14">
        <v>20</v>
      </c>
      <c r="K43" s="14">
        <v>25</v>
      </c>
      <c r="L43" s="12">
        <v>20</v>
      </c>
      <c r="M43" s="14">
        <v>25</v>
      </c>
      <c r="N43" s="14">
        <v>21.6</v>
      </c>
      <c r="O43" s="14">
        <v>20</v>
      </c>
      <c r="P43" s="14">
        <v>20</v>
      </c>
      <c r="Q43" s="113">
        <v>27.63</v>
      </c>
      <c r="R43" s="113">
        <v>27</v>
      </c>
      <c r="S43" s="227">
        <v>25</v>
      </c>
      <c r="T43" s="227">
        <v>25</v>
      </c>
      <c r="U43" s="195">
        <v>25</v>
      </c>
    </row>
    <row r="44" spans="1:21" ht="15.6" customHeight="1" x14ac:dyDescent="0.3">
      <c r="A44" s="11">
        <v>32</v>
      </c>
      <c r="B44" s="11" t="s">
        <v>83</v>
      </c>
      <c r="C44" s="83"/>
      <c r="D44" s="30" t="s">
        <v>84</v>
      </c>
      <c r="E44" s="156">
        <v>35</v>
      </c>
      <c r="F44" s="190">
        <f t="shared" si="2"/>
        <v>28</v>
      </c>
      <c r="G44" s="14">
        <v>17</v>
      </c>
      <c r="H44" s="14">
        <v>32.4</v>
      </c>
      <c r="I44" s="14">
        <v>25.5</v>
      </c>
      <c r="J44" s="14">
        <v>15</v>
      </c>
      <c r="K44" s="14">
        <v>32.4</v>
      </c>
      <c r="L44" s="12">
        <v>30</v>
      </c>
      <c r="M44" s="14">
        <v>32.4</v>
      </c>
      <c r="N44" s="14">
        <v>18</v>
      </c>
      <c r="O44" s="14">
        <v>20</v>
      </c>
      <c r="P44" s="14">
        <v>20</v>
      </c>
      <c r="Q44" s="113">
        <v>25.5</v>
      </c>
      <c r="R44" s="113">
        <v>30</v>
      </c>
      <c r="S44" s="227">
        <v>30</v>
      </c>
      <c r="T44" s="227">
        <v>30</v>
      </c>
      <c r="U44" s="195">
        <v>30</v>
      </c>
    </row>
    <row r="45" spans="1:21" ht="15.6" customHeight="1" x14ac:dyDescent="0.3">
      <c r="A45" s="17">
        <v>33</v>
      </c>
      <c r="B45" s="17" t="s">
        <v>85</v>
      </c>
      <c r="C45" s="88"/>
      <c r="D45" s="30" t="s">
        <v>86</v>
      </c>
      <c r="E45" s="156">
        <v>7</v>
      </c>
      <c r="F45" s="190">
        <f t="shared" si="2"/>
        <v>5.6</v>
      </c>
      <c r="G45" s="14">
        <v>5.0999999999999996</v>
      </c>
      <c r="H45" s="14">
        <v>0</v>
      </c>
      <c r="I45" s="14">
        <v>6.38</v>
      </c>
      <c r="J45" s="14">
        <v>5.0999999999999996</v>
      </c>
      <c r="K45" s="14">
        <v>6.38</v>
      </c>
      <c r="L45" s="12">
        <v>0</v>
      </c>
      <c r="M45" s="14">
        <v>6.38</v>
      </c>
      <c r="N45" s="14">
        <v>0</v>
      </c>
      <c r="O45" s="14">
        <v>0</v>
      </c>
      <c r="P45" s="14">
        <v>6</v>
      </c>
      <c r="Q45" s="113">
        <v>6.38</v>
      </c>
      <c r="R45" s="113">
        <v>6</v>
      </c>
      <c r="S45" s="227">
        <v>0</v>
      </c>
      <c r="T45" s="227">
        <v>0</v>
      </c>
      <c r="U45" s="195">
        <v>5</v>
      </c>
    </row>
    <row r="46" spans="1:21" ht="15.6" customHeight="1" x14ac:dyDescent="0.3">
      <c r="A46" s="11">
        <v>34</v>
      </c>
      <c r="B46" s="11" t="s">
        <v>87</v>
      </c>
      <c r="C46" s="83"/>
      <c r="D46" s="30" t="s">
        <v>88</v>
      </c>
      <c r="E46" s="156">
        <v>8</v>
      </c>
      <c r="F46" s="190">
        <f t="shared" si="2"/>
        <v>6.4</v>
      </c>
      <c r="G46" s="14">
        <v>6.8</v>
      </c>
      <c r="H46" s="14">
        <v>0</v>
      </c>
      <c r="I46" s="14">
        <v>8.5</v>
      </c>
      <c r="J46" s="14">
        <v>6.8</v>
      </c>
      <c r="K46" s="14">
        <v>8.5</v>
      </c>
      <c r="L46" s="12">
        <v>0</v>
      </c>
      <c r="M46" s="14">
        <v>8.5</v>
      </c>
      <c r="N46" s="14">
        <v>0</v>
      </c>
      <c r="O46" s="14">
        <v>0</v>
      </c>
      <c r="P46" s="14">
        <v>7.2</v>
      </c>
      <c r="Q46" s="113">
        <v>8.5</v>
      </c>
      <c r="R46" s="113">
        <v>8.5</v>
      </c>
      <c r="S46" s="227">
        <v>0</v>
      </c>
      <c r="T46" s="227">
        <v>0</v>
      </c>
      <c r="U46" s="195">
        <v>7.5</v>
      </c>
    </row>
    <row r="47" spans="1:21" ht="15.6" customHeight="1" x14ac:dyDescent="0.3">
      <c r="A47" s="17">
        <v>35</v>
      </c>
      <c r="B47" s="17" t="s">
        <v>89</v>
      </c>
      <c r="C47" s="88"/>
      <c r="D47" s="30" t="s">
        <v>90</v>
      </c>
      <c r="E47" s="156">
        <v>8</v>
      </c>
      <c r="F47" s="190">
        <f t="shared" si="2"/>
        <v>6.4</v>
      </c>
      <c r="G47" s="14">
        <v>6.8</v>
      </c>
      <c r="H47" s="14">
        <v>0</v>
      </c>
      <c r="I47" s="14">
        <v>8.5</v>
      </c>
      <c r="J47" s="14">
        <v>6.8</v>
      </c>
      <c r="K47" s="14">
        <v>8.5</v>
      </c>
      <c r="L47" s="12">
        <v>0</v>
      </c>
      <c r="M47" s="14">
        <v>8.5</v>
      </c>
      <c r="N47" s="14">
        <v>0</v>
      </c>
      <c r="O47" s="14">
        <v>0</v>
      </c>
      <c r="P47" s="14">
        <v>7.2</v>
      </c>
      <c r="Q47" s="113">
        <v>8.5</v>
      </c>
      <c r="R47" s="113">
        <v>8.5</v>
      </c>
      <c r="S47" s="227">
        <v>0</v>
      </c>
      <c r="T47" s="227">
        <v>0</v>
      </c>
      <c r="U47" s="195">
        <v>7.5</v>
      </c>
    </row>
    <row r="48" spans="1:21" ht="15.6" customHeight="1" x14ac:dyDescent="0.3">
      <c r="A48" s="11">
        <v>36</v>
      </c>
      <c r="B48" s="11" t="s">
        <v>91</v>
      </c>
      <c r="C48" s="83"/>
      <c r="D48" s="30" t="s">
        <v>92</v>
      </c>
      <c r="E48" s="156">
        <v>5</v>
      </c>
      <c r="F48" s="190">
        <f t="shared" si="2"/>
        <v>4</v>
      </c>
      <c r="G48" s="14">
        <v>3.4</v>
      </c>
      <c r="H48" s="14">
        <v>0</v>
      </c>
      <c r="I48" s="14">
        <v>4.68</v>
      </c>
      <c r="J48" s="14">
        <v>3.4</v>
      </c>
      <c r="K48" s="14">
        <v>4.68</v>
      </c>
      <c r="L48" s="12">
        <v>0</v>
      </c>
      <c r="M48" s="14">
        <v>4.68</v>
      </c>
      <c r="N48" s="14">
        <v>0</v>
      </c>
      <c r="O48" s="14">
        <v>0</v>
      </c>
      <c r="P48" s="14">
        <v>4</v>
      </c>
      <c r="Q48" s="113">
        <v>4.68</v>
      </c>
      <c r="R48" s="113">
        <v>8.5</v>
      </c>
      <c r="S48" s="227">
        <v>0</v>
      </c>
      <c r="T48" s="227">
        <v>0</v>
      </c>
      <c r="U48" s="195">
        <v>7.5</v>
      </c>
    </row>
    <row r="49" spans="1:21" ht="15.6" customHeight="1" x14ac:dyDescent="0.3">
      <c r="A49" s="17">
        <v>37</v>
      </c>
      <c r="B49" s="17" t="s">
        <v>310</v>
      </c>
      <c r="C49" s="88"/>
      <c r="D49" s="30" t="s">
        <v>93</v>
      </c>
      <c r="E49" s="156">
        <v>8</v>
      </c>
      <c r="F49" s="190">
        <f t="shared" si="2"/>
        <v>6.4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2">
        <v>0</v>
      </c>
      <c r="M49" s="14">
        <v>0</v>
      </c>
      <c r="N49" s="14">
        <v>0</v>
      </c>
      <c r="O49" s="14">
        <v>0</v>
      </c>
      <c r="P49" s="14">
        <v>0</v>
      </c>
      <c r="Q49" s="113">
        <v>0</v>
      </c>
      <c r="R49" s="113">
        <v>0</v>
      </c>
      <c r="S49" s="227">
        <v>0</v>
      </c>
      <c r="T49" s="227">
        <v>0</v>
      </c>
      <c r="U49" s="195">
        <v>0</v>
      </c>
    </row>
    <row r="50" spans="1:21" ht="15.6" customHeight="1" x14ac:dyDescent="0.3">
      <c r="A50" s="11">
        <v>38</v>
      </c>
      <c r="B50" s="11" t="s">
        <v>94</v>
      </c>
      <c r="C50" s="83"/>
      <c r="D50" s="30" t="s">
        <v>95</v>
      </c>
      <c r="E50" s="156">
        <v>12</v>
      </c>
      <c r="F50" s="190">
        <f t="shared" si="2"/>
        <v>9.6</v>
      </c>
      <c r="G50" s="14">
        <v>8.5</v>
      </c>
      <c r="H50" s="14">
        <v>0</v>
      </c>
      <c r="I50" s="14">
        <v>10.63</v>
      </c>
      <c r="J50" s="14">
        <v>8.5</v>
      </c>
      <c r="K50" s="14">
        <v>10.63</v>
      </c>
      <c r="L50" s="12">
        <v>0</v>
      </c>
      <c r="M50" s="14">
        <v>10.63</v>
      </c>
      <c r="N50" s="14">
        <v>0</v>
      </c>
      <c r="O50" s="14">
        <v>0</v>
      </c>
      <c r="P50" s="14">
        <v>8.5</v>
      </c>
      <c r="Q50" s="113">
        <v>10.63</v>
      </c>
      <c r="R50" s="113">
        <v>10.7</v>
      </c>
      <c r="S50" s="227">
        <v>0</v>
      </c>
      <c r="T50" s="227">
        <v>0</v>
      </c>
      <c r="U50" s="195">
        <v>8</v>
      </c>
    </row>
    <row r="51" spans="1:21" ht="15.6" customHeight="1" x14ac:dyDescent="0.3">
      <c r="A51" s="17">
        <v>39</v>
      </c>
      <c r="B51" s="17" t="s">
        <v>96</v>
      </c>
      <c r="C51" s="88"/>
      <c r="D51" s="30" t="s">
        <v>97</v>
      </c>
      <c r="E51" s="156">
        <v>8</v>
      </c>
      <c r="F51" s="190">
        <f t="shared" si="2"/>
        <v>6.4</v>
      </c>
      <c r="G51" s="14">
        <v>6.8</v>
      </c>
      <c r="H51" s="14">
        <v>0</v>
      </c>
      <c r="I51" s="14">
        <v>7.65</v>
      </c>
      <c r="J51" s="14">
        <v>6.8</v>
      </c>
      <c r="K51" s="14">
        <v>7.65</v>
      </c>
      <c r="L51" s="12">
        <v>0</v>
      </c>
      <c r="M51" s="14">
        <v>7.65</v>
      </c>
      <c r="N51" s="14">
        <v>0</v>
      </c>
      <c r="O51" s="14">
        <v>0</v>
      </c>
      <c r="P51" s="14">
        <v>7</v>
      </c>
      <c r="Q51" s="113">
        <v>7.63</v>
      </c>
      <c r="R51" s="113">
        <v>8.5</v>
      </c>
      <c r="S51" s="227">
        <v>0</v>
      </c>
      <c r="T51" s="227">
        <v>0</v>
      </c>
      <c r="U51" s="195">
        <v>7.5</v>
      </c>
    </row>
    <row r="52" spans="1:21" ht="15.6" customHeight="1" x14ac:dyDescent="0.3">
      <c r="A52" s="11">
        <v>40</v>
      </c>
      <c r="B52" s="11" t="s">
        <v>98</v>
      </c>
      <c r="C52" s="83"/>
      <c r="D52" s="30" t="s">
        <v>99</v>
      </c>
      <c r="E52" s="156">
        <v>10</v>
      </c>
      <c r="F52" s="190">
        <f t="shared" si="2"/>
        <v>8</v>
      </c>
      <c r="G52" s="14">
        <v>6.8</v>
      </c>
      <c r="H52" s="14">
        <v>0</v>
      </c>
      <c r="I52" s="14">
        <v>8.5</v>
      </c>
      <c r="J52" s="14">
        <v>6.8</v>
      </c>
      <c r="K52" s="14">
        <v>8.5</v>
      </c>
      <c r="L52" s="12">
        <v>0</v>
      </c>
      <c r="M52" s="14">
        <v>8.5</v>
      </c>
      <c r="N52" s="14">
        <v>0</v>
      </c>
      <c r="O52" s="14">
        <v>0</v>
      </c>
      <c r="P52" s="14">
        <v>7.2</v>
      </c>
      <c r="Q52" s="113">
        <v>8.5</v>
      </c>
      <c r="R52" s="113">
        <v>8.5</v>
      </c>
      <c r="S52" s="227">
        <v>0</v>
      </c>
      <c r="T52" s="227">
        <v>0</v>
      </c>
      <c r="U52" s="195">
        <v>7.5</v>
      </c>
    </row>
    <row r="53" spans="1:21" ht="15.6" customHeight="1" x14ac:dyDescent="0.3">
      <c r="A53" s="17">
        <v>41</v>
      </c>
      <c r="B53" s="17" t="s">
        <v>100</v>
      </c>
      <c r="C53" s="88"/>
      <c r="D53" s="30" t="s">
        <v>101</v>
      </c>
      <c r="E53" s="156">
        <v>3.5</v>
      </c>
      <c r="F53" s="190">
        <f t="shared" si="2"/>
        <v>2.8</v>
      </c>
      <c r="G53" s="14">
        <v>3.4</v>
      </c>
      <c r="H53" s="14">
        <v>0</v>
      </c>
      <c r="I53" s="14">
        <v>4.68</v>
      </c>
      <c r="J53" s="14">
        <v>3.4</v>
      </c>
      <c r="K53" s="14">
        <v>4.68</v>
      </c>
      <c r="L53" s="12">
        <v>0</v>
      </c>
      <c r="M53" s="14">
        <v>4.68</v>
      </c>
      <c r="N53" s="14">
        <v>0</v>
      </c>
      <c r="O53" s="14">
        <v>0</v>
      </c>
      <c r="P53" s="14">
        <v>4</v>
      </c>
      <c r="Q53" s="113">
        <v>4.68</v>
      </c>
      <c r="R53" s="113">
        <v>5</v>
      </c>
      <c r="S53" s="227">
        <v>0</v>
      </c>
      <c r="T53" s="227">
        <v>0</v>
      </c>
      <c r="U53" s="195">
        <v>4</v>
      </c>
    </row>
    <row r="54" spans="1:21" ht="15.6" customHeight="1" x14ac:dyDescent="0.3">
      <c r="A54" s="11">
        <v>42</v>
      </c>
      <c r="B54" s="11" t="s">
        <v>102</v>
      </c>
      <c r="C54" s="83"/>
      <c r="D54" s="30" t="s">
        <v>103</v>
      </c>
      <c r="E54" s="156">
        <v>4</v>
      </c>
      <c r="F54" s="190">
        <f t="shared" si="2"/>
        <v>3.2</v>
      </c>
      <c r="G54" s="14">
        <v>3.4</v>
      </c>
      <c r="H54" s="14">
        <v>0</v>
      </c>
      <c r="I54" s="14">
        <v>4.68</v>
      </c>
      <c r="J54" s="14">
        <v>3.4</v>
      </c>
      <c r="K54" s="14">
        <v>4.68</v>
      </c>
      <c r="L54" s="12">
        <v>0</v>
      </c>
      <c r="M54" s="14">
        <v>4.68</v>
      </c>
      <c r="N54" s="14">
        <v>0</v>
      </c>
      <c r="O54" s="14">
        <v>0</v>
      </c>
      <c r="P54" s="14">
        <v>3.5</v>
      </c>
      <c r="Q54" s="113">
        <v>4.68</v>
      </c>
      <c r="R54" s="113">
        <v>2.5</v>
      </c>
      <c r="S54" s="227">
        <v>0</v>
      </c>
      <c r="T54" s="227">
        <v>0</v>
      </c>
      <c r="U54" s="195">
        <v>2</v>
      </c>
    </row>
    <row r="55" spans="1:21" ht="15.6" customHeight="1" x14ac:dyDescent="0.3">
      <c r="A55" s="17">
        <v>43</v>
      </c>
      <c r="B55" s="17" t="s">
        <v>104</v>
      </c>
      <c r="C55" s="88"/>
      <c r="D55" s="30" t="s">
        <v>105</v>
      </c>
      <c r="E55" s="156">
        <v>1.575</v>
      </c>
      <c r="F55" s="190">
        <f t="shared" si="2"/>
        <v>1.26</v>
      </c>
      <c r="G55" s="14">
        <v>1.06</v>
      </c>
      <c r="H55" s="14">
        <v>0</v>
      </c>
      <c r="I55" s="14">
        <v>1.28</v>
      </c>
      <c r="J55" s="14">
        <v>1.06</v>
      </c>
      <c r="K55" s="14">
        <v>1.28</v>
      </c>
      <c r="L55" s="12">
        <v>0</v>
      </c>
      <c r="M55" s="14">
        <v>1.28</v>
      </c>
      <c r="N55" s="14">
        <v>0</v>
      </c>
      <c r="O55" s="14">
        <v>0</v>
      </c>
      <c r="P55" s="14">
        <v>1.5</v>
      </c>
      <c r="Q55" s="113">
        <v>1.28</v>
      </c>
      <c r="R55" s="113">
        <v>1</v>
      </c>
      <c r="S55" s="227">
        <v>0</v>
      </c>
      <c r="T55" s="227">
        <v>0</v>
      </c>
      <c r="U55" s="195">
        <v>0.8</v>
      </c>
    </row>
    <row r="56" spans="1:21" ht="15.6" customHeight="1" x14ac:dyDescent="0.3">
      <c r="A56" s="11">
        <v>44</v>
      </c>
      <c r="B56" s="11" t="s">
        <v>106</v>
      </c>
      <c r="C56" s="83"/>
      <c r="D56" s="30" t="s">
        <v>107</v>
      </c>
      <c r="E56" s="156">
        <v>2.1</v>
      </c>
      <c r="F56" s="190">
        <f t="shared" si="2"/>
        <v>1.6800000000000002</v>
      </c>
      <c r="G56" s="14">
        <v>1.28</v>
      </c>
      <c r="H56" s="14">
        <v>0</v>
      </c>
      <c r="I56" s="14">
        <v>1.7</v>
      </c>
      <c r="J56" s="14">
        <v>1.28</v>
      </c>
      <c r="K56" s="14">
        <v>1.7</v>
      </c>
      <c r="L56" s="12">
        <v>0</v>
      </c>
      <c r="M56" s="14">
        <v>1.7</v>
      </c>
      <c r="N56" s="14">
        <v>0</v>
      </c>
      <c r="O56" s="14">
        <v>0</v>
      </c>
      <c r="P56" s="14">
        <v>1.5</v>
      </c>
      <c r="Q56" s="113">
        <v>1.7</v>
      </c>
      <c r="R56" s="113">
        <v>0</v>
      </c>
      <c r="S56" s="227">
        <v>0</v>
      </c>
      <c r="T56" s="227">
        <v>0</v>
      </c>
      <c r="U56" s="195">
        <v>0</v>
      </c>
    </row>
    <row r="57" spans="1:21" ht="15.6" customHeight="1" x14ac:dyDescent="0.3">
      <c r="A57" s="17">
        <v>45</v>
      </c>
      <c r="B57" s="17" t="s">
        <v>311</v>
      </c>
      <c r="C57" s="88"/>
      <c r="D57" s="30" t="s">
        <v>108</v>
      </c>
      <c r="E57" s="156">
        <v>2.625</v>
      </c>
      <c r="F57" s="190">
        <f t="shared" si="2"/>
        <v>2.1</v>
      </c>
      <c r="G57" s="14">
        <v>0</v>
      </c>
      <c r="H57" s="14">
        <v>0</v>
      </c>
      <c r="I57" s="14">
        <v>2.13</v>
      </c>
      <c r="J57" s="14">
        <v>0</v>
      </c>
      <c r="K57" s="14">
        <v>2.13</v>
      </c>
      <c r="L57" s="12">
        <v>0</v>
      </c>
      <c r="M57" s="14">
        <v>2.13</v>
      </c>
      <c r="N57" s="14">
        <v>0</v>
      </c>
      <c r="O57" s="14">
        <v>0</v>
      </c>
      <c r="P57" s="14">
        <v>2</v>
      </c>
      <c r="Q57" s="113">
        <v>2.13</v>
      </c>
      <c r="R57" s="113">
        <v>0</v>
      </c>
      <c r="S57" s="227">
        <v>0</v>
      </c>
      <c r="T57" s="227">
        <v>0</v>
      </c>
      <c r="U57" s="195">
        <v>0</v>
      </c>
    </row>
    <row r="58" spans="1:21" ht="15.6" customHeight="1" x14ac:dyDescent="0.3">
      <c r="A58" s="11">
        <v>46</v>
      </c>
      <c r="B58" s="11" t="s">
        <v>109</v>
      </c>
      <c r="C58" s="83"/>
      <c r="D58" s="30" t="s">
        <v>110</v>
      </c>
      <c r="E58" s="156">
        <v>1.8374999999999999</v>
      </c>
      <c r="F58" s="190">
        <f t="shared" si="2"/>
        <v>1.47</v>
      </c>
      <c r="G58" s="14">
        <v>1.06</v>
      </c>
      <c r="H58" s="14">
        <v>0</v>
      </c>
      <c r="I58" s="14">
        <v>1.49</v>
      </c>
      <c r="J58" s="14">
        <v>1.06</v>
      </c>
      <c r="K58" s="14">
        <v>1.49</v>
      </c>
      <c r="L58" s="12">
        <v>0</v>
      </c>
      <c r="M58" s="14">
        <v>1.49</v>
      </c>
      <c r="N58" s="14">
        <v>0</v>
      </c>
      <c r="O58" s="14">
        <v>0</v>
      </c>
      <c r="P58" s="14">
        <v>1</v>
      </c>
      <c r="Q58" s="113">
        <v>1.49</v>
      </c>
      <c r="R58" s="113">
        <v>0</v>
      </c>
      <c r="S58" s="227">
        <v>0</v>
      </c>
      <c r="T58" s="227">
        <v>0</v>
      </c>
      <c r="U58" s="195">
        <v>0</v>
      </c>
    </row>
    <row r="59" spans="1:21" ht="57.6" customHeight="1" x14ac:dyDescent="0.3">
      <c r="A59" s="17">
        <v>47</v>
      </c>
      <c r="B59" s="59" t="s">
        <v>111</v>
      </c>
      <c r="C59" s="89"/>
      <c r="D59" s="31" t="s">
        <v>112</v>
      </c>
      <c r="E59" s="164" t="s">
        <v>113</v>
      </c>
      <c r="F59" s="185" t="s">
        <v>114</v>
      </c>
      <c r="G59" s="34" t="s">
        <v>115</v>
      </c>
      <c r="H59" s="33" t="s">
        <v>113</v>
      </c>
      <c r="I59" s="33" t="s">
        <v>113</v>
      </c>
      <c r="J59" s="33" t="s">
        <v>113</v>
      </c>
      <c r="K59" s="33" t="s">
        <v>113</v>
      </c>
      <c r="L59" s="54" t="s">
        <v>114</v>
      </c>
      <c r="M59" s="34" t="s">
        <v>113</v>
      </c>
      <c r="N59" s="34" t="s">
        <v>116</v>
      </c>
      <c r="O59" s="35" t="s">
        <v>117</v>
      </c>
      <c r="P59" s="36" t="s">
        <v>114</v>
      </c>
      <c r="Q59" s="117" t="s">
        <v>113</v>
      </c>
      <c r="R59" s="117" t="s">
        <v>113</v>
      </c>
      <c r="S59" s="231" t="s">
        <v>113</v>
      </c>
      <c r="T59" s="235" t="s">
        <v>114</v>
      </c>
      <c r="U59" s="252" t="s">
        <v>113</v>
      </c>
    </row>
    <row r="60" spans="1:21" ht="16.2" customHeight="1" thickBot="1" x14ac:dyDescent="0.35">
      <c r="A60" s="11">
        <v>48</v>
      </c>
      <c r="B60" s="71" t="s">
        <v>312</v>
      </c>
      <c r="C60" s="84"/>
      <c r="D60" s="31" t="s">
        <v>118</v>
      </c>
      <c r="E60" s="164">
        <v>0</v>
      </c>
      <c r="F60" s="190">
        <v>0</v>
      </c>
      <c r="G60" s="97">
        <v>0</v>
      </c>
      <c r="H60" s="32">
        <v>0</v>
      </c>
      <c r="I60" s="32">
        <v>0</v>
      </c>
      <c r="J60" s="33">
        <v>0</v>
      </c>
      <c r="K60" s="33">
        <v>0</v>
      </c>
      <c r="L60" s="54">
        <v>0</v>
      </c>
      <c r="M60" s="37">
        <v>0</v>
      </c>
      <c r="N60" s="38">
        <v>0</v>
      </c>
      <c r="O60" s="39">
        <v>0</v>
      </c>
      <c r="P60" s="39">
        <v>0</v>
      </c>
      <c r="Q60" s="118">
        <v>0</v>
      </c>
      <c r="R60" s="128">
        <v>0</v>
      </c>
      <c r="S60" s="228">
        <v>0</v>
      </c>
      <c r="T60" s="236">
        <v>0</v>
      </c>
      <c r="U60" s="197">
        <v>0</v>
      </c>
    </row>
    <row r="61" spans="1:21" ht="16.2" customHeight="1" thickBot="1" x14ac:dyDescent="0.35">
      <c r="A61" s="129"/>
      <c r="B61" s="129"/>
      <c r="C61" s="130"/>
      <c r="D61" s="131" t="s">
        <v>119</v>
      </c>
      <c r="E61" s="132"/>
      <c r="F61" s="132"/>
      <c r="G61" s="132"/>
      <c r="H61" s="132"/>
      <c r="I61" s="132"/>
      <c r="J61" s="132"/>
      <c r="K61" s="132"/>
      <c r="L61" s="133"/>
      <c r="M61" s="133"/>
      <c r="N61" s="133"/>
      <c r="O61" s="133"/>
      <c r="P61" s="133"/>
      <c r="Q61" s="133"/>
      <c r="R61" s="134"/>
      <c r="S61" s="225"/>
      <c r="T61" s="243"/>
      <c r="U61" s="135"/>
    </row>
    <row r="62" spans="1:21" ht="15.6" customHeight="1" x14ac:dyDescent="0.3">
      <c r="A62" s="17">
        <v>49</v>
      </c>
      <c r="B62" s="17" t="s">
        <v>313</v>
      </c>
      <c r="C62" s="88"/>
      <c r="D62" s="263" t="s">
        <v>120</v>
      </c>
      <c r="E62" s="161">
        <v>190</v>
      </c>
      <c r="F62" s="190">
        <f t="shared" ref="F62:F68" si="3">+E62-(E62*0.2)</f>
        <v>152</v>
      </c>
      <c r="G62" s="20">
        <v>162</v>
      </c>
      <c r="H62" s="20">
        <v>180</v>
      </c>
      <c r="I62" s="20">
        <v>178.5</v>
      </c>
      <c r="J62" s="20">
        <v>187</v>
      </c>
      <c r="K62" s="20">
        <v>190</v>
      </c>
      <c r="L62" s="19">
        <v>150</v>
      </c>
      <c r="M62" s="20">
        <v>190</v>
      </c>
      <c r="N62" s="20">
        <v>160</v>
      </c>
      <c r="O62" s="20">
        <v>160</v>
      </c>
      <c r="P62" s="20">
        <v>160</v>
      </c>
      <c r="Q62" s="112">
        <v>178.5</v>
      </c>
      <c r="R62" s="112">
        <v>250</v>
      </c>
      <c r="S62" s="226">
        <v>160</v>
      </c>
      <c r="T62" s="242">
        <v>170</v>
      </c>
      <c r="U62" s="194">
        <v>200</v>
      </c>
    </row>
    <row r="63" spans="1:21" ht="15.6" customHeight="1" x14ac:dyDescent="0.3">
      <c r="A63" s="11">
        <v>50</v>
      </c>
      <c r="B63" s="258" t="s">
        <v>314</v>
      </c>
      <c r="C63" s="83"/>
      <c r="D63" s="41" t="s">
        <v>121</v>
      </c>
      <c r="E63" s="156">
        <v>42</v>
      </c>
      <c r="F63" s="190">
        <f t="shared" si="3"/>
        <v>33.6</v>
      </c>
      <c r="G63" s="14">
        <v>42.5</v>
      </c>
      <c r="H63" s="14">
        <v>45</v>
      </c>
      <c r="I63" s="14">
        <v>44.63</v>
      </c>
      <c r="J63" s="14">
        <v>42.5</v>
      </c>
      <c r="K63" s="14">
        <v>47.5</v>
      </c>
      <c r="L63" s="12">
        <v>37.5</v>
      </c>
      <c r="M63" s="14">
        <v>47.5</v>
      </c>
      <c r="N63" s="14">
        <v>40</v>
      </c>
      <c r="O63" s="14">
        <v>40</v>
      </c>
      <c r="P63" s="14">
        <v>37.5</v>
      </c>
      <c r="Q63" s="113">
        <v>44.63</v>
      </c>
      <c r="R63" s="113">
        <v>62.5</v>
      </c>
      <c r="S63" s="227">
        <v>40</v>
      </c>
      <c r="T63" s="227">
        <v>40</v>
      </c>
      <c r="U63" s="195">
        <v>50</v>
      </c>
    </row>
    <row r="64" spans="1:21" ht="15.6" customHeight="1" x14ac:dyDescent="0.3">
      <c r="A64" s="17">
        <v>51</v>
      </c>
      <c r="B64" s="258" t="s">
        <v>315</v>
      </c>
      <c r="C64" s="88"/>
      <c r="D64" s="41" t="s">
        <v>122</v>
      </c>
      <c r="E64" s="156">
        <v>85</v>
      </c>
      <c r="F64" s="190">
        <f t="shared" si="3"/>
        <v>68</v>
      </c>
      <c r="G64" s="14">
        <v>80</v>
      </c>
      <c r="H64" s="14">
        <v>90</v>
      </c>
      <c r="I64" s="14">
        <v>89.25</v>
      </c>
      <c r="J64" s="14">
        <v>85</v>
      </c>
      <c r="K64" s="14">
        <v>95</v>
      </c>
      <c r="L64" s="12">
        <v>75</v>
      </c>
      <c r="M64" s="14">
        <v>95</v>
      </c>
      <c r="N64" s="14">
        <v>80</v>
      </c>
      <c r="O64" s="14">
        <v>80</v>
      </c>
      <c r="P64" s="14">
        <v>75</v>
      </c>
      <c r="Q64" s="113">
        <v>89.25</v>
      </c>
      <c r="R64" s="113">
        <v>125</v>
      </c>
      <c r="S64" s="227">
        <v>80</v>
      </c>
      <c r="T64" s="227">
        <v>80</v>
      </c>
      <c r="U64" s="195">
        <v>105</v>
      </c>
    </row>
    <row r="65" spans="1:21" ht="15.6" customHeight="1" x14ac:dyDescent="0.3">
      <c r="A65" s="11">
        <v>52</v>
      </c>
      <c r="B65" s="258" t="s">
        <v>316</v>
      </c>
      <c r="C65" s="83"/>
      <c r="D65" s="41" t="s">
        <v>123</v>
      </c>
      <c r="E65" s="156">
        <f>+E63*3</f>
        <v>126</v>
      </c>
      <c r="F65" s="190">
        <f t="shared" si="3"/>
        <v>100.8</v>
      </c>
      <c r="G65" s="14">
        <v>127.5</v>
      </c>
      <c r="H65" s="14">
        <v>135</v>
      </c>
      <c r="I65" s="14">
        <v>133.88</v>
      </c>
      <c r="J65" s="14">
        <v>127.5</v>
      </c>
      <c r="K65" s="14">
        <v>142.5</v>
      </c>
      <c r="L65" s="12">
        <v>120</v>
      </c>
      <c r="M65" s="14">
        <v>142.5</v>
      </c>
      <c r="N65" s="14">
        <v>120</v>
      </c>
      <c r="O65" s="14">
        <v>120</v>
      </c>
      <c r="P65" s="14">
        <v>112.5</v>
      </c>
      <c r="Q65" s="113">
        <v>133.88</v>
      </c>
      <c r="R65" s="113">
        <v>187.5</v>
      </c>
      <c r="S65" s="227">
        <v>120</v>
      </c>
      <c r="T65" s="227">
        <v>120</v>
      </c>
      <c r="U65" s="195">
        <v>155</v>
      </c>
    </row>
    <row r="66" spans="1:21" ht="15.6" customHeight="1" x14ac:dyDescent="0.3">
      <c r="A66" s="17">
        <v>53</v>
      </c>
      <c r="B66" s="17" t="s">
        <v>124</v>
      </c>
      <c r="C66" s="88"/>
      <c r="D66" s="42" t="s">
        <v>125</v>
      </c>
      <c r="E66" s="158">
        <v>170</v>
      </c>
      <c r="F66" s="190">
        <f t="shared" si="3"/>
        <v>136</v>
      </c>
      <c r="G66" s="14">
        <v>162</v>
      </c>
      <c r="H66" s="14">
        <v>120</v>
      </c>
      <c r="I66" s="14">
        <v>144.5</v>
      </c>
      <c r="J66" s="14">
        <v>170</v>
      </c>
      <c r="K66" s="14">
        <v>0</v>
      </c>
      <c r="L66" s="12">
        <v>0</v>
      </c>
      <c r="M66" s="14">
        <v>0</v>
      </c>
      <c r="N66" s="14">
        <v>0</v>
      </c>
      <c r="O66" s="14">
        <v>0</v>
      </c>
      <c r="P66" s="14">
        <v>0</v>
      </c>
      <c r="Q66" s="113">
        <v>144.5</v>
      </c>
      <c r="R66" s="113">
        <v>0</v>
      </c>
      <c r="S66" s="227">
        <v>0</v>
      </c>
      <c r="T66" s="227">
        <v>0</v>
      </c>
      <c r="U66" s="195"/>
    </row>
    <row r="67" spans="1:21" ht="15.6" customHeight="1" x14ac:dyDescent="0.3">
      <c r="A67" s="11">
        <v>54</v>
      </c>
      <c r="B67" s="11" t="s">
        <v>126</v>
      </c>
      <c r="C67" s="83"/>
      <c r="D67" s="21" t="s">
        <v>127</v>
      </c>
      <c r="E67" s="156">
        <v>170</v>
      </c>
      <c r="F67" s="190">
        <f t="shared" si="3"/>
        <v>136</v>
      </c>
      <c r="G67" s="14">
        <v>136</v>
      </c>
      <c r="H67" s="14">
        <v>195</v>
      </c>
      <c r="I67" s="14">
        <v>153</v>
      </c>
      <c r="J67" s="14">
        <v>136</v>
      </c>
      <c r="K67" s="14">
        <v>195</v>
      </c>
      <c r="L67" s="12">
        <v>160</v>
      </c>
      <c r="M67" s="14">
        <v>195</v>
      </c>
      <c r="N67" s="14">
        <v>160</v>
      </c>
      <c r="O67" s="14">
        <v>160</v>
      </c>
      <c r="P67" s="14">
        <v>130</v>
      </c>
      <c r="Q67" s="113">
        <v>153</v>
      </c>
      <c r="R67" s="113">
        <v>240</v>
      </c>
      <c r="S67" s="227">
        <v>160</v>
      </c>
      <c r="T67" s="227">
        <v>140</v>
      </c>
      <c r="U67" s="195">
        <v>200</v>
      </c>
    </row>
    <row r="68" spans="1:21" ht="31.2" customHeight="1" x14ac:dyDescent="0.3">
      <c r="A68" s="17">
        <v>55</v>
      </c>
      <c r="B68" s="17" t="s">
        <v>128</v>
      </c>
      <c r="C68" s="88"/>
      <c r="D68" s="43" t="s">
        <v>129</v>
      </c>
      <c r="E68" s="156">
        <v>65</v>
      </c>
      <c r="F68" s="190">
        <f t="shared" si="3"/>
        <v>52</v>
      </c>
      <c r="G68" s="14">
        <v>45</v>
      </c>
      <c r="H68" s="14">
        <v>45</v>
      </c>
      <c r="I68" s="14">
        <v>51</v>
      </c>
      <c r="J68" s="14">
        <v>50</v>
      </c>
      <c r="K68" s="14">
        <v>55</v>
      </c>
      <c r="L68" s="12">
        <v>30</v>
      </c>
      <c r="M68" s="14">
        <v>55</v>
      </c>
      <c r="N68" s="14">
        <v>48</v>
      </c>
      <c r="O68" s="14">
        <v>40</v>
      </c>
      <c r="P68" s="14">
        <v>40</v>
      </c>
      <c r="Q68" s="113">
        <v>51</v>
      </c>
      <c r="R68" s="113">
        <v>60</v>
      </c>
      <c r="S68" s="227">
        <v>40</v>
      </c>
      <c r="T68" s="227">
        <v>40</v>
      </c>
      <c r="U68" s="195">
        <v>50</v>
      </c>
    </row>
    <row r="69" spans="1:21" ht="31.2" customHeight="1" x14ac:dyDescent="0.3">
      <c r="A69" s="11">
        <v>56</v>
      </c>
      <c r="B69" s="11" t="s">
        <v>130</v>
      </c>
      <c r="C69" s="83"/>
      <c r="D69" s="21" t="s">
        <v>131</v>
      </c>
      <c r="E69" s="166" t="s">
        <v>132</v>
      </c>
      <c r="F69" s="183" t="s">
        <v>133</v>
      </c>
      <c r="G69" s="98" t="s">
        <v>134</v>
      </c>
      <c r="H69" s="14">
        <v>0</v>
      </c>
      <c r="I69" s="14">
        <v>0</v>
      </c>
      <c r="J69" s="14">
        <v>0</v>
      </c>
      <c r="K69" s="14">
        <v>0</v>
      </c>
      <c r="L69" s="12">
        <v>0</v>
      </c>
      <c r="M69" s="14">
        <v>0</v>
      </c>
      <c r="N69" s="14">
        <v>0</v>
      </c>
      <c r="O69" s="14">
        <v>0</v>
      </c>
      <c r="P69" s="14">
        <v>0</v>
      </c>
      <c r="Q69" s="113">
        <v>0</v>
      </c>
      <c r="R69" s="113">
        <v>60</v>
      </c>
      <c r="S69" s="227">
        <v>0</v>
      </c>
      <c r="T69" s="227">
        <v>0</v>
      </c>
      <c r="U69" s="195">
        <v>50</v>
      </c>
    </row>
    <row r="70" spans="1:21" ht="15.6" customHeight="1" x14ac:dyDescent="0.3">
      <c r="A70" s="17">
        <v>57</v>
      </c>
      <c r="B70" s="17" t="s">
        <v>135</v>
      </c>
      <c r="C70" s="88"/>
      <c r="D70" s="21" t="s">
        <v>136</v>
      </c>
      <c r="E70" s="167">
        <v>0</v>
      </c>
      <c r="F70" s="184">
        <v>0</v>
      </c>
      <c r="G70" s="98">
        <v>0</v>
      </c>
      <c r="H70" s="14">
        <v>15</v>
      </c>
      <c r="I70" s="14">
        <v>0</v>
      </c>
      <c r="J70" s="14">
        <v>0</v>
      </c>
      <c r="K70" s="14">
        <v>0</v>
      </c>
      <c r="L70" s="12">
        <v>15</v>
      </c>
      <c r="M70" s="14">
        <v>18</v>
      </c>
      <c r="N70" s="14">
        <v>20</v>
      </c>
      <c r="O70" s="14"/>
      <c r="P70" s="14">
        <v>15</v>
      </c>
      <c r="Q70" s="113">
        <v>0</v>
      </c>
      <c r="R70" s="113">
        <v>25</v>
      </c>
      <c r="S70" s="227">
        <v>0</v>
      </c>
      <c r="T70" s="227">
        <v>0</v>
      </c>
      <c r="U70" s="195">
        <v>20</v>
      </c>
    </row>
    <row r="71" spans="1:21" ht="16.2" customHeight="1" x14ac:dyDescent="0.3">
      <c r="A71" s="17">
        <v>58</v>
      </c>
      <c r="B71" s="17" t="s">
        <v>137</v>
      </c>
      <c r="C71" s="88"/>
      <c r="D71" s="21" t="s">
        <v>138</v>
      </c>
      <c r="E71" s="158">
        <v>25</v>
      </c>
      <c r="F71" s="190">
        <f>+E71-(E71*0.2)</f>
        <v>20</v>
      </c>
      <c r="G71" s="14">
        <v>17</v>
      </c>
      <c r="H71" s="14">
        <v>25</v>
      </c>
      <c r="I71" s="14">
        <v>25.5</v>
      </c>
      <c r="J71" s="14">
        <v>17</v>
      </c>
      <c r="K71" s="14">
        <v>0</v>
      </c>
      <c r="L71" s="12">
        <v>25</v>
      </c>
      <c r="M71" s="14">
        <v>0</v>
      </c>
      <c r="N71" s="14">
        <v>0</v>
      </c>
      <c r="O71" s="14">
        <v>0</v>
      </c>
      <c r="P71" s="14">
        <v>0</v>
      </c>
      <c r="Q71" s="113">
        <v>25.5</v>
      </c>
      <c r="R71" s="113">
        <v>0</v>
      </c>
      <c r="S71" s="228">
        <v>0</v>
      </c>
      <c r="T71" s="236">
        <v>0</v>
      </c>
      <c r="U71" s="196"/>
    </row>
    <row r="72" spans="1:21" ht="16.2" customHeight="1" thickBot="1" x14ac:dyDescent="0.35">
      <c r="A72" s="129"/>
      <c r="B72" s="129"/>
      <c r="C72" s="130"/>
      <c r="D72" s="131" t="s">
        <v>139</v>
      </c>
      <c r="E72" s="132"/>
      <c r="F72" s="132"/>
      <c r="G72" s="132"/>
      <c r="H72" s="132"/>
      <c r="I72" s="132"/>
      <c r="J72" s="132"/>
      <c r="K72" s="132"/>
      <c r="L72" s="133"/>
      <c r="M72" s="133"/>
      <c r="N72" s="133"/>
      <c r="O72" s="133"/>
      <c r="P72" s="133"/>
      <c r="Q72" s="133"/>
      <c r="R72" s="134"/>
      <c r="S72" s="225"/>
      <c r="T72" s="243"/>
      <c r="U72" s="135"/>
    </row>
    <row r="73" spans="1:21" ht="15.6" customHeight="1" x14ac:dyDescent="0.3">
      <c r="A73" s="17">
        <v>59</v>
      </c>
      <c r="B73" s="258" t="s">
        <v>317</v>
      </c>
      <c r="C73" s="88"/>
      <c r="D73" s="44" t="s">
        <v>140</v>
      </c>
      <c r="E73" s="161">
        <v>250</v>
      </c>
      <c r="F73" s="190">
        <f t="shared" ref="F73:F81" si="4">+E73-(E73*0.2)</f>
        <v>200</v>
      </c>
      <c r="G73" s="20">
        <v>170</v>
      </c>
      <c r="H73" s="20">
        <v>250</v>
      </c>
      <c r="I73" s="20">
        <v>212.5</v>
      </c>
      <c r="J73" s="20">
        <v>170</v>
      </c>
      <c r="K73" s="20">
        <v>250</v>
      </c>
      <c r="L73" s="19">
        <v>250</v>
      </c>
      <c r="M73" s="20">
        <v>250</v>
      </c>
      <c r="N73" s="20">
        <v>224</v>
      </c>
      <c r="O73" s="20">
        <v>210</v>
      </c>
      <c r="P73" s="20">
        <v>170</v>
      </c>
      <c r="Q73" s="112">
        <v>212.5</v>
      </c>
      <c r="R73" s="112">
        <v>280</v>
      </c>
      <c r="S73" s="226">
        <v>250</v>
      </c>
      <c r="T73" s="242">
        <v>220</v>
      </c>
      <c r="U73" s="237">
        <v>250</v>
      </c>
    </row>
    <row r="74" spans="1:21" ht="15.6" customHeight="1" x14ac:dyDescent="0.3">
      <c r="A74" s="11">
        <v>60</v>
      </c>
      <c r="B74" s="11" t="s">
        <v>141</v>
      </c>
      <c r="C74" s="83"/>
      <c r="D74" s="45" t="s">
        <v>142</v>
      </c>
      <c r="E74" s="156">
        <v>105</v>
      </c>
      <c r="F74" s="190">
        <f t="shared" si="4"/>
        <v>84</v>
      </c>
      <c r="G74" s="14">
        <v>161.5</v>
      </c>
      <c r="H74" s="14">
        <v>129.6</v>
      </c>
      <c r="I74" s="14">
        <v>85</v>
      </c>
      <c r="J74" s="14">
        <v>161.5</v>
      </c>
      <c r="K74" s="14">
        <v>129.6</v>
      </c>
      <c r="L74" s="12">
        <v>129.6</v>
      </c>
      <c r="M74" s="14">
        <v>129.6</v>
      </c>
      <c r="N74" s="14">
        <v>128</v>
      </c>
      <c r="O74" s="14">
        <v>120</v>
      </c>
      <c r="P74" s="14">
        <v>110</v>
      </c>
      <c r="Q74" s="113">
        <v>85</v>
      </c>
      <c r="R74" s="113">
        <v>160</v>
      </c>
      <c r="S74" s="227">
        <v>130</v>
      </c>
      <c r="T74" s="227">
        <v>120</v>
      </c>
      <c r="U74" s="195">
        <v>130</v>
      </c>
    </row>
    <row r="75" spans="1:21" ht="15.6" customHeight="1" x14ac:dyDescent="0.3">
      <c r="A75" s="17">
        <v>61</v>
      </c>
      <c r="B75" s="264" t="s">
        <v>318</v>
      </c>
      <c r="C75" s="88"/>
      <c r="D75" s="22" t="s">
        <v>143</v>
      </c>
      <c r="E75" s="158">
        <v>0</v>
      </c>
      <c r="F75" s="190">
        <f t="shared" si="4"/>
        <v>0</v>
      </c>
      <c r="G75" s="14">
        <v>68</v>
      </c>
      <c r="H75" s="14">
        <v>0</v>
      </c>
      <c r="I75" s="14">
        <v>0</v>
      </c>
      <c r="J75" s="14">
        <v>68</v>
      </c>
      <c r="K75" s="14">
        <v>0</v>
      </c>
      <c r="L75" s="12">
        <v>0</v>
      </c>
      <c r="M75" s="14">
        <v>0</v>
      </c>
      <c r="N75" s="46">
        <v>0</v>
      </c>
      <c r="O75" s="14">
        <v>0</v>
      </c>
      <c r="P75" s="14">
        <v>0</v>
      </c>
      <c r="Q75" s="113"/>
      <c r="R75" s="113">
        <v>90</v>
      </c>
      <c r="S75" s="227">
        <v>0</v>
      </c>
      <c r="T75" s="227">
        <v>0</v>
      </c>
      <c r="U75" s="195">
        <v>75</v>
      </c>
    </row>
    <row r="76" spans="1:21" ht="15.6" customHeight="1" x14ac:dyDescent="0.3">
      <c r="A76" s="11">
        <v>62</v>
      </c>
      <c r="B76" s="11" t="s">
        <v>144</v>
      </c>
      <c r="C76" s="83"/>
      <c r="D76" s="45" t="s">
        <v>145</v>
      </c>
      <c r="E76" s="156">
        <v>0</v>
      </c>
      <c r="F76" s="190">
        <f t="shared" si="4"/>
        <v>0</v>
      </c>
      <c r="G76" s="14">
        <v>0</v>
      </c>
      <c r="H76" s="14">
        <v>108</v>
      </c>
      <c r="I76" s="14">
        <v>0</v>
      </c>
      <c r="J76" s="14">
        <v>0</v>
      </c>
      <c r="K76" s="14">
        <v>108</v>
      </c>
      <c r="L76" s="12">
        <v>95</v>
      </c>
      <c r="M76" s="14">
        <v>108</v>
      </c>
      <c r="N76" s="14">
        <v>96</v>
      </c>
      <c r="O76" s="14">
        <v>95</v>
      </c>
      <c r="P76" s="14">
        <v>80</v>
      </c>
      <c r="Q76" s="113"/>
      <c r="R76" s="113">
        <v>120</v>
      </c>
      <c r="S76" s="227">
        <v>100</v>
      </c>
      <c r="T76" s="227">
        <v>100</v>
      </c>
      <c r="U76" s="195">
        <v>100</v>
      </c>
    </row>
    <row r="77" spans="1:21" ht="15.6" customHeight="1" x14ac:dyDescent="0.3">
      <c r="A77" s="17">
        <v>63</v>
      </c>
      <c r="B77" s="264" t="s">
        <v>321</v>
      </c>
      <c r="C77" s="88"/>
      <c r="D77" s="266" t="s">
        <v>146</v>
      </c>
      <c r="E77" s="156">
        <v>110</v>
      </c>
      <c r="F77" s="190">
        <f t="shared" si="4"/>
        <v>88</v>
      </c>
      <c r="G77" s="14"/>
      <c r="H77" s="14"/>
      <c r="I77" s="14"/>
      <c r="J77" s="14"/>
      <c r="K77" s="14"/>
      <c r="L77" s="12"/>
      <c r="M77" s="14"/>
      <c r="N77" s="13"/>
      <c r="O77" s="14"/>
      <c r="P77" s="14"/>
      <c r="Q77" s="113"/>
      <c r="R77" s="113"/>
      <c r="S77" s="227">
        <v>0</v>
      </c>
      <c r="T77" s="227">
        <v>0</v>
      </c>
      <c r="U77" s="195">
        <v>0</v>
      </c>
    </row>
    <row r="78" spans="1:21" ht="15.6" customHeight="1" x14ac:dyDescent="0.3">
      <c r="A78" s="11">
        <v>64</v>
      </c>
      <c r="B78" s="264" t="s">
        <v>320</v>
      </c>
      <c r="C78" s="88"/>
      <c r="D78" s="265" t="s">
        <v>147</v>
      </c>
      <c r="E78" s="156">
        <v>220</v>
      </c>
      <c r="F78" s="190">
        <f t="shared" si="4"/>
        <v>176</v>
      </c>
      <c r="G78" s="14">
        <v>0</v>
      </c>
      <c r="H78" s="14">
        <v>200</v>
      </c>
      <c r="I78" s="14">
        <v>198</v>
      </c>
      <c r="J78" s="14">
        <v>187</v>
      </c>
      <c r="K78" s="14">
        <v>220</v>
      </c>
      <c r="L78" s="12">
        <v>220</v>
      </c>
      <c r="M78" s="14">
        <v>220</v>
      </c>
      <c r="N78" s="46">
        <v>0</v>
      </c>
      <c r="O78" s="14">
        <v>0</v>
      </c>
      <c r="P78" s="14">
        <v>130</v>
      </c>
      <c r="Q78" s="113">
        <v>198</v>
      </c>
      <c r="R78" s="113">
        <v>200</v>
      </c>
      <c r="S78" s="227">
        <v>250</v>
      </c>
      <c r="T78" s="227">
        <v>220</v>
      </c>
      <c r="U78" s="195">
        <v>180</v>
      </c>
    </row>
    <row r="79" spans="1:21" ht="15.6" customHeight="1" x14ac:dyDescent="0.3">
      <c r="A79" s="17">
        <v>65</v>
      </c>
      <c r="B79" s="264" t="s">
        <v>319</v>
      </c>
      <c r="C79" s="83"/>
      <c r="D79" s="47" t="s">
        <v>148</v>
      </c>
      <c r="E79" s="158">
        <v>0</v>
      </c>
      <c r="F79" s="190">
        <f t="shared" si="4"/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2" t="s">
        <v>149</v>
      </c>
      <c r="M79" s="14">
        <v>0</v>
      </c>
      <c r="N79" s="46">
        <v>0</v>
      </c>
      <c r="O79" s="14">
        <v>0</v>
      </c>
      <c r="P79" s="14">
        <v>0</v>
      </c>
      <c r="Q79" s="113">
        <v>0</v>
      </c>
      <c r="R79" s="113">
        <v>0</v>
      </c>
      <c r="S79" s="227">
        <v>0</v>
      </c>
      <c r="T79" s="227">
        <v>0</v>
      </c>
      <c r="U79" s="195">
        <v>0</v>
      </c>
    </row>
    <row r="80" spans="1:21" ht="15.6" customHeight="1" x14ac:dyDescent="0.3">
      <c r="A80" s="11">
        <v>66</v>
      </c>
      <c r="B80" s="11" t="s">
        <v>150</v>
      </c>
      <c r="C80" s="83"/>
      <c r="D80" s="22" t="s">
        <v>151</v>
      </c>
      <c r="E80" s="158">
        <v>0</v>
      </c>
      <c r="F80" s="190">
        <f t="shared" si="4"/>
        <v>0</v>
      </c>
      <c r="G80" s="14"/>
      <c r="H80" s="14">
        <v>0</v>
      </c>
      <c r="I80" s="14">
        <v>0</v>
      </c>
      <c r="J80" s="14">
        <v>28.05</v>
      </c>
      <c r="K80" s="14">
        <v>0</v>
      </c>
      <c r="L80" s="12">
        <v>0</v>
      </c>
      <c r="M80" s="14">
        <v>0</v>
      </c>
      <c r="N80" s="46">
        <v>0</v>
      </c>
      <c r="O80" s="14">
        <v>0</v>
      </c>
      <c r="P80" s="14">
        <v>0</v>
      </c>
      <c r="Q80" s="113">
        <v>0</v>
      </c>
      <c r="R80" s="113">
        <v>130</v>
      </c>
      <c r="S80" s="227">
        <v>0</v>
      </c>
      <c r="T80" s="227">
        <v>0</v>
      </c>
      <c r="U80" s="195">
        <v>0</v>
      </c>
    </row>
    <row r="81" spans="1:21" ht="15.6" customHeight="1" x14ac:dyDescent="0.3">
      <c r="A81" s="17">
        <v>67</v>
      </c>
      <c r="B81" s="17" t="s">
        <v>322</v>
      </c>
      <c r="C81" s="83"/>
      <c r="D81" s="266" t="s">
        <v>152</v>
      </c>
      <c r="E81" s="156">
        <v>250</v>
      </c>
      <c r="F81" s="190">
        <f t="shared" si="4"/>
        <v>200</v>
      </c>
      <c r="G81" s="14">
        <v>127.5</v>
      </c>
      <c r="H81" s="14">
        <v>270</v>
      </c>
      <c r="I81" s="14">
        <v>212.5</v>
      </c>
      <c r="J81" s="14">
        <v>127.5</v>
      </c>
      <c r="K81" s="14">
        <v>270</v>
      </c>
      <c r="L81" s="12">
        <v>250</v>
      </c>
      <c r="M81" s="14">
        <v>270</v>
      </c>
      <c r="N81" s="14">
        <v>224</v>
      </c>
      <c r="O81" s="14">
        <v>230</v>
      </c>
      <c r="P81" s="14">
        <v>185</v>
      </c>
      <c r="Q81" s="113">
        <v>212.5</v>
      </c>
      <c r="R81" s="113">
        <v>280</v>
      </c>
      <c r="S81" s="227">
        <v>250</v>
      </c>
      <c r="T81" s="227">
        <v>220</v>
      </c>
      <c r="U81" s="195">
        <v>250</v>
      </c>
    </row>
    <row r="82" spans="1:21" ht="15.6" customHeight="1" x14ac:dyDescent="0.3">
      <c r="A82" s="11">
        <v>68</v>
      </c>
      <c r="B82" s="17" t="s">
        <v>323</v>
      </c>
      <c r="C82" s="88"/>
      <c r="D82" s="262" t="s">
        <v>153</v>
      </c>
      <c r="E82" s="158">
        <v>57.8</v>
      </c>
      <c r="F82" s="179">
        <f>+E82/1.2</f>
        <v>48.166666666666664</v>
      </c>
      <c r="G82" s="14">
        <v>57.8</v>
      </c>
      <c r="H82" s="14">
        <v>0</v>
      </c>
      <c r="I82" s="14">
        <v>0</v>
      </c>
      <c r="J82" s="14">
        <v>57.8</v>
      </c>
      <c r="K82" s="14">
        <v>0</v>
      </c>
      <c r="L82" s="12">
        <v>0</v>
      </c>
      <c r="M82" s="14">
        <v>0</v>
      </c>
      <c r="N82" s="46">
        <v>0</v>
      </c>
      <c r="O82" s="14">
        <v>0</v>
      </c>
      <c r="P82" s="14">
        <v>0</v>
      </c>
      <c r="Q82" s="113">
        <v>0</v>
      </c>
      <c r="R82" s="113">
        <v>130</v>
      </c>
      <c r="S82" s="227">
        <v>0</v>
      </c>
      <c r="T82" s="227">
        <v>0</v>
      </c>
      <c r="U82" s="195">
        <v>110</v>
      </c>
    </row>
    <row r="83" spans="1:21" ht="15.6" customHeight="1" x14ac:dyDescent="0.3">
      <c r="A83" s="17">
        <v>69</v>
      </c>
      <c r="B83" s="264" t="s">
        <v>324</v>
      </c>
      <c r="C83" s="83"/>
      <c r="D83" s="262" t="s">
        <v>154</v>
      </c>
      <c r="E83" s="158">
        <v>85</v>
      </c>
      <c r="F83" s="179">
        <f>+E83/1.2</f>
        <v>70.833333333333343</v>
      </c>
      <c r="G83" s="14">
        <v>85</v>
      </c>
      <c r="H83" s="14">
        <v>0</v>
      </c>
      <c r="I83" s="14">
        <v>0</v>
      </c>
      <c r="J83" s="14">
        <v>85</v>
      </c>
      <c r="K83" s="14">
        <v>0</v>
      </c>
      <c r="L83" s="12">
        <v>0</v>
      </c>
      <c r="M83" s="14">
        <v>0</v>
      </c>
      <c r="N83" s="46">
        <v>0</v>
      </c>
      <c r="O83" s="14">
        <v>0</v>
      </c>
      <c r="P83" s="14">
        <v>0</v>
      </c>
      <c r="Q83" s="113">
        <v>0</v>
      </c>
      <c r="R83" s="113">
        <v>180</v>
      </c>
      <c r="S83" s="227">
        <v>0</v>
      </c>
      <c r="T83" s="227">
        <v>0</v>
      </c>
      <c r="U83" s="195">
        <v>150</v>
      </c>
    </row>
    <row r="84" spans="1:21" ht="15.6" customHeight="1" x14ac:dyDescent="0.3">
      <c r="A84" s="11">
        <v>70</v>
      </c>
      <c r="B84" s="17" t="s">
        <v>325</v>
      </c>
      <c r="C84" s="88"/>
      <c r="D84" s="262" t="s">
        <v>155</v>
      </c>
      <c r="E84" s="158">
        <v>42.5</v>
      </c>
      <c r="F84" s="179">
        <f>+E84/1.2</f>
        <v>35.416666666666671</v>
      </c>
      <c r="G84" s="14">
        <v>0</v>
      </c>
      <c r="H84" s="14">
        <v>0</v>
      </c>
      <c r="I84" s="14">
        <v>0</v>
      </c>
      <c r="J84" s="14">
        <v>42.5</v>
      </c>
      <c r="K84" s="14">
        <v>0</v>
      </c>
      <c r="L84" s="12">
        <v>0</v>
      </c>
      <c r="M84" s="14">
        <v>0</v>
      </c>
      <c r="N84" s="14">
        <v>0</v>
      </c>
      <c r="O84" s="14">
        <v>0</v>
      </c>
      <c r="P84" s="14">
        <v>0</v>
      </c>
      <c r="Q84" s="113">
        <v>0</v>
      </c>
      <c r="R84" s="113">
        <v>0</v>
      </c>
      <c r="S84" s="227">
        <v>0</v>
      </c>
      <c r="T84" s="227">
        <v>0</v>
      </c>
      <c r="U84" s="195">
        <v>0</v>
      </c>
    </row>
    <row r="85" spans="1:21" ht="15.6" customHeight="1" x14ac:dyDescent="0.3">
      <c r="A85" s="17">
        <v>71</v>
      </c>
      <c r="B85" s="264" t="s">
        <v>326</v>
      </c>
      <c r="C85" s="83"/>
      <c r="D85" s="262" t="s">
        <v>156</v>
      </c>
      <c r="E85" s="158">
        <v>42.5</v>
      </c>
      <c r="F85" s="179">
        <f>+E85/1.2</f>
        <v>35.416666666666671</v>
      </c>
      <c r="G85" s="14">
        <v>0</v>
      </c>
      <c r="H85" s="14">
        <v>0</v>
      </c>
      <c r="I85" s="14">
        <v>0</v>
      </c>
      <c r="J85" s="14">
        <v>42.5</v>
      </c>
      <c r="K85" s="14">
        <v>0</v>
      </c>
      <c r="L85" s="12">
        <v>0</v>
      </c>
      <c r="M85" s="14">
        <v>0</v>
      </c>
      <c r="N85" s="14">
        <v>0</v>
      </c>
      <c r="O85" s="14">
        <v>0</v>
      </c>
      <c r="P85" s="14">
        <v>0</v>
      </c>
      <c r="Q85" s="113">
        <v>0</v>
      </c>
      <c r="R85" s="113">
        <v>0</v>
      </c>
      <c r="S85" s="227">
        <v>0</v>
      </c>
      <c r="T85" s="227">
        <v>0</v>
      </c>
      <c r="U85" s="195">
        <v>0</v>
      </c>
    </row>
    <row r="86" spans="1:21" ht="46.8" customHeight="1" x14ac:dyDescent="0.3">
      <c r="A86" s="11">
        <v>72</v>
      </c>
      <c r="B86" s="17" t="s">
        <v>157</v>
      </c>
      <c r="C86" s="88"/>
      <c r="D86" s="22" t="s">
        <v>158</v>
      </c>
      <c r="E86" s="168" t="s">
        <v>159</v>
      </c>
      <c r="F86" s="182" t="s">
        <v>159</v>
      </c>
      <c r="G86" s="14">
        <v>0</v>
      </c>
      <c r="H86" s="14">
        <v>0</v>
      </c>
      <c r="I86" s="14">
        <v>0</v>
      </c>
      <c r="J86" s="14">
        <v>136</v>
      </c>
      <c r="K86" s="14">
        <v>0</v>
      </c>
      <c r="L86" s="12">
        <v>0</v>
      </c>
      <c r="M86" s="14">
        <v>0</v>
      </c>
      <c r="N86" s="46" t="s">
        <v>160</v>
      </c>
      <c r="O86" s="14">
        <v>0</v>
      </c>
      <c r="P86" s="14">
        <v>0</v>
      </c>
      <c r="Q86" s="113">
        <v>0</v>
      </c>
      <c r="R86" s="119" t="s">
        <v>161</v>
      </c>
      <c r="S86" s="229" t="s">
        <v>162</v>
      </c>
      <c r="T86" s="245" t="s">
        <v>163</v>
      </c>
      <c r="U86" s="195" t="s">
        <v>163</v>
      </c>
    </row>
    <row r="87" spans="1:21" ht="46.8" customHeight="1" x14ac:dyDescent="0.3">
      <c r="A87" s="17">
        <v>73</v>
      </c>
      <c r="B87" s="17" t="s">
        <v>164</v>
      </c>
      <c r="C87" s="83"/>
      <c r="D87" s="21" t="s">
        <v>165</v>
      </c>
      <c r="E87" s="168" t="s">
        <v>159</v>
      </c>
      <c r="F87" s="182" t="s">
        <v>159</v>
      </c>
      <c r="G87" s="14">
        <v>0</v>
      </c>
      <c r="H87" s="14">
        <v>120</v>
      </c>
      <c r="I87" s="49" t="s">
        <v>159</v>
      </c>
      <c r="J87" s="14">
        <v>68</v>
      </c>
      <c r="K87" s="14">
        <v>120</v>
      </c>
      <c r="L87" s="12">
        <v>110</v>
      </c>
      <c r="M87" s="14">
        <v>120</v>
      </c>
      <c r="N87" s="46" t="s">
        <v>160</v>
      </c>
      <c r="O87" s="14">
        <v>0</v>
      </c>
      <c r="P87" s="14">
        <v>0</v>
      </c>
      <c r="Q87" s="113">
        <v>0</v>
      </c>
      <c r="R87" s="119" t="s">
        <v>161</v>
      </c>
      <c r="S87" s="229" t="s">
        <v>162</v>
      </c>
      <c r="T87" s="245" t="s">
        <v>163</v>
      </c>
      <c r="U87" s="195" t="s">
        <v>163</v>
      </c>
    </row>
    <row r="88" spans="1:21" ht="46.8" customHeight="1" x14ac:dyDescent="0.3">
      <c r="A88" s="11">
        <v>74</v>
      </c>
      <c r="B88" s="17" t="s">
        <v>166</v>
      </c>
      <c r="C88" s="88"/>
      <c r="D88" s="21" t="s">
        <v>167</v>
      </c>
      <c r="E88" s="168" t="s">
        <v>159</v>
      </c>
      <c r="F88" s="182" t="s">
        <v>159</v>
      </c>
      <c r="G88" s="14">
        <v>0</v>
      </c>
      <c r="H88" s="14">
        <v>180</v>
      </c>
      <c r="I88" s="49" t="s">
        <v>159</v>
      </c>
      <c r="J88" s="14">
        <v>85</v>
      </c>
      <c r="K88" s="14">
        <v>180</v>
      </c>
      <c r="L88" s="12">
        <v>135</v>
      </c>
      <c r="M88" s="14">
        <v>180</v>
      </c>
      <c r="N88" s="46" t="s">
        <v>160</v>
      </c>
      <c r="O88" s="14">
        <v>0</v>
      </c>
      <c r="P88" s="14">
        <v>0</v>
      </c>
      <c r="Q88" s="113">
        <v>0</v>
      </c>
      <c r="R88" s="119" t="s">
        <v>161</v>
      </c>
      <c r="S88" s="229" t="s">
        <v>162</v>
      </c>
      <c r="T88" s="245" t="s">
        <v>163</v>
      </c>
      <c r="U88" s="195" t="s">
        <v>163</v>
      </c>
    </row>
    <row r="89" spans="1:21" ht="46.8" customHeight="1" x14ac:dyDescent="0.3">
      <c r="A89" s="17">
        <v>75</v>
      </c>
      <c r="B89" s="17" t="s">
        <v>168</v>
      </c>
      <c r="C89" s="83"/>
      <c r="D89" s="21" t="s">
        <v>169</v>
      </c>
      <c r="E89" s="168" t="s">
        <v>159</v>
      </c>
      <c r="F89" s="182" t="s">
        <v>159</v>
      </c>
      <c r="G89" s="99">
        <v>0</v>
      </c>
      <c r="H89" s="14">
        <v>210</v>
      </c>
      <c r="I89" s="49" t="s">
        <v>159</v>
      </c>
      <c r="J89" s="49" t="s">
        <v>159</v>
      </c>
      <c r="K89" s="14">
        <v>210</v>
      </c>
      <c r="L89" s="12">
        <v>260</v>
      </c>
      <c r="M89" s="14">
        <v>210</v>
      </c>
      <c r="N89" s="46" t="s">
        <v>160</v>
      </c>
      <c r="O89" s="14">
        <v>0</v>
      </c>
      <c r="P89" s="14">
        <v>0</v>
      </c>
      <c r="Q89" s="113">
        <v>0</v>
      </c>
      <c r="R89" s="119" t="s">
        <v>161</v>
      </c>
      <c r="S89" s="229" t="s">
        <v>162</v>
      </c>
      <c r="T89" s="245" t="s">
        <v>163</v>
      </c>
      <c r="U89" s="195" t="s">
        <v>163</v>
      </c>
    </row>
    <row r="90" spans="1:21" ht="46.8" customHeight="1" x14ac:dyDescent="0.3">
      <c r="A90" s="11">
        <v>76</v>
      </c>
      <c r="B90" s="17" t="s">
        <v>170</v>
      </c>
      <c r="C90" s="88"/>
      <c r="D90" s="21" t="s">
        <v>171</v>
      </c>
      <c r="E90" s="168" t="s">
        <v>159</v>
      </c>
      <c r="F90" s="182" t="s">
        <v>159</v>
      </c>
      <c r="G90" s="99">
        <v>0</v>
      </c>
      <c r="H90" s="14">
        <v>210</v>
      </c>
      <c r="I90" s="49" t="s">
        <v>159</v>
      </c>
      <c r="J90" s="49" t="s">
        <v>159</v>
      </c>
      <c r="K90" s="14">
        <v>210</v>
      </c>
      <c r="L90" s="12">
        <v>260</v>
      </c>
      <c r="M90" s="14">
        <v>210</v>
      </c>
      <c r="N90" s="46" t="s">
        <v>160</v>
      </c>
      <c r="O90" s="14">
        <v>0</v>
      </c>
      <c r="P90" s="14">
        <v>0</v>
      </c>
      <c r="Q90" s="113">
        <v>0</v>
      </c>
      <c r="R90" s="119" t="s">
        <v>161</v>
      </c>
      <c r="S90" s="229" t="s">
        <v>162</v>
      </c>
      <c r="T90" s="245" t="s">
        <v>163</v>
      </c>
      <c r="U90" s="195" t="s">
        <v>163</v>
      </c>
    </row>
    <row r="91" spans="1:21" ht="46.8" customHeight="1" x14ac:dyDescent="0.3">
      <c r="A91" s="17">
        <v>77</v>
      </c>
      <c r="B91" s="17" t="s">
        <v>172</v>
      </c>
      <c r="C91" s="83"/>
      <c r="D91" s="21" t="s">
        <v>173</v>
      </c>
      <c r="E91" s="168" t="s">
        <v>159</v>
      </c>
      <c r="F91" s="182" t="s">
        <v>159</v>
      </c>
      <c r="G91" s="99">
        <v>0</v>
      </c>
      <c r="H91" s="50" t="s">
        <v>174</v>
      </c>
      <c r="I91" s="49" t="s">
        <v>159</v>
      </c>
      <c r="J91" s="49" t="s">
        <v>159</v>
      </c>
      <c r="K91" s="50" t="s">
        <v>175</v>
      </c>
      <c r="L91" s="23" t="s">
        <v>176</v>
      </c>
      <c r="M91" s="36" t="s">
        <v>175</v>
      </c>
      <c r="N91" s="46" t="s">
        <v>160</v>
      </c>
      <c r="O91" s="14">
        <v>0</v>
      </c>
      <c r="P91" s="14">
        <v>0</v>
      </c>
      <c r="Q91" s="113">
        <v>0</v>
      </c>
      <c r="R91" s="119" t="s">
        <v>161</v>
      </c>
      <c r="S91" s="229" t="s">
        <v>162</v>
      </c>
      <c r="T91" s="245" t="s">
        <v>163</v>
      </c>
      <c r="U91" s="195" t="s">
        <v>163</v>
      </c>
    </row>
    <row r="92" spans="1:21" ht="46.8" customHeight="1" x14ac:dyDescent="0.3">
      <c r="A92" s="11">
        <v>78</v>
      </c>
      <c r="B92" s="17" t="s">
        <v>177</v>
      </c>
      <c r="C92" s="88"/>
      <c r="D92" s="22" t="s">
        <v>178</v>
      </c>
      <c r="E92" s="168" t="s">
        <v>159</v>
      </c>
      <c r="F92" s="182" t="s">
        <v>159</v>
      </c>
      <c r="G92" s="99">
        <v>0</v>
      </c>
      <c r="H92" s="14">
        <v>0</v>
      </c>
      <c r="I92" s="49" t="s">
        <v>159</v>
      </c>
      <c r="J92" s="49" t="s">
        <v>159</v>
      </c>
      <c r="K92" s="14">
        <v>0</v>
      </c>
      <c r="L92" s="12">
        <v>0</v>
      </c>
      <c r="M92" s="14">
        <v>0</v>
      </c>
      <c r="N92" s="46">
        <v>0</v>
      </c>
      <c r="O92" s="14">
        <v>0</v>
      </c>
      <c r="P92" s="14">
        <v>0</v>
      </c>
      <c r="Q92" s="113">
        <v>0</v>
      </c>
      <c r="R92" s="119" t="s">
        <v>161</v>
      </c>
      <c r="S92" s="229" t="s">
        <v>162</v>
      </c>
      <c r="T92" s="245" t="s">
        <v>163</v>
      </c>
      <c r="U92" s="195" t="s">
        <v>163</v>
      </c>
    </row>
    <row r="93" spans="1:21" ht="46.8" customHeight="1" x14ac:dyDescent="0.3">
      <c r="A93" s="17">
        <v>79</v>
      </c>
      <c r="B93" s="17" t="s">
        <v>179</v>
      </c>
      <c r="C93" s="83"/>
      <c r="D93" s="22" t="s">
        <v>180</v>
      </c>
      <c r="E93" s="168" t="s">
        <v>159</v>
      </c>
      <c r="F93" s="182" t="s">
        <v>159</v>
      </c>
      <c r="G93" s="99">
        <v>0</v>
      </c>
      <c r="H93" s="14">
        <v>0</v>
      </c>
      <c r="I93" s="49" t="s">
        <v>159</v>
      </c>
      <c r="J93" s="49" t="s">
        <v>159</v>
      </c>
      <c r="K93" s="14">
        <v>0</v>
      </c>
      <c r="L93" s="12">
        <v>0</v>
      </c>
      <c r="M93" s="14">
        <v>0</v>
      </c>
      <c r="N93" s="46">
        <v>0</v>
      </c>
      <c r="O93" s="14">
        <v>0</v>
      </c>
      <c r="P93" s="14">
        <v>0</v>
      </c>
      <c r="Q93" s="113">
        <v>0</v>
      </c>
      <c r="R93" s="119" t="s">
        <v>161</v>
      </c>
      <c r="S93" s="229" t="s">
        <v>162</v>
      </c>
      <c r="T93" s="245" t="s">
        <v>163</v>
      </c>
      <c r="U93" s="195" t="s">
        <v>163</v>
      </c>
    </row>
    <row r="94" spans="1:21" ht="46.8" customHeight="1" x14ac:dyDescent="0.3">
      <c r="A94" s="11">
        <v>80</v>
      </c>
      <c r="B94" s="17" t="s">
        <v>181</v>
      </c>
      <c r="C94" s="88"/>
      <c r="D94" s="22" t="s">
        <v>182</v>
      </c>
      <c r="E94" s="168" t="s">
        <v>159</v>
      </c>
      <c r="F94" s="182" t="s">
        <v>159</v>
      </c>
      <c r="G94" s="99">
        <v>0</v>
      </c>
      <c r="H94" s="14">
        <v>0</v>
      </c>
      <c r="I94" s="49" t="s">
        <v>159</v>
      </c>
      <c r="J94" s="49" t="s">
        <v>159</v>
      </c>
      <c r="K94" s="14">
        <v>0</v>
      </c>
      <c r="L94" s="12">
        <v>0</v>
      </c>
      <c r="M94" s="14">
        <v>0</v>
      </c>
      <c r="N94" s="46">
        <v>0</v>
      </c>
      <c r="O94" s="14">
        <v>0</v>
      </c>
      <c r="P94" s="14">
        <v>0</v>
      </c>
      <c r="Q94" s="113">
        <v>0</v>
      </c>
      <c r="R94" s="119" t="s">
        <v>161</v>
      </c>
      <c r="S94" s="229" t="s">
        <v>162</v>
      </c>
      <c r="T94" s="245" t="s">
        <v>163</v>
      </c>
      <c r="U94" s="195" t="s">
        <v>163</v>
      </c>
    </row>
    <row r="95" spans="1:21" ht="46.8" customHeight="1" x14ac:dyDescent="0.3">
      <c r="A95" s="17">
        <v>81</v>
      </c>
      <c r="B95" s="17" t="s">
        <v>183</v>
      </c>
      <c r="C95" s="83"/>
      <c r="D95" s="21" t="s">
        <v>184</v>
      </c>
      <c r="E95" s="168" t="s">
        <v>159</v>
      </c>
      <c r="F95" s="182" t="s">
        <v>159</v>
      </c>
      <c r="G95" s="99">
        <v>0</v>
      </c>
      <c r="H95" s="14">
        <v>400</v>
      </c>
      <c r="I95" s="49" t="s">
        <v>159</v>
      </c>
      <c r="J95" s="49" t="s">
        <v>159</v>
      </c>
      <c r="K95" s="14">
        <v>400</v>
      </c>
      <c r="L95" s="12">
        <v>400</v>
      </c>
      <c r="M95" s="14">
        <v>400</v>
      </c>
      <c r="N95" s="46">
        <v>0</v>
      </c>
      <c r="O95" s="14">
        <v>0</v>
      </c>
      <c r="P95" s="14">
        <v>0</v>
      </c>
      <c r="Q95" s="113">
        <v>0</v>
      </c>
      <c r="R95" s="119" t="s">
        <v>161</v>
      </c>
      <c r="S95" s="229" t="s">
        <v>162</v>
      </c>
      <c r="T95" s="245" t="s">
        <v>163</v>
      </c>
      <c r="U95" s="195" t="s">
        <v>163</v>
      </c>
    </row>
    <row r="96" spans="1:21" ht="47.4" customHeight="1" x14ac:dyDescent="0.3">
      <c r="A96" s="11">
        <v>82</v>
      </c>
      <c r="B96" s="17" t="s">
        <v>185</v>
      </c>
      <c r="C96" s="88"/>
      <c r="D96" s="21" t="s">
        <v>186</v>
      </c>
      <c r="E96" s="168" t="s">
        <v>159</v>
      </c>
      <c r="F96" s="182" t="s">
        <v>159</v>
      </c>
      <c r="G96" s="99">
        <v>0</v>
      </c>
      <c r="H96" s="14">
        <v>500</v>
      </c>
      <c r="I96" s="49" t="s">
        <v>159</v>
      </c>
      <c r="J96" s="49" t="s">
        <v>159</v>
      </c>
      <c r="K96" s="14">
        <v>500</v>
      </c>
      <c r="L96" s="12">
        <v>425</v>
      </c>
      <c r="M96" s="14">
        <v>500</v>
      </c>
      <c r="N96" s="46">
        <v>0</v>
      </c>
      <c r="O96" s="14">
        <v>0</v>
      </c>
      <c r="P96" s="14">
        <v>0</v>
      </c>
      <c r="Q96" s="113">
        <v>0</v>
      </c>
      <c r="R96" s="119" t="s">
        <v>161</v>
      </c>
      <c r="S96" s="232" t="s">
        <v>162</v>
      </c>
      <c r="T96" s="244" t="s">
        <v>163</v>
      </c>
      <c r="U96" s="197" t="s">
        <v>163</v>
      </c>
    </row>
    <row r="97" spans="1:21" ht="16.2" customHeight="1" x14ac:dyDescent="0.3">
      <c r="A97" s="129"/>
      <c r="B97" s="129"/>
      <c r="C97" s="130"/>
      <c r="D97" s="131" t="s">
        <v>187</v>
      </c>
      <c r="E97" s="132"/>
      <c r="F97" s="132"/>
      <c r="G97" s="132"/>
      <c r="H97" s="132"/>
      <c r="I97" s="132"/>
      <c r="J97" s="132"/>
      <c r="K97" s="132"/>
      <c r="L97" s="133"/>
      <c r="M97" s="133"/>
      <c r="N97" s="133"/>
      <c r="O97" s="133"/>
      <c r="P97" s="133"/>
      <c r="Q97" s="133"/>
      <c r="R97" s="134"/>
      <c r="S97" s="225"/>
      <c r="T97" s="243"/>
      <c r="U97" s="135"/>
    </row>
    <row r="98" spans="1:21" ht="50.4" customHeight="1" x14ac:dyDescent="0.3">
      <c r="A98" s="17">
        <v>83</v>
      </c>
      <c r="B98" s="17" t="s">
        <v>188</v>
      </c>
      <c r="C98" s="88"/>
      <c r="D98" s="51" t="s">
        <v>189</v>
      </c>
      <c r="E98" s="161">
        <v>735</v>
      </c>
      <c r="F98" s="190">
        <f>+E98-(E98*0.2)</f>
        <v>588</v>
      </c>
      <c r="G98" s="20">
        <v>408</v>
      </c>
      <c r="H98" s="20">
        <v>864</v>
      </c>
      <c r="I98" s="20">
        <v>680</v>
      </c>
      <c r="J98" s="20">
        <v>408</v>
      </c>
      <c r="K98" s="20">
        <v>864</v>
      </c>
      <c r="L98" s="19">
        <v>730</v>
      </c>
      <c r="M98" s="20">
        <v>864</v>
      </c>
      <c r="N98" s="20">
        <v>350</v>
      </c>
      <c r="O98" s="20">
        <v>296</v>
      </c>
      <c r="P98" s="20">
        <v>400</v>
      </c>
      <c r="Q98" s="112">
        <v>680</v>
      </c>
      <c r="R98" s="112">
        <v>800</v>
      </c>
      <c r="S98" s="226">
        <v>800</v>
      </c>
      <c r="T98" s="242">
        <v>750</v>
      </c>
      <c r="U98" s="253">
        <v>800</v>
      </c>
    </row>
    <row r="99" spans="1:21" ht="70.2" customHeight="1" x14ac:dyDescent="0.3">
      <c r="A99" s="11">
        <v>84</v>
      </c>
      <c r="B99" s="11" t="s">
        <v>190</v>
      </c>
      <c r="C99" s="83"/>
      <c r="D99" s="30" t="s">
        <v>191</v>
      </c>
      <c r="E99" s="156">
        <v>1200</v>
      </c>
      <c r="F99" s="190">
        <f>+E99-(E99*0.2)</f>
        <v>960</v>
      </c>
      <c r="G99" s="14">
        <v>493</v>
      </c>
      <c r="H99" s="14">
        <v>1620</v>
      </c>
      <c r="I99" s="14">
        <v>935</v>
      </c>
      <c r="J99" s="14">
        <v>493</v>
      </c>
      <c r="K99" s="14">
        <v>1620</v>
      </c>
      <c r="L99" s="12">
        <v>1420</v>
      </c>
      <c r="M99" s="14">
        <v>1620</v>
      </c>
      <c r="N99" s="14">
        <v>1000</v>
      </c>
      <c r="O99" s="14">
        <v>410</v>
      </c>
      <c r="P99" s="14">
        <v>800</v>
      </c>
      <c r="Q99" s="113">
        <v>935</v>
      </c>
      <c r="R99" s="113">
        <v>1200</v>
      </c>
      <c r="S99" s="227">
        <v>1200</v>
      </c>
      <c r="T99" s="227">
        <v>1200</v>
      </c>
      <c r="U99" s="249">
        <v>1200</v>
      </c>
    </row>
    <row r="100" spans="1:21" ht="15.6" customHeight="1" x14ac:dyDescent="0.3">
      <c r="A100" s="17">
        <v>85</v>
      </c>
      <c r="B100" s="17" t="s">
        <v>192</v>
      </c>
      <c r="C100" s="88"/>
      <c r="D100" s="52" t="s">
        <v>193</v>
      </c>
      <c r="E100" s="158">
        <v>155</v>
      </c>
      <c r="F100" s="190">
        <f>+E100-(E100*0.2)</f>
        <v>124</v>
      </c>
      <c r="G100" s="14">
        <v>127.5</v>
      </c>
      <c r="H100" s="14">
        <v>0</v>
      </c>
      <c r="I100" s="14">
        <v>127.5</v>
      </c>
      <c r="J100" s="14">
        <v>127.5</v>
      </c>
      <c r="K100" s="14">
        <v>0</v>
      </c>
      <c r="L100" s="12">
        <v>0</v>
      </c>
      <c r="M100" s="14">
        <v>0</v>
      </c>
      <c r="N100" s="14">
        <v>0</v>
      </c>
      <c r="O100" s="14">
        <v>0</v>
      </c>
      <c r="P100" s="14">
        <v>0</v>
      </c>
      <c r="Q100" s="113">
        <v>127.5</v>
      </c>
      <c r="R100" s="113">
        <v>0</v>
      </c>
      <c r="S100" s="227">
        <v>0</v>
      </c>
      <c r="T100" s="227">
        <v>0</v>
      </c>
      <c r="U100" s="4">
        <v>0</v>
      </c>
    </row>
    <row r="101" spans="1:21" ht="31.8" customHeight="1" x14ac:dyDescent="0.3">
      <c r="A101" s="11">
        <v>86</v>
      </c>
      <c r="B101" s="71" t="s">
        <v>194</v>
      </c>
      <c r="C101" s="84"/>
      <c r="D101" s="53" t="s">
        <v>195</v>
      </c>
      <c r="E101" s="164" t="s">
        <v>196</v>
      </c>
      <c r="F101" s="181" t="s">
        <v>196</v>
      </c>
      <c r="G101" s="33" t="s">
        <v>196</v>
      </c>
      <c r="H101" s="33" t="s">
        <v>196</v>
      </c>
      <c r="I101" s="33" t="s">
        <v>196</v>
      </c>
      <c r="J101" s="33" t="s">
        <v>196</v>
      </c>
      <c r="K101" s="33" t="s">
        <v>196</v>
      </c>
      <c r="L101" s="54" t="s">
        <v>196</v>
      </c>
      <c r="M101" s="34" t="s">
        <v>196</v>
      </c>
      <c r="N101" s="34" t="s">
        <v>196</v>
      </c>
      <c r="O101" s="34" t="s">
        <v>196</v>
      </c>
      <c r="P101" s="108" t="s">
        <v>196</v>
      </c>
      <c r="Q101" s="37" t="s">
        <v>196</v>
      </c>
      <c r="R101" s="37" t="s">
        <v>196</v>
      </c>
      <c r="S101" s="232" t="s">
        <v>196</v>
      </c>
      <c r="T101" s="246" t="s">
        <v>196</v>
      </c>
      <c r="U101" s="254">
        <v>0</v>
      </c>
    </row>
    <row r="102" spans="1:21" ht="16.2" customHeight="1" x14ac:dyDescent="0.3">
      <c r="A102" s="129"/>
      <c r="B102" s="129"/>
      <c r="C102" s="130"/>
      <c r="D102" s="131" t="s">
        <v>197</v>
      </c>
      <c r="E102" s="132"/>
      <c r="F102" s="132"/>
      <c r="G102" s="132"/>
      <c r="H102" s="132"/>
      <c r="I102" s="132"/>
      <c r="J102" s="132"/>
      <c r="K102" s="132"/>
      <c r="L102" s="132"/>
      <c r="M102" s="133"/>
      <c r="N102" s="133"/>
      <c r="O102" s="133"/>
      <c r="P102" s="133"/>
      <c r="Q102" s="133"/>
      <c r="R102" s="134"/>
      <c r="S102" s="225"/>
      <c r="T102" s="243"/>
      <c r="U102" s="135"/>
    </row>
    <row r="103" spans="1:21" ht="15.6" customHeight="1" x14ac:dyDescent="0.3">
      <c r="A103" s="17">
        <v>87</v>
      </c>
      <c r="B103" s="17" t="s">
        <v>198</v>
      </c>
      <c r="C103" s="88"/>
      <c r="D103" s="18" t="s">
        <v>199</v>
      </c>
      <c r="E103" s="161">
        <v>4.2000000000000003E-2</v>
      </c>
      <c r="F103" s="178">
        <v>0.03</v>
      </c>
      <c r="G103" s="20">
        <v>0</v>
      </c>
      <c r="H103" s="20">
        <v>0.03</v>
      </c>
      <c r="I103" s="20">
        <v>0.06</v>
      </c>
      <c r="J103" s="20">
        <v>0.02</v>
      </c>
      <c r="K103" s="20">
        <v>0.06</v>
      </c>
      <c r="L103" s="19">
        <v>0.03</v>
      </c>
      <c r="M103" s="20">
        <v>0.06</v>
      </c>
      <c r="N103" s="20">
        <v>0.05</v>
      </c>
      <c r="O103" s="20">
        <v>0.03</v>
      </c>
      <c r="P103" s="20">
        <v>0.03</v>
      </c>
      <c r="Q103" s="112">
        <v>0.06</v>
      </c>
      <c r="R103" s="112">
        <v>0.06</v>
      </c>
      <c r="S103" s="226">
        <v>0.03</v>
      </c>
      <c r="T103" s="242">
        <v>0.05</v>
      </c>
      <c r="U103" s="194">
        <v>0.06</v>
      </c>
    </row>
    <row r="104" spans="1:21" ht="15.6" customHeight="1" x14ac:dyDescent="0.3">
      <c r="A104" s="11">
        <v>88</v>
      </c>
      <c r="B104" s="11" t="s">
        <v>200</v>
      </c>
      <c r="C104" s="83"/>
      <c r="D104" s="22" t="s">
        <v>201</v>
      </c>
      <c r="E104" s="158">
        <v>0</v>
      </c>
      <c r="F104" s="179">
        <f>+E104/1.2</f>
        <v>0</v>
      </c>
      <c r="G104" s="14">
        <v>2.76</v>
      </c>
      <c r="H104" s="14">
        <v>0</v>
      </c>
      <c r="I104" s="14">
        <v>0</v>
      </c>
      <c r="J104" s="14">
        <v>2.76</v>
      </c>
      <c r="K104" s="14">
        <v>0</v>
      </c>
      <c r="L104" s="12">
        <v>0</v>
      </c>
      <c r="M104" s="14">
        <v>0</v>
      </c>
      <c r="N104" s="14"/>
      <c r="O104" s="14">
        <v>0</v>
      </c>
      <c r="P104" s="14">
        <v>0</v>
      </c>
      <c r="Q104" s="113">
        <v>0</v>
      </c>
      <c r="R104" s="113">
        <v>0</v>
      </c>
      <c r="S104" s="227">
        <v>0</v>
      </c>
      <c r="T104" s="227">
        <v>0</v>
      </c>
      <c r="U104" s="195">
        <v>0</v>
      </c>
    </row>
    <row r="105" spans="1:21" ht="15.6" customHeight="1" x14ac:dyDescent="0.3">
      <c r="A105" s="17">
        <v>89</v>
      </c>
      <c r="B105" s="17" t="s">
        <v>202</v>
      </c>
      <c r="C105" s="88"/>
      <c r="D105" s="22" t="s">
        <v>203</v>
      </c>
      <c r="E105" s="158">
        <v>0</v>
      </c>
      <c r="F105" s="179">
        <f>+E105/1.2</f>
        <v>0</v>
      </c>
      <c r="G105" s="14">
        <v>4.25</v>
      </c>
      <c r="H105" s="14">
        <v>0</v>
      </c>
      <c r="I105" s="14">
        <v>0</v>
      </c>
      <c r="J105" s="14">
        <v>4.25</v>
      </c>
      <c r="K105" s="14">
        <v>0</v>
      </c>
      <c r="L105" s="12">
        <v>0</v>
      </c>
      <c r="M105" s="14">
        <v>0</v>
      </c>
      <c r="N105" s="14">
        <v>0</v>
      </c>
      <c r="O105" s="14">
        <v>0</v>
      </c>
      <c r="P105" s="14">
        <v>0</v>
      </c>
      <c r="Q105" s="113">
        <v>0</v>
      </c>
      <c r="R105" s="113">
        <v>0</v>
      </c>
      <c r="S105" s="227">
        <v>0</v>
      </c>
      <c r="T105" s="227">
        <v>0</v>
      </c>
      <c r="U105" s="195">
        <v>0</v>
      </c>
    </row>
    <row r="106" spans="1:21" ht="15.6" customHeight="1" x14ac:dyDescent="0.3">
      <c r="A106" s="11">
        <v>90</v>
      </c>
      <c r="B106" s="11" t="s">
        <v>204</v>
      </c>
      <c r="C106" s="83"/>
      <c r="D106" s="42" t="s">
        <v>205</v>
      </c>
      <c r="E106" s="158">
        <v>0</v>
      </c>
      <c r="F106" s="179">
        <f>+E106/1.2</f>
        <v>0</v>
      </c>
      <c r="G106" s="14">
        <v>3.61</v>
      </c>
      <c r="H106" s="14">
        <v>0</v>
      </c>
      <c r="I106" s="14">
        <v>0</v>
      </c>
      <c r="J106" s="14">
        <v>0</v>
      </c>
      <c r="K106" s="14">
        <v>0</v>
      </c>
      <c r="L106" s="12">
        <v>0</v>
      </c>
      <c r="M106" s="14">
        <v>0</v>
      </c>
      <c r="N106" s="14">
        <v>0</v>
      </c>
      <c r="O106" s="14">
        <v>0</v>
      </c>
      <c r="P106" s="14">
        <v>0</v>
      </c>
      <c r="Q106" s="113">
        <v>0</v>
      </c>
      <c r="R106" s="113">
        <v>0</v>
      </c>
      <c r="S106" s="227">
        <v>0</v>
      </c>
      <c r="T106" s="227">
        <v>0</v>
      </c>
      <c r="U106" s="195">
        <v>0</v>
      </c>
    </row>
    <row r="107" spans="1:21" ht="15.6" customHeight="1" x14ac:dyDescent="0.3">
      <c r="A107" s="17">
        <v>91</v>
      </c>
      <c r="B107" s="17" t="s">
        <v>206</v>
      </c>
      <c r="C107" s="88"/>
      <c r="D107" s="55" t="s">
        <v>207</v>
      </c>
      <c r="E107" s="158">
        <v>0</v>
      </c>
      <c r="F107" s="190">
        <f t="shared" ref="F107:F115" si="5">+E107-(E107*0.2)</f>
        <v>0</v>
      </c>
      <c r="G107" s="14">
        <v>0</v>
      </c>
      <c r="H107" s="14">
        <v>0</v>
      </c>
      <c r="I107" s="14"/>
      <c r="J107" s="14">
        <v>0</v>
      </c>
      <c r="K107" s="14">
        <v>0</v>
      </c>
      <c r="L107" s="12">
        <v>0</v>
      </c>
      <c r="M107" s="14">
        <v>0</v>
      </c>
      <c r="N107" s="14">
        <v>0</v>
      </c>
      <c r="O107" s="14">
        <v>0</v>
      </c>
      <c r="P107" s="14">
        <v>0</v>
      </c>
      <c r="Q107" s="113">
        <v>0</v>
      </c>
      <c r="R107" s="113">
        <v>0</v>
      </c>
      <c r="S107" s="227">
        <v>0</v>
      </c>
      <c r="T107" s="227">
        <v>0</v>
      </c>
      <c r="U107" s="195">
        <v>0</v>
      </c>
    </row>
    <row r="108" spans="1:21" ht="15.6" customHeight="1" x14ac:dyDescent="0.3">
      <c r="A108" s="11">
        <v>92</v>
      </c>
      <c r="B108" s="267" t="s">
        <v>327</v>
      </c>
      <c r="C108" s="83"/>
      <c r="D108" s="268" t="s">
        <v>208</v>
      </c>
      <c r="E108" s="158">
        <v>0</v>
      </c>
      <c r="F108" s="190">
        <f t="shared" si="5"/>
        <v>0</v>
      </c>
      <c r="G108" s="14">
        <v>4.04</v>
      </c>
      <c r="H108" s="14">
        <v>0</v>
      </c>
      <c r="I108" s="14"/>
      <c r="J108" s="14">
        <v>0</v>
      </c>
      <c r="K108" s="14">
        <v>0</v>
      </c>
      <c r="L108" s="12">
        <v>0</v>
      </c>
      <c r="M108" s="14">
        <v>0</v>
      </c>
      <c r="N108" s="14">
        <v>0</v>
      </c>
      <c r="O108" s="14">
        <v>0</v>
      </c>
      <c r="P108" s="14">
        <v>0</v>
      </c>
      <c r="Q108" s="113">
        <v>0</v>
      </c>
      <c r="R108" s="113">
        <v>0</v>
      </c>
      <c r="S108" s="227">
        <v>0</v>
      </c>
      <c r="T108" s="227">
        <v>0</v>
      </c>
      <c r="U108" s="195">
        <v>0</v>
      </c>
    </row>
    <row r="109" spans="1:21" ht="15.6" customHeight="1" x14ac:dyDescent="0.3">
      <c r="A109" s="17">
        <v>93</v>
      </c>
      <c r="B109" s="17" t="s">
        <v>328</v>
      </c>
      <c r="C109" s="88"/>
      <c r="D109" s="260" t="s">
        <v>209</v>
      </c>
      <c r="E109" s="156">
        <v>6.3E-2</v>
      </c>
      <c r="F109" s="190">
        <f t="shared" si="5"/>
        <v>5.04E-2</v>
      </c>
      <c r="G109" s="14">
        <v>4</v>
      </c>
      <c r="H109" s="14">
        <v>0.06</v>
      </c>
      <c r="I109" s="14">
        <v>0.09</v>
      </c>
      <c r="J109" s="14">
        <v>0.04</v>
      </c>
      <c r="K109" s="14">
        <v>0.09</v>
      </c>
      <c r="L109" s="12">
        <v>0.06</v>
      </c>
      <c r="M109" s="14">
        <v>0.09</v>
      </c>
      <c r="N109" s="14">
        <v>7.0000000000000007E-2</v>
      </c>
      <c r="O109" s="14">
        <v>0.05</v>
      </c>
      <c r="P109" s="14">
        <v>0.06</v>
      </c>
      <c r="Q109" s="113">
        <v>0.09</v>
      </c>
      <c r="R109" s="113">
        <v>0.09</v>
      </c>
      <c r="S109" s="227">
        <v>0.06</v>
      </c>
      <c r="T109" s="227">
        <v>0.08</v>
      </c>
      <c r="U109" s="195">
        <v>0.09</v>
      </c>
    </row>
    <row r="110" spans="1:21" ht="15.6" customHeight="1" x14ac:dyDescent="0.3">
      <c r="A110" s="11">
        <v>94</v>
      </c>
      <c r="B110" s="267" t="s">
        <v>347</v>
      </c>
      <c r="C110" s="83"/>
      <c r="D110" s="260" t="s">
        <v>210</v>
      </c>
      <c r="E110" s="156">
        <v>2.3624999999999998</v>
      </c>
      <c r="F110" s="190">
        <f t="shared" si="5"/>
        <v>1.89</v>
      </c>
      <c r="G110" s="14">
        <v>1.91</v>
      </c>
      <c r="H110" s="14">
        <v>4.32</v>
      </c>
      <c r="I110" s="14">
        <v>1.91</v>
      </c>
      <c r="J110" s="14">
        <v>1.91</v>
      </c>
      <c r="K110" s="14">
        <v>4.5</v>
      </c>
      <c r="L110" s="12">
        <v>4.32</v>
      </c>
      <c r="M110" s="14">
        <v>4.5</v>
      </c>
      <c r="N110" s="14">
        <v>3.6</v>
      </c>
      <c r="O110" s="14">
        <v>3</v>
      </c>
      <c r="P110" s="14">
        <v>3</v>
      </c>
      <c r="Q110" s="113">
        <v>1.91</v>
      </c>
      <c r="R110" s="113">
        <v>4.5</v>
      </c>
      <c r="S110" s="227">
        <v>1.5</v>
      </c>
      <c r="T110" s="227">
        <v>2</v>
      </c>
      <c r="U110" s="195">
        <v>3</v>
      </c>
    </row>
    <row r="111" spans="1:21" ht="15.6" customHeight="1" x14ac:dyDescent="0.3">
      <c r="A111" s="17">
        <v>95</v>
      </c>
      <c r="B111" s="17" t="s">
        <v>211</v>
      </c>
      <c r="C111" s="88"/>
      <c r="D111" s="124" t="s">
        <v>212</v>
      </c>
      <c r="E111" s="156">
        <v>30</v>
      </c>
      <c r="F111" s="190">
        <f t="shared" si="5"/>
        <v>24</v>
      </c>
      <c r="G111" s="14">
        <v>25.5</v>
      </c>
      <c r="H111" s="14">
        <v>35</v>
      </c>
      <c r="I111" s="14">
        <v>25.5</v>
      </c>
      <c r="J111" s="14">
        <v>20</v>
      </c>
      <c r="K111" s="14">
        <v>35</v>
      </c>
      <c r="L111" s="12">
        <v>35</v>
      </c>
      <c r="M111" s="14">
        <v>35</v>
      </c>
      <c r="N111" s="14">
        <v>28</v>
      </c>
      <c r="O111" s="14">
        <v>30</v>
      </c>
      <c r="P111" s="14">
        <v>25</v>
      </c>
      <c r="Q111" s="113">
        <v>25.5</v>
      </c>
      <c r="R111" s="113">
        <v>35</v>
      </c>
      <c r="S111" s="227">
        <v>20</v>
      </c>
      <c r="T111" s="227">
        <v>32</v>
      </c>
      <c r="U111" s="195">
        <v>30</v>
      </c>
    </row>
    <row r="112" spans="1:21" ht="15.6" customHeight="1" x14ac:dyDescent="0.3">
      <c r="A112" s="11">
        <v>96</v>
      </c>
      <c r="B112" s="17" t="s">
        <v>213</v>
      </c>
      <c r="C112" s="88"/>
      <c r="D112" s="21" t="s">
        <v>214</v>
      </c>
      <c r="E112" s="156">
        <v>35</v>
      </c>
      <c r="F112" s="190">
        <f t="shared" si="5"/>
        <v>28</v>
      </c>
      <c r="G112" s="14">
        <v>17</v>
      </c>
      <c r="H112" s="14">
        <v>22.5</v>
      </c>
      <c r="I112" s="14"/>
      <c r="J112" s="14">
        <v>15</v>
      </c>
      <c r="K112" s="14"/>
      <c r="L112" s="12">
        <v>22.5</v>
      </c>
      <c r="M112" s="14">
        <v>22.5</v>
      </c>
      <c r="N112" s="14">
        <v>0</v>
      </c>
      <c r="O112" s="14">
        <v>0</v>
      </c>
      <c r="P112" s="14">
        <v>0</v>
      </c>
      <c r="Q112" s="113">
        <v>25.5</v>
      </c>
      <c r="R112" s="113"/>
      <c r="S112" s="227">
        <v>30</v>
      </c>
      <c r="T112" s="227">
        <v>30</v>
      </c>
      <c r="U112" s="195">
        <v>0</v>
      </c>
    </row>
    <row r="113" spans="1:21" ht="15.6" customHeight="1" x14ac:dyDescent="0.3">
      <c r="A113" s="17">
        <v>97</v>
      </c>
      <c r="B113" s="17" t="s">
        <v>215</v>
      </c>
      <c r="C113" s="88"/>
      <c r="D113" s="41" t="s">
        <v>216</v>
      </c>
      <c r="E113" s="156">
        <v>11</v>
      </c>
      <c r="F113" s="190">
        <f t="shared" si="5"/>
        <v>8.8000000000000007</v>
      </c>
      <c r="G113" s="14">
        <v>8.08</v>
      </c>
      <c r="H113" s="14">
        <v>10.8</v>
      </c>
      <c r="I113" s="14">
        <v>8.5</v>
      </c>
      <c r="J113" s="14">
        <v>8.08</v>
      </c>
      <c r="K113" s="14">
        <v>10.8</v>
      </c>
      <c r="L113" s="12">
        <v>10.8</v>
      </c>
      <c r="M113" s="14">
        <v>10.8</v>
      </c>
      <c r="N113" s="14">
        <v>8.64</v>
      </c>
      <c r="O113" s="14">
        <v>8</v>
      </c>
      <c r="P113" s="14">
        <v>10</v>
      </c>
      <c r="Q113" s="113">
        <v>8.5</v>
      </c>
      <c r="R113" s="113">
        <v>12</v>
      </c>
      <c r="S113" s="227">
        <v>8</v>
      </c>
      <c r="T113" s="227">
        <v>10</v>
      </c>
      <c r="U113" s="195">
        <v>10</v>
      </c>
    </row>
    <row r="114" spans="1:21" ht="15.6" customHeight="1" x14ac:dyDescent="0.3">
      <c r="A114" s="11">
        <v>98</v>
      </c>
      <c r="B114" s="267" t="s">
        <v>329</v>
      </c>
      <c r="C114" s="83"/>
      <c r="D114" s="41" t="s">
        <v>217</v>
      </c>
      <c r="E114" s="156">
        <v>30</v>
      </c>
      <c r="F114" s="190">
        <f t="shared" si="5"/>
        <v>24</v>
      </c>
      <c r="G114" s="14">
        <v>17</v>
      </c>
      <c r="H114" s="14">
        <v>22</v>
      </c>
      <c r="I114" s="14">
        <v>25.5</v>
      </c>
      <c r="J114" s="14">
        <v>15</v>
      </c>
      <c r="K114" s="14">
        <v>25</v>
      </c>
      <c r="L114" s="12">
        <v>20</v>
      </c>
      <c r="M114" s="14">
        <v>25</v>
      </c>
      <c r="N114" s="14">
        <v>16.8</v>
      </c>
      <c r="O114" s="14">
        <v>15</v>
      </c>
      <c r="P114" s="14">
        <v>15</v>
      </c>
      <c r="Q114" s="113">
        <v>25.5</v>
      </c>
      <c r="R114" s="113">
        <v>25</v>
      </c>
      <c r="S114" s="227">
        <v>15</v>
      </c>
      <c r="T114" s="227">
        <v>20</v>
      </c>
      <c r="U114" s="195">
        <v>25</v>
      </c>
    </row>
    <row r="115" spans="1:21" ht="15.6" customHeight="1" x14ac:dyDescent="0.3">
      <c r="A115" s="17">
        <v>99</v>
      </c>
      <c r="B115" s="17" t="s">
        <v>218</v>
      </c>
      <c r="C115" s="88"/>
      <c r="D115" s="41" t="s">
        <v>219</v>
      </c>
      <c r="E115" s="156">
        <v>60</v>
      </c>
      <c r="F115" s="190">
        <f t="shared" si="5"/>
        <v>48</v>
      </c>
      <c r="G115" s="14">
        <v>51</v>
      </c>
      <c r="H115" s="14">
        <v>50</v>
      </c>
      <c r="I115" s="14">
        <v>51</v>
      </c>
      <c r="J115" s="14">
        <v>30</v>
      </c>
      <c r="K115" s="14">
        <v>50</v>
      </c>
      <c r="L115" s="12">
        <v>40</v>
      </c>
      <c r="M115" s="14">
        <v>50</v>
      </c>
      <c r="N115" s="14">
        <v>44</v>
      </c>
      <c r="O115" s="14">
        <v>40</v>
      </c>
      <c r="P115" s="14">
        <v>40</v>
      </c>
      <c r="Q115" s="113">
        <v>51</v>
      </c>
      <c r="R115" s="113">
        <v>55</v>
      </c>
      <c r="S115" s="227">
        <v>35</v>
      </c>
      <c r="T115" s="227">
        <v>50</v>
      </c>
      <c r="U115" s="195">
        <v>50</v>
      </c>
    </row>
    <row r="116" spans="1:21" ht="31.2" customHeight="1" x14ac:dyDescent="0.3">
      <c r="A116" s="11">
        <v>100</v>
      </c>
      <c r="B116" s="11" t="s">
        <v>220</v>
      </c>
      <c r="C116" s="83"/>
      <c r="D116" s="41" t="s">
        <v>221</v>
      </c>
      <c r="E116" s="169" t="s">
        <v>222</v>
      </c>
      <c r="F116" s="180" t="s">
        <v>222</v>
      </c>
      <c r="G116" s="100">
        <v>70</v>
      </c>
      <c r="H116" s="14">
        <v>75.599999999999994</v>
      </c>
      <c r="I116" s="14">
        <v>59.5</v>
      </c>
      <c r="J116" s="14">
        <v>0</v>
      </c>
      <c r="K116" s="14">
        <v>75.599999999999994</v>
      </c>
      <c r="L116" s="12">
        <v>70</v>
      </c>
      <c r="M116" s="14">
        <v>75.599999999999994</v>
      </c>
      <c r="N116" s="14">
        <v>60</v>
      </c>
      <c r="O116" s="14">
        <v>70</v>
      </c>
      <c r="P116" s="14">
        <v>60</v>
      </c>
      <c r="Q116" s="113">
        <v>59.5</v>
      </c>
      <c r="R116" s="113">
        <v>76</v>
      </c>
      <c r="S116" s="227">
        <v>70</v>
      </c>
      <c r="T116" s="227">
        <v>60</v>
      </c>
      <c r="U116" s="195">
        <v>76</v>
      </c>
    </row>
    <row r="117" spans="1:21" ht="31.2" customHeight="1" x14ac:dyDescent="0.3">
      <c r="A117" s="17">
        <v>101</v>
      </c>
      <c r="B117" s="17" t="s">
        <v>223</v>
      </c>
      <c r="C117" s="88"/>
      <c r="D117" s="41" t="s">
        <v>224</v>
      </c>
      <c r="E117" s="169" t="s">
        <v>222</v>
      </c>
      <c r="F117" s="180" t="s">
        <v>222</v>
      </c>
      <c r="G117" s="100">
        <v>50</v>
      </c>
      <c r="H117" s="14">
        <v>59.4</v>
      </c>
      <c r="I117" s="14">
        <v>46.75</v>
      </c>
      <c r="J117" s="14">
        <v>50</v>
      </c>
      <c r="K117" s="14">
        <v>59.4</v>
      </c>
      <c r="L117" s="12">
        <v>55</v>
      </c>
      <c r="M117" s="14">
        <v>59.4</v>
      </c>
      <c r="N117" s="14">
        <v>50</v>
      </c>
      <c r="O117" s="14">
        <v>55</v>
      </c>
      <c r="P117" s="14">
        <v>50</v>
      </c>
      <c r="Q117" s="113">
        <v>46.75</v>
      </c>
      <c r="R117" s="113">
        <v>60</v>
      </c>
      <c r="S117" s="227">
        <v>60</v>
      </c>
      <c r="T117" s="227">
        <v>50</v>
      </c>
      <c r="U117" s="195">
        <v>60</v>
      </c>
    </row>
    <row r="118" spans="1:21" ht="31.2" customHeight="1" x14ac:dyDescent="0.3">
      <c r="A118" s="11">
        <v>102</v>
      </c>
      <c r="B118" s="11" t="s">
        <v>225</v>
      </c>
      <c r="C118" s="83"/>
      <c r="D118" s="41" t="s">
        <v>226</v>
      </c>
      <c r="E118" s="169" t="s">
        <v>222</v>
      </c>
      <c r="F118" s="180" t="s">
        <v>222</v>
      </c>
      <c r="G118" s="100">
        <v>45</v>
      </c>
      <c r="H118" s="14">
        <v>54</v>
      </c>
      <c r="I118" s="14">
        <v>34</v>
      </c>
      <c r="J118" s="14">
        <v>0</v>
      </c>
      <c r="K118" s="14">
        <v>54</v>
      </c>
      <c r="L118" s="12">
        <v>45</v>
      </c>
      <c r="M118" s="14">
        <v>54</v>
      </c>
      <c r="N118" s="14">
        <v>45</v>
      </c>
      <c r="O118" s="14">
        <v>50</v>
      </c>
      <c r="P118" s="14">
        <v>45</v>
      </c>
      <c r="Q118" s="113">
        <v>34</v>
      </c>
      <c r="R118" s="113">
        <v>55</v>
      </c>
      <c r="S118" s="227">
        <v>50</v>
      </c>
      <c r="T118" s="227">
        <v>45</v>
      </c>
      <c r="U118" s="195">
        <v>55</v>
      </c>
    </row>
    <row r="119" spans="1:21" ht="15.6" customHeight="1" x14ac:dyDescent="0.3">
      <c r="A119" s="17">
        <v>103</v>
      </c>
      <c r="B119" s="17" t="s">
        <v>227</v>
      </c>
      <c r="C119" s="88"/>
      <c r="D119" s="198" t="s">
        <v>228</v>
      </c>
      <c r="E119" s="157">
        <v>20</v>
      </c>
      <c r="F119" s="191">
        <f>+E119-(E119*0.2)</f>
        <v>16</v>
      </c>
      <c r="G119" s="16">
        <v>17</v>
      </c>
      <c r="H119" s="16">
        <v>30</v>
      </c>
      <c r="I119" s="16">
        <v>0</v>
      </c>
      <c r="J119" s="16">
        <v>15</v>
      </c>
      <c r="K119" s="16">
        <v>30</v>
      </c>
      <c r="L119" s="15">
        <v>0</v>
      </c>
      <c r="M119" s="16">
        <v>30</v>
      </c>
      <c r="N119" s="16">
        <v>24</v>
      </c>
      <c r="O119" s="16">
        <v>18</v>
      </c>
      <c r="P119" s="16">
        <v>25</v>
      </c>
      <c r="Q119" s="116">
        <v>0</v>
      </c>
      <c r="R119" s="116">
        <v>30</v>
      </c>
      <c r="S119" s="228">
        <v>20</v>
      </c>
      <c r="T119" s="227">
        <v>20</v>
      </c>
      <c r="U119" s="195">
        <v>25</v>
      </c>
    </row>
    <row r="120" spans="1:21" s="3" customFormat="1" ht="46.8" customHeight="1" x14ac:dyDescent="0.3">
      <c r="A120" s="11">
        <v>104</v>
      </c>
      <c r="B120" s="71"/>
      <c r="C120" s="71"/>
      <c r="D120" s="199" t="s">
        <v>229</v>
      </c>
      <c r="E120" s="200" t="s">
        <v>230</v>
      </c>
      <c r="F120" s="201" t="s">
        <v>231</v>
      </c>
      <c r="G120" s="202">
        <v>0</v>
      </c>
      <c r="H120" s="203" t="s">
        <v>231</v>
      </c>
      <c r="I120" s="202">
        <v>0</v>
      </c>
      <c r="J120" s="202">
        <v>0</v>
      </c>
      <c r="K120" s="203" t="s">
        <v>231</v>
      </c>
      <c r="L120" s="202">
        <v>0</v>
      </c>
      <c r="M120" s="204" t="s">
        <v>231</v>
      </c>
      <c r="N120" s="204" t="s">
        <v>232</v>
      </c>
      <c r="O120" s="202" t="s">
        <v>233</v>
      </c>
      <c r="P120" s="205">
        <v>0</v>
      </c>
      <c r="Q120" s="205">
        <v>0</v>
      </c>
      <c r="R120" s="204" t="s">
        <v>234</v>
      </c>
      <c r="S120" s="233" t="s">
        <v>235</v>
      </c>
      <c r="T120" s="247" t="s">
        <v>236</v>
      </c>
      <c r="U120" s="193">
        <v>0</v>
      </c>
    </row>
    <row r="121" spans="1:21" s="3" customFormat="1" ht="16.2" customHeight="1" x14ac:dyDescent="0.3">
      <c r="A121" s="59">
        <v>105</v>
      </c>
      <c r="B121" s="59" t="s">
        <v>237</v>
      </c>
      <c r="C121" s="212"/>
      <c r="D121" s="213" t="s">
        <v>238</v>
      </c>
      <c r="E121" s="206">
        <v>80</v>
      </c>
      <c r="F121" s="207">
        <v>0</v>
      </c>
      <c r="G121" s="208">
        <v>0</v>
      </c>
      <c r="H121" s="209">
        <v>0</v>
      </c>
      <c r="I121" s="208">
        <v>0</v>
      </c>
      <c r="J121" s="208">
        <v>0</v>
      </c>
      <c r="K121" s="209">
        <v>0</v>
      </c>
      <c r="L121" s="208">
        <v>0</v>
      </c>
      <c r="M121" s="210">
        <v>0</v>
      </c>
      <c r="N121" s="210">
        <v>0</v>
      </c>
      <c r="O121" s="208">
        <v>0</v>
      </c>
      <c r="P121" s="211">
        <v>0</v>
      </c>
      <c r="Q121" s="211">
        <v>0</v>
      </c>
      <c r="R121" s="210">
        <v>0</v>
      </c>
      <c r="S121" s="234">
        <v>0</v>
      </c>
      <c r="T121" s="248"/>
      <c r="U121" s="255">
        <v>0</v>
      </c>
    </row>
    <row r="122" spans="1:21" ht="16.2" customHeight="1" x14ac:dyDescent="0.3">
      <c r="A122" s="129"/>
      <c r="B122" s="129"/>
      <c r="C122" s="130"/>
      <c r="D122" s="149" t="s">
        <v>239</v>
      </c>
      <c r="E122" s="132"/>
      <c r="F122" s="132"/>
      <c r="G122" s="132"/>
      <c r="H122" s="132"/>
      <c r="I122" s="137"/>
      <c r="J122" s="132"/>
      <c r="K122" s="132"/>
      <c r="L122" s="133"/>
      <c r="M122" s="133"/>
      <c r="N122" s="133"/>
      <c r="O122" s="133"/>
      <c r="P122" s="133"/>
      <c r="Q122" s="133"/>
      <c r="R122" s="134"/>
      <c r="S122" s="225"/>
      <c r="T122" s="243"/>
      <c r="U122" s="135"/>
    </row>
    <row r="123" spans="1:21" ht="15.6" customHeight="1" x14ac:dyDescent="0.3">
      <c r="A123" s="17">
        <v>106</v>
      </c>
      <c r="B123" s="17" t="s">
        <v>240</v>
      </c>
      <c r="C123" s="88"/>
      <c r="D123" s="40" t="s">
        <v>241</v>
      </c>
      <c r="E123" s="161">
        <v>105</v>
      </c>
      <c r="F123" s="190">
        <f>+E123-(E123*0.2)</f>
        <v>84</v>
      </c>
      <c r="G123" s="20">
        <v>76.5</v>
      </c>
      <c r="H123" s="20">
        <v>108</v>
      </c>
      <c r="I123" s="20">
        <v>85</v>
      </c>
      <c r="J123" s="20">
        <v>76.5</v>
      </c>
      <c r="K123" s="20">
        <v>108</v>
      </c>
      <c r="L123" s="19">
        <v>120</v>
      </c>
      <c r="M123" s="20">
        <v>108</v>
      </c>
      <c r="N123" s="20">
        <v>88</v>
      </c>
      <c r="O123" s="20">
        <v>100</v>
      </c>
      <c r="P123" s="20">
        <v>80</v>
      </c>
      <c r="Q123" s="112">
        <v>85</v>
      </c>
      <c r="R123" s="112">
        <v>110</v>
      </c>
      <c r="S123" s="226">
        <v>110</v>
      </c>
      <c r="T123" s="242">
        <v>100</v>
      </c>
      <c r="U123" s="194">
        <v>110</v>
      </c>
    </row>
    <row r="124" spans="1:21" ht="15.6" customHeight="1" x14ac:dyDescent="0.3">
      <c r="A124" s="11">
        <v>107</v>
      </c>
      <c r="B124" s="11" t="s">
        <v>242</v>
      </c>
      <c r="C124" s="83"/>
      <c r="D124" s="21" t="s">
        <v>243</v>
      </c>
      <c r="E124" s="156">
        <v>525</v>
      </c>
      <c r="F124" s="190">
        <f>+E124-(E124*0.2)</f>
        <v>420</v>
      </c>
      <c r="G124" s="14">
        <v>399.5</v>
      </c>
      <c r="H124" s="14">
        <v>650</v>
      </c>
      <c r="I124" s="14">
        <v>552.5</v>
      </c>
      <c r="J124" s="14">
        <v>399.5</v>
      </c>
      <c r="K124" s="14">
        <v>650</v>
      </c>
      <c r="L124" s="12">
        <v>610</v>
      </c>
      <c r="M124" s="14">
        <v>650</v>
      </c>
      <c r="N124" s="14">
        <v>520</v>
      </c>
      <c r="O124" s="14">
        <v>289</v>
      </c>
      <c r="P124" s="14">
        <v>400</v>
      </c>
      <c r="Q124" s="113">
        <v>552.5</v>
      </c>
      <c r="R124" s="113">
        <v>0</v>
      </c>
      <c r="S124" s="227">
        <v>0</v>
      </c>
      <c r="T124" s="227">
        <v>0</v>
      </c>
      <c r="U124" s="195">
        <v>0</v>
      </c>
    </row>
    <row r="125" spans="1:21" ht="15.6" customHeight="1" x14ac:dyDescent="0.3">
      <c r="A125" s="17">
        <v>108</v>
      </c>
      <c r="B125" s="17" t="s">
        <v>244</v>
      </c>
      <c r="C125" s="88"/>
      <c r="D125" s="21" t="s">
        <v>245</v>
      </c>
      <c r="E125" s="156">
        <v>4.75</v>
      </c>
      <c r="F125" s="190">
        <f>+E125-(E125*0.2)</f>
        <v>3.8</v>
      </c>
      <c r="G125" s="14">
        <v>3.83</v>
      </c>
      <c r="H125" s="14">
        <v>4.5</v>
      </c>
      <c r="I125" s="14">
        <v>3.83</v>
      </c>
      <c r="J125" s="14">
        <v>3.83</v>
      </c>
      <c r="K125" s="14">
        <v>5</v>
      </c>
      <c r="L125" s="12">
        <v>5</v>
      </c>
      <c r="M125" s="14">
        <v>5</v>
      </c>
      <c r="N125" s="14">
        <v>4</v>
      </c>
      <c r="O125" s="14">
        <v>4</v>
      </c>
      <c r="P125" s="14">
        <v>5</v>
      </c>
      <c r="Q125" s="113">
        <v>3.83</v>
      </c>
      <c r="R125" s="113">
        <v>5</v>
      </c>
      <c r="S125" s="227">
        <v>5</v>
      </c>
      <c r="T125" s="227">
        <v>4</v>
      </c>
      <c r="U125" s="195">
        <v>5</v>
      </c>
    </row>
    <row r="126" spans="1:21" ht="15.6" customHeight="1" x14ac:dyDescent="0.3">
      <c r="A126" s="11">
        <v>109</v>
      </c>
      <c r="B126" s="17" t="s">
        <v>246</v>
      </c>
      <c r="C126" s="88"/>
      <c r="D126" s="21" t="s">
        <v>247</v>
      </c>
      <c r="E126" s="156">
        <v>0</v>
      </c>
      <c r="F126" s="190">
        <v>0</v>
      </c>
      <c r="G126" s="14">
        <v>127.5</v>
      </c>
      <c r="H126" s="14">
        <v>0</v>
      </c>
      <c r="I126" s="14">
        <v>0</v>
      </c>
      <c r="J126" s="14">
        <v>127.5</v>
      </c>
      <c r="K126" s="14">
        <v>0</v>
      </c>
      <c r="L126" s="12">
        <v>0</v>
      </c>
      <c r="M126" s="14">
        <v>0</v>
      </c>
      <c r="N126" s="14">
        <v>0</v>
      </c>
      <c r="O126" s="14">
        <v>0</v>
      </c>
      <c r="P126" s="14">
        <v>0</v>
      </c>
      <c r="Q126" s="113">
        <v>0</v>
      </c>
      <c r="R126" s="113">
        <v>0</v>
      </c>
      <c r="S126" s="227">
        <v>0</v>
      </c>
      <c r="T126" s="227">
        <v>0</v>
      </c>
      <c r="U126" s="195">
        <v>0</v>
      </c>
    </row>
    <row r="127" spans="1:21" ht="15.6" customHeight="1" x14ac:dyDescent="0.3">
      <c r="A127" s="17">
        <v>110</v>
      </c>
      <c r="B127" s="264" t="s">
        <v>330</v>
      </c>
      <c r="C127" s="83"/>
      <c r="D127" s="262" t="s">
        <v>248</v>
      </c>
      <c r="E127" s="158">
        <v>15</v>
      </c>
      <c r="F127" s="190">
        <f>+E127-(E127*0.2)</f>
        <v>12</v>
      </c>
      <c r="G127" s="14">
        <v>0</v>
      </c>
      <c r="H127" s="14">
        <v>0</v>
      </c>
      <c r="I127" s="14">
        <v>21.25</v>
      </c>
      <c r="J127" s="14">
        <v>0</v>
      </c>
      <c r="K127" s="14">
        <v>0</v>
      </c>
      <c r="L127" s="12">
        <v>0</v>
      </c>
      <c r="M127" s="14">
        <v>0</v>
      </c>
      <c r="N127" s="14">
        <v>0</v>
      </c>
      <c r="O127" s="14">
        <v>0</v>
      </c>
      <c r="P127" s="14">
        <v>0</v>
      </c>
      <c r="Q127" s="113">
        <v>0</v>
      </c>
      <c r="R127" s="113">
        <v>12</v>
      </c>
      <c r="S127" s="227">
        <v>12</v>
      </c>
      <c r="T127" s="227">
        <v>8</v>
      </c>
      <c r="U127" s="195">
        <v>10</v>
      </c>
    </row>
    <row r="128" spans="1:21" ht="15.6" customHeight="1" x14ac:dyDescent="0.3">
      <c r="A128" s="11">
        <v>111</v>
      </c>
      <c r="B128" s="17" t="s">
        <v>249</v>
      </c>
      <c r="C128" s="88"/>
      <c r="D128" s="42" t="s">
        <v>250</v>
      </c>
      <c r="E128" s="158">
        <v>240</v>
      </c>
      <c r="F128" s="190">
        <f>+E128-(E128*0.2)</f>
        <v>192</v>
      </c>
      <c r="G128" s="14">
        <v>127.5</v>
      </c>
      <c r="H128" s="14">
        <v>240</v>
      </c>
      <c r="I128" s="14">
        <v>510</v>
      </c>
      <c r="J128" s="14">
        <v>21.25</v>
      </c>
      <c r="K128" s="14">
        <v>0</v>
      </c>
      <c r="L128" s="107">
        <v>0</v>
      </c>
      <c r="M128" s="48">
        <v>0</v>
      </c>
      <c r="N128" s="48">
        <v>32</v>
      </c>
      <c r="O128" s="48">
        <v>0</v>
      </c>
      <c r="P128" s="48">
        <v>0</v>
      </c>
      <c r="Q128" s="119">
        <v>21.25</v>
      </c>
      <c r="R128" s="119">
        <v>0</v>
      </c>
      <c r="S128" s="227">
        <v>0</v>
      </c>
      <c r="T128" s="227">
        <v>0</v>
      </c>
      <c r="U128" s="195">
        <v>0</v>
      </c>
    </row>
    <row r="129" spans="1:21" ht="16.2" customHeight="1" x14ac:dyDescent="0.3">
      <c r="A129" s="17">
        <v>112</v>
      </c>
      <c r="B129" s="59" t="s">
        <v>251</v>
      </c>
      <c r="C129" s="84"/>
      <c r="D129" s="27" t="s">
        <v>252</v>
      </c>
      <c r="E129" s="157">
        <v>105</v>
      </c>
      <c r="F129" s="190">
        <f>+E129-(E129*0.2)</f>
        <v>84</v>
      </c>
      <c r="G129" s="16">
        <v>85</v>
      </c>
      <c r="H129" s="16">
        <v>110</v>
      </c>
      <c r="I129" s="16">
        <v>85</v>
      </c>
      <c r="J129" s="16">
        <v>85</v>
      </c>
      <c r="K129" s="16">
        <v>110</v>
      </c>
      <c r="L129" s="15">
        <v>100</v>
      </c>
      <c r="M129" s="16">
        <v>110</v>
      </c>
      <c r="N129" s="16">
        <v>88</v>
      </c>
      <c r="O129" s="16">
        <v>90</v>
      </c>
      <c r="P129" s="16">
        <v>80</v>
      </c>
      <c r="Q129" s="116">
        <v>85</v>
      </c>
      <c r="R129" s="116">
        <v>110</v>
      </c>
      <c r="S129" s="228">
        <v>110</v>
      </c>
      <c r="T129" s="236">
        <v>100</v>
      </c>
      <c r="U129" s="196">
        <v>110</v>
      </c>
    </row>
    <row r="130" spans="1:21" ht="16.2" customHeight="1" x14ac:dyDescent="0.3">
      <c r="A130" s="129"/>
      <c r="B130" s="129"/>
      <c r="C130" s="130"/>
      <c r="D130" s="131" t="s">
        <v>253</v>
      </c>
      <c r="E130" s="132"/>
      <c r="F130" s="132"/>
      <c r="G130" s="132"/>
      <c r="H130" s="132"/>
      <c r="I130" s="132"/>
      <c r="J130" s="132"/>
      <c r="K130" s="132"/>
      <c r="L130" s="133"/>
      <c r="M130" s="133"/>
      <c r="N130" s="133"/>
      <c r="O130" s="133"/>
      <c r="P130" s="133"/>
      <c r="Q130" s="133"/>
      <c r="R130" s="134"/>
      <c r="S130" s="225"/>
      <c r="T130" s="243"/>
      <c r="U130" s="135"/>
    </row>
    <row r="131" spans="1:21" ht="15.6" customHeight="1" x14ac:dyDescent="0.3">
      <c r="A131" s="17">
        <v>113</v>
      </c>
      <c r="B131" s="17" t="s">
        <v>254</v>
      </c>
      <c r="C131" s="216"/>
      <c r="D131" s="220" t="s">
        <v>255</v>
      </c>
      <c r="E131" s="221">
        <v>30</v>
      </c>
      <c r="F131" s="189">
        <f t="shared" ref="F131:F137" si="6">+E131-(E131*0.2)</f>
        <v>24</v>
      </c>
      <c r="G131" s="19">
        <v>17</v>
      </c>
      <c r="H131" s="56">
        <v>32.4</v>
      </c>
      <c r="I131" s="56">
        <v>25.5</v>
      </c>
      <c r="J131" s="56">
        <v>17</v>
      </c>
      <c r="K131" s="56">
        <v>32.4</v>
      </c>
      <c r="L131" s="19">
        <v>0</v>
      </c>
      <c r="M131" s="20">
        <v>32.4</v>
      </c>
      <c r="N131" s="20">
        <v>25.92</v>
      </c>
      <c r="O131" s="112">
        <v>25</v>
      </c>
      <c r="P131" s="10">
        <v>30</v>
      </c>
      <c r="Q131" s="10">
        <v>25.5</v>
      </c>
      <c r="R131" s="10">
        <v>32.4</v>
      </c>
      <c r="S131" s="237">
        <v>25</v>
      </c>
      <c r="T131" s="242">
        <v>25</v>
      </c>
      <c r="U131" s="194">
        <v>30</v>
      </c>
    </row>
    <row r="132" spans="1:21" ht="15.6" customHeight="1" x14ac:dyDescent="0.3">
      <c r="A132" s="11">
        <v>114</v>
      </c>
      <c r="B132" s="267" t="s">
        <v>331</v>
      </c>
      <c r="C132" s="83"/>
      <c r="D132" s="269" t="s">
        <v>256</v>
      </c>
      <c r="E132" s="170">
        <v>45</v>
      </c>
      <c r="F132" s="190">
        <f t="shared" si="6"/>
        <v>36</v>
      </c>
      <c r="G132" s="12">
        <v>38.25</v>
      </c>
      <c r="H132" s="57">
        <v>54</v>
      </c>
      <c r="I132" s="57">
        <v>38.25</v>
      </c>
      <c r="J132" s="57">
        <v>35</v>
      </c>
      <c r="K132" s="57">
        <v>54</v>
      </c>
      <c r="L132" s="12">
        <v>50</v>
      </c>
      <c r="M132" s="14">
        <v>54</v>
      </c>
      <c r="N132" s="14">
        <v>50</v>
      </c>
      <c r="O132" s="113">
        <v>45</v>
      </c>
      <c r="P132" s="14">
        <v>40</v>
      </c>
      <c r="Q132" s="14">
        <v>38.25</v>
      </c>
      <c r="R132" s="14">
        <v>45</v>
      </c>
      <c r="S132" s="195">
        <v>30</v>
      </c>
      <c r="T132" s="227">
        <v>40</v>
      </c>
      <c r="U132" s="195">
        <v>40</v>
      </c>
    </row>
    <row r="133" spans="1:21" ht="15.6" customHeight="1" x14ac:dyDescent="0.3">
      <c r="A133" s="17">
        <v>115</v>
      </c>
      <c r="B133" s="17" t="s">
        <v>257</v>
      </c>
      <c r="C133" s="88"/>
      <c r="D133" s="218" t="s">
        <v>258</v>
      </c>
      <c r="E133" s="170">
        <v>65</v>
      </c>
      <c r="F133" s="190">
        <f t="shared" si="6"/>
        <v>52</v>
      </c>
      <c r="G133" s="12">
        <v>55.25</v>
      </c>
      <c r="H133" s="57">
        <v>70.2</v>
      </c>
      <c r="I133" s="57">
        <v>55.25</v>
      </c>
      <c r="J133" s="57">
        <v>55.25</v>
      </c>
      <c r="K133" s="57">
        <v>70.2</v>
      </c>
      <c r="L133" s="12">
        <v>70.2</v>
      </c>
      <c r="M133" s="14">
        <v>70.2</v>
      </c>
      <c r="N133" s="14">
        <v>60</v>
      </c>
      <c r="O133" s="113">
        <v>60</v>
      </c>
      <c r="P133" s="14">
        <v>48</v>
      </c>
      <c r="Q133" s="14">
        <v>55.25</v>
      </c>
      <c r="R133" s="14">
        <v>55</v>
      </c>
      <c r="S133" s="195">
        <v>50</v>
      </c>
      <c r="T133" s="227">
        <v>55</v>
      </c>
      <c r="U133" s="195">
        <v>50</v>
      </c>
    </row>
    <row r="134" spans="1:21" ht="15.6" customHeight="1" x14ac:dyDescent="0.3">
      <c r="A134" s="11">
        <v>116</v>
      </c>
      <c r="B134" s="270" t="s">
        <v>259</v>
      </c>
      <c r="C134" s="84"/>
      <c r="D134" s="218" t="s">
        <v>260</v>
      </c>
      <c r="E134" s="170">
        <v>85</v>
      </c>
      <c r="F134" s="223">
        <f t="shared" si="6"/>
        <v>68</v>
      </c>
      <c r="G134" s="15">
        <v>72.25</v>
      </c>
      <c r="H134" s="58">
        <v>91.8</v>
      </c>
      <c r="I134" s="58">
        <v>72.25</v>
      </c>
      <c r="J134" s="58">
        <v>72.25</v>
      </c>
      <c r="K134" s="58">
        <v>91.8</v>
      </c>
      <c r="L134" s="15">
        <v>90</v>
      </c>
      <c r="M134" s="16">
        <v>91.8</v>
      </c>
      <c r="N134" s="16">
        <v>72.31</v>
      </c>
      <c r="O134" s="116">
        <v>80</v>
      </c>
      <c r="P134" s="14">
        <v>60</v>
      </c>
      <c r="Q134" s="14">
        <v>72.25</v>
      </c>
      <c r="R134" s="14">
        <v>72</v>
      </c>
      <c r="S134" s="195">
        <v>70</v>
      </c>
      <c r="T134" s="227">
        <v>75</v>
      </c>
      <c r="U134" s="195">
        <v>65</v>
      </c>
    </row>
    <row r="135" spans="1:21" ht="15.6" customHeight="1" x14ac:dyDescent="0.3">
      <c r="A135" s="17">
        <v>117</v>
      </c>
      <c r="B135" s="271" t="s">
        <v>332</v>
      </c>
      <c r="C135" s="89"/>
      <c r="D135" s="269" t="s">
        <v>261</v>
      </c>
      <c r="E135" s="170">
        <v>75</v>
      </c>
      <c r="F135" s="223">
        <f t="shared" si="6"/>
        <v>60</v>
      </c>
      <c r="G135" s="60"/>
      <c r="H135" s="61"/>
      <c r="I135" s="61"/>
      <c r="J135" s="61"/>
      <c r="K135" s="61"/>
      <c r="L135" s="60"/>
      <c r="M135" s="62"/>
      <c r="N135" s="62"/>
      <c r="O135" s="120"/>
      <c r="P135" s="14"/>
      <c r="Q135" s="14"/>
      <c r="R135" s="14"/>
      <c r="S135" s="195">
        <v>0</v>
      </c>
      <c r="T135" s="227">
        <v>0</v>
      </c>
      <c r="U135" s="195">
        <v>0</v>
      </c>
    </row>
    <row r="136" spans="1:21" ht="15.6" customHeight="1" x14ac:dyDescent="0.3">
      <c r="A136" s="59">
        <v>118</v>
      </c>
      <c r="B136" s="271" t="s">
        <v>333</v>
      </c>
      <c r="C136" s="89"/>
      <c r="D136" s="272" t="s">
        <v>262</v>
      </c>
      <c r="E136" s="170">
        <v>75</v>
      </c>
      <c r="F136" s="223">
        <f t="shared" si="6"/>
        <v>60</v>
      </c>
      <c r="G136" s="60"/>
      <c r="H136" s="61"/>
      <c r="I136" s="61"/>
      <c r="J136" s="61"/>
      <c r="K136" s="61"/>
      <c r="L136" s="60"/>
      <c r="M136" s="62"/>
      <c r="N136" s="62"/>
      <c r="O136" s="120"/>
      <c r="P136" s="14"/>
      <c r="Q136" s="14"/>
      <c r="R136" s="14"/>
      <c r="S136" s="195"/>
      <c r="T136" s="227">
        <v>0</v>
      </c>
      <c r="U136" s="195">
        <v>0</v>
      </c>
    </row>
    <row r="137" spans="1:21" ht="16.2" customHeight="1" x14ac:dyDescent="0.3">
      <c r="A137" s="59">
        <v>119</v>
      </c>
      <c r="B137" s="271" t="s">
        <v>334</v>
      </c>
      <c r="C137" s="217"/>
      <c r="D137" s="273" t="s">
        <v>263</v>
      </c>
      <c r="E137" s="222">
        <v>60</v>
      </c>
      <c r="F137" s="224">
        <f t="shared" si="6"/>
        <v>48</v>
      </c>
      <c r="G137" s="60"/>
      <c r="H137" s="61"/>
      <c r="I137" s="61"/>
      <c r="J137" s="61"/>
      <c r="K137" s="61"/>
      <c r="L137" s="60"/>
      <c r="M137" s="62"/>
      <c r="N137" s="62"/>
      <c r="O137" s="120"/>
      <c r="P137" s="69"/>
      <c r="Q137" s="69"/>
      <c r="R137" s="69"/>
      <c r="S137" s="197"/>
      <c r="T137" s="236">
        <v>0</v>
      </c>
      <c r="U137" s="196">
        <v>0</v>
      </c>
    </row>
    <row r="138" spans="1:21" ht="16.2" customHeight="1" x14ac:dyDescent="0.3">
      <c r="A138" s="129"/>
      <c r="B138" s="129"/>
      <c r="C138" s="130"/>
      <c r="D138" s="215" t="s">
        <v>264</v>
      </c>
      <c r="E138" s="219"/>
      <c r="F138" s="219"/>
      <c r="G138" s="132"/>
      <c r="H138" s="132"/>
      <c r="I138" s="132"/>
      <c r="J138" s="132"/>
      <c r="K138" s="132"/>
      <c r="L138" s="150"/>
      <c r="M138" s="132"/>
      <c r="N138" s="132"/>
      <c r="O138" s="132"/>
      <c r="P138" s="219"/>
      <c r="Q138" s="238"/>
      <c r="R138" s="238"/>
      <c r="S138" s="239"/>
      <c r="T138" s="243"/>
      <c r="U138" s="135"/>
    </row>
    <row r="139" spans="1:21" ht="15.6" customHeight="1" x14ac:dyDescent="0.3">
      <c r="A139" s="17">
        <v>120</v>
      </c>
      <c r="B139" s="17" t="s">
        <v>265</v>
      </c>
      <c r="C139" s="88"/>
      <c r="D139" s="18" t="s">
        <v>266</v>
      </c>
      <c r="E139" s="161">
        <v>260</v>
      </c>
      <c r="F139" s="190">
        <v>275</v>
      </c>
      <c r="G139" s="20">
        <v>255</v>
      </c>
      <c r="H139" s="63">
        <v>300</v>
      </c>
      <c r="I139" s="63">
        <v>297.5</v>
      </c>
      <c r="J139" s="63">
        <v>240</v>
      </c>
      <c r="K139" s="63">
        <v>350</v>
      </c>
      <c r="L139" s="19">
        <v>330</v>
      </c>
      <c r="M139" s="20">
        <v>350</v>
      </c>
      <c r="N139" s="20">
        <v>280</v>
      </c>
      <c r="O139" s="20">
        <v>280</v>
      </c>
      <c r="P139" s="20">
        <v>250</v>
      </c>
      <c r="Q139" s="112">
        <v>297.5</v>
      </c>
      <c r="R139" s="112">
        <v>350</v>
      </c>
      <c r="S139" s="226">
        <v>260</v>
      </c>
      <c r="T139" s="242">
        <v>320</v>
      </c>
      <c r="U139" s="194">
        <v>320</v>
      </c>
    </row>
    <row r="140" spans="1:21" ht="15.6" customHeight="1" x14ac:dyDescent="0.3">
      <c r="A140" s="11">
        <v>121</v>
      </c>
      <c r="B140" s="11" t="s">
        <v>267</v>
      </c>
      <c r="C140" s="83"/>
      <c r="D140" s="21" t="s">
        <v>268</v>
      </c>
      <c r="E140" s="156">
        <v>305</v>
      </c>
      <c r="F140" s="190">
        <v>305</v>
      </c>
      <c r="G140" s="14">
        <v>289</v>
      </c>
      <c r="H140" s="64">
        <v>380</v>
      </c>
      <c r="I140" s="64">
        <v>382.5</v>
      </c>
      <c r="J140" s="64">
        <v>290</v>
      </c>
      <c r="K140" s="64">
        <v>450</v>
      </c>
      <c r="L140" s="12">
        <v>430</v>
      </c>
      <c r="M140" s="14">
        <v>450</v>
      </c>
      <c r="N140" s="14">
        <v>320</v>
      </c>
      <c r="O140" s="14">
        <v>380</v>
      </c>
      <c r="P140" s="14">
        <v>300</v>
      </c>
      <c r="Q140" s="113">
        <v>382.5</v>
      </c>
      <c r="R140" s="113">
        <v>450</v>
      </c>
      <c r="S140" s="227">
        <v>320</v>
      </c>
      <c r="T140" s="227">
        <v>400</v>
      </c>
      <c r="U140" s="195">
        <v>420</v>
      </c>
    </row>
    <row r="141" spans="1:21" ht="15.6" customHeight="1" x14ac:dyDescent="0.3">
      <c r="A141" s="17">
        <v>122</v>
      </c>
      <c r="B141" s="264" t="s">
        <v>335</v>
      </c>
      <c r="C141" s="88"/>
      <c r="D141" s="21" t="s">
        <v>269</v>
      </c>
      <c r="E141" s="156">
        <v>600</v>
      </c>
      <c r="F141" s="177">
        <v>600</v>
      </c>
      <c r="G141" s="14">
        <v>0</v>
      </c>
      <c r="H141" s="14">
        <v>650</v>
      </c>
      <c r="I141" s="14">
        <v>0</v>
      </c>
      <c r="J141" s="14">
        <v>220</v>
      </c>
      <c r="K141" s="14">
        <v>650</v>
      </c>
      <c r="L141" s="12">
        <v>620</v>
      </c>
      <c r="M141" s="14">
        <v>650</v>
      </c>
      <c r="N141" s="14">
        <v>500</v>
      </c>
      <c r="O141" s="14">
        <v>580</v>
      </c>
      <c r="P141" s="14">
        <v>550</v>
      </c>
      <c r="Q141" s="113">
        <v>0</v>
      </c>
      <c r="R141" s="113">
        <v>650</v>
      </c>
      <c r="S141" s="227">
        <v>520</v>
      </c>
      <c r="T141" s="227">
        <v>620</v>
      </c>
      <c r="U141" s="195">
        <v>600</v>
      </c>
    </row>
    <row r="142" spans="1:21" ht="15.6" customHeight="1" x14ac:dyDescent="0.3">
      <c r="A142" s="11">
        <v>123</v>
      </c>
      <c r="B142" s="264" t="s">
        <v>339</v>
      </c>
      <c r="C142" s="88"/>
      <c r="D142" s="260" t="s">
        <v>270</v>
      </c>
      <c r="E142" s="156">
        <v>0</v>
      </c>
      <c r="F142" s="177">
        <v>0</v>
      </c>
      <c r="G142" s="14">
        <v>0</v>
      </c>
      <c r="H142" s="14">
        <v>0</v>
      </c>
      <c r="I142" s="14">
        <v>0</v>
      </c>
      <c r="J142" s="14">
        <v>270</v>
      </c>
      <c r="K142" s="14">
        <v>0</v>
      </c>
      <c r="L142" s="12">
        <v>0</v>
      </c>
      <c r="M142" s="14"/>
      <c r="N142" s="14"/>
      <c r="O142" s="14">
        <v>0</v>
      </c>
      <c r="P142" s="14"/>
      <c r="Q142" s="113">
        <v>0</v>
      </c>
      <c r="R142" s="113"/>
      <c r="S142" s="227">
        <v>0</v>
      </c>
      <c r="T142" s="227">
        <v>0</v>
      </c>
      <c r="U142" s="195">
        <v>0</v>
      </c>
    </row>
    <row r="143" spans="1:21" ht="15.6" customHeight="1" x14ac:dyDescent="0.3">
      <c r="A143" s="17">
        <v>124</v>
      </c>
      <c r="B143" s="264" t="s">
        <v>340</v>
      </c>
      <c r="C143" s="88"/>
      <c r="D143" s="260" t="s">
        <v>271</v>
      </c>
      <c r="E143" s="156">
        <v>0</v>
      </c>
      <c r="F143" s="177">
        <v>0</v>
      </c>
      <c r="G143" s="14">
        <v>0</v>
      </c>
      <c r="H143" s="14">
        <v>0</v>
      </c>
      <c r="I143" s="14">
        <v>0</v>
      </c>
      <c r="J143" s="14">
        <v>20</v>
      </c>
      <c r="K143" s="14">
        <v>0</v>
      </c>
      <c r="L143" s="12">
        <v>0</v>
      </c>
      <c r="M143" s="14"/>
      <c r="N143" s="14"/>
      <c r="O143" s="14">
        <v>0</v>
      </c>
      <c r="P143" s="14"/>
      <c r="Q143" s="113">
        <v>0</v>
      </c>
      <c r="R143" s="113"/>
      <c r="S143" s="227">
        <v>0</v>
      </c>
      <c r="T143" s="227">
        <v>0</v>
      </c>
      <c r="U143" s="195">
        <v>0</v>
      </c>
    </row>
    <row r="144" spans="1:21" ht="15.6" customHeight="1" x14ac:dyDescent="0.3">
      <c r="A144" s="11">
        <v>125</v>
      </c>
      <c r="B144" s="267" t="s">
        <v>338</v>
      </c>
      <c r="C144" s="83"/>
      <c r="D144" s="21" t="s">
        <v>272</v>
      </c>
      <c r="E144" s="156">
        <v>0</v>
      </c>
      <c r="F144" s="177">
        <f>+E144/1.2</f>
        <v>0</v>
      </c>
      <c r="G144" s="14">
        <v>0</v>
      </c>
      <c r="H144" s="14">
        <v>50</v>
      </c>
      <c r="I144" s="14">
        <v>0</v>
      </c>
      <c r="J144" s="14">
        <v>0</v>
      </c>
      <c r="K144" s="14">
        <v>50</v>
      </c>
      <c r="L144" s="12">
        <v>35</v>
      </c>
      <c r="M144" s="14">
        <v>50</v>
      </c>
      <c r="N144" s="14">
        <v>40</v>
      </c>
      <c r="O144" s="14">
        <v>50</v>
      </c>
      <c r="P144" s="14">
        <v>40</v>
      </c>
      <c r="Q144" s="113">
        <v>0</v>
      </c>
      <c r="R144" s="113">
        <v>60</v>
      </c>
      <c r="S144" s="227">
        <v>0</v>
      </c>
      <c r="T144" s="227">
        <v>0</v>
      </c>
      <c r="U144" s="195">
        <v>60</v>
      </c>
    </row>
    <row r="145" spans="1:21" ht="15.6" customHeight="1" x14ac:dyDescent="0.3">
      <c r="A145" s="17">
        <v>126</v>
      </c>
      <c r="B145" s="264" t="s">
        <v>337</v>
      </c>
      <c r="C145" s="88"/>
      <c r="D145" s="41" t="s">
        <v>273</v>
      </c>
      <c r="E145" s="156">
        <v>0</v>
      </c>
      <c r="F145" s="190">
        <f>+E145-(E145*0.2)</f>
        <v>0</v>
      </c>
      <c r="G145" s="14" t="s">
        <v>274</v>
      </c>
      <c r="H145" s="14">
        <v>0</v>
      </c>
      <c r="I145" s="14">
        <v>1105</v>
      </c>
      <c r="J145" s="14">
        <v>0</v>
      </c>
      <c r="K145" s="14">
        <v>1620</v>
      </c>
      <c r="L145" s="12">
        <v>1550</v>
      </c>
      <c r="M145" s="14">
        <v>1620</v>
      </c>
      <c r="N145" s="14">
        <v>0</v>
      </c>
      <c r="O145" s="14">
        <v>1450</v>
      </c>
      <c r="P145" s="14">
        <v>1296</v>
      </c>
      <c r="Q145" s="113">
        <v>1105</v>
      </c>
      <c r="R145" s="113">
        <v>0</v>
      </c>
      <c r="S145" s="227">
        <v>0</v>
      </c>
      <c r="T145" s="227">
        <v>0</v>
      </c>
      <c r="U145" s="195">
        <v>0</v>
      </c>
    </row>
    <row r="146" spans="1:21" ht="15.6" customHeight="1" x14ac:dyDescent="0.3">
      <c r="A146" s="11">
        <v>127</v>
      </c>
      <c r="B146" s="267" t="s">
        <v>336</v>
      </c>
      <c r="C146" s="83"/>
      <c r="D146" s="41" t="s">
        <v>275</v>
      </c>
      <c r="E146" s="156">
        <v>0</v>
      </c>
      <c r="F146" s="190">
        <f>+E146-(E146*0.2)</f>
        <v>0</v>
      </c>
      <c r="G146" s="14">
        <v>0</v>
      </c>
      <c r="H146" s="14">
        <v>0</v>
      </c>
      <c r="I146" s="14">
        <v>1020</v>
      </c>
      <c r="J146" s="14">
        <v>0</v>
      </c>
      <c r="K146" s="14">
        <v>1440</v>
      </c>
      <c r="L146" s="12">
        <v>1350</v>
      </c>
      <c r="M146" s="14">
        <v>1440</v>
      </c>
      <c r="N146" s="14">
        <v>0</v>
      </c>
      <c r="O146" s="14">
        <v>1300</v>
      </c>
      <c r="P146" s="14">
        <v>1152</v>
      </c>
      <c r="Q146" s="113">
        <v>1020</v>
      </c>
      <c r="R146" s="113">
        <v>0</v>
      </c>
      <c r="S146" s="227">
        <v>0</v>
      </c>
      <c r="T146" s="227">
        <v>0</v>
      </c>
      <c r="U146" s="195">
        <v>0</v>
      </c>
    </row>
    <row r="147" spans="1:21" ht="16.2" customHeight="1" thickBot="1" x14ac:dyDescent="0.35">
      <c r="A147" s="17">
        <v>128</v>
      </c>
      <c r="B147" s="59" t="s">
        <v>276</v>
      </c>
      <c r="C147" s="89"/>
      <c r="D147" s="27" t="s">
        <v>277</v>
      </c>
      <c r="E147" s="157">
        <v>0</v>
      </c>
      <c r="F147" s="190">
        <f>+E147-(E147*0.2)</f>
        <v>0</v>
      </c>
      <c r="G147" s="16">
        <v>0</v>
      </c>
      <c r="H147" s="16">
        <v>0</v>
      </c>
      <c r="I147" s="16">
        <v>1445</v>
      </c>
      <c r="J147" s="16">
        <v>0</v>
      </c>
      <c r="K147" s="16">
        <v>2070</v>
      </c>
      <c r="L147" s="15">
        <v>1950</v>
      </c>
      <c r="M147" s="16">
        <v>2070</v>
      </c>
      <c r="N147" s="16">
        <v>0</v>
      </c>
      <c r="O147" s="16">
        <v>1820</v>
      </c>
      <c r="P147" s="16">
        <v>1656</v>
      </c>
      <c r="Q147" s="116">
        <v>1445</v>
      </c>
      <c r="R147" s="116">
        <v>0</v>
      </c>
      <c r="S147" s="228">
        <v>0</v>
      </c>
      <c r="T147" s="236">
        <v>0</v>
      </c>
      <c r="U147" s="196">
        <v>0</v>
      </c>
    </row>
    <row r="148" spans="1:21" ht="16.2" customHeight="1" x14ac:dyDescent="0.3">
      <c r="A148" s="151"/>
      <c r="B148" s="151"/>
      <c r="C148" s="152"/>
      <c r="D148" s="153" t="s">
        <v>278</v>
      </c>
      <c r="E148" s="132"/>
      <c r="F148" s="132"/>
      <c r="G148" s="132"/>
      <c r="H148" s="132"/>
      <c r="I148" s="132"/>
      <c r="J148" s="132"/>
      <c r="K148" s="132"/>
      <c r="L148" s="150"/>
      <c r="M148" s="132"/>
      <c r="N148" s="132"/>
      <c r="O148" s="132"/>
      <c r="P148" s="132"/>
      <c r="Q148" s="134"/>
      <c r="R148" s="134"/>
      <c r="S148" s="225"/>
      <c r="T148" s="243"/>
      <c r="U148" s="135"/>
    </row>
    <row r="149" spans="1:21" ht="15.6" customHeight="1" x14ac:dyDescent="0.3">
      <c r="A149" s="17">
        <v>129</v>
      </c>
      <c r="B149" s="17"/>
      <c r="C149" s="88"/>
      <c r="D149" s="51" t="s">
        <v>279</v>
      </c>
      <c r="E149" s="161">
        <v>4</v>
      </c>
      <c r="F149" s="190">
        <f>+E149-(E149*0.2)</f>
        <v>3.2</v>
      </c>
      <c r="G149" s="20">
        <v>2.98</v>
      </c>
      <c r="H149" s="20">
        <v>3.4</v>
      </c>
      <c r="I149" s="20">
        <v>3.4</v>
      </c>
      <c r="J149" s="20">
        <v>2.98</v>
      </c>
      <c r="K149" s="20">
        <v>4</v>
      </c>
      <c r="L149" s="19">
        <v>3.2</v>
      </c>
      <c r="M149" s="20">
        <v>4</v>
      </c>
      <c r="N149" s="20">
        <v>3.2</v>
      </c>
      <c r="O149" s="20">
        <v>3</v>
      </c>
      <c r="P149" s="20">
        <v>3.3</v>
      </c>
      <c r="Q149" s="112">
        <v>3.4</v>
      </c>
      <c r="R149" s="112">
        <v>4</v>
      </c>
      <c r="S149" s="226">
        <v>3.8</v>
      </c>
      <c r="T149" s="242">
        <v>3.5</v>
      </c>
      <c r="U149" s="237">
        <v>3.8</v>
      </c>
    </row>
    <row r="150" spans="1:21" ht="15.6" customHeight="1" x14ac:dyDescent="0.3">
      <c r="A150" s="11">
        <v>130</v>
      </c>
      <c r="B150" s="11"/>
      <c r="C150" s="83"/>
      <c r="D150" s="29" t="s">
        <v>280</v>
      </c>
      <c r="E150" s="156">
        <v>2.4</v>
      </c>
      <c r="F150" s="190">
        <f>+E150-(E150*0.2)</f>
        <v>1.92</v>
      </c>
      <c r="G150" s="14">
        <v>1.49</v>
      </c>
      <c r="H150" s="14">
        <v>1.7</v>
      </c>
      <c r="I150" s="14">
        <v>1.7</v>
      </c>
      <c r="J150" s="14">
        <v>1.49</v>
      </c>
      <c r="K150" s="14">
        <v>2.4</v>
      </c>
      <c r="L150" s="12">
        <v>1.85</v>
      </c>
      <c r="M150" s="14">
        <v>2.4</v>
      </c>
      <c r="N150" s="14">
        <v>1.92</v>
      </c>
      <c r="O150" s="14">
        <v>2</v>
      </c>
      <c r="P150" s="14">
        <v>2</v>
      </c>
      <c r="Q150" s="113">
        <v>1.7</v>
      </c>
      <c r="R150" s="113">
        <v>2.4</v>
      </c>
      <c r="S150" s="227">
        <v>2.5</v>
      </c>
      <c r="T150" s="227">
        <v>4.5</v>
      </c>
      <c r="U150" s="195">
        <v>2.2000000000000002</v>
      </c>
    </row>
    <row r="151" spans="1:21" ht="15.6" customHeight="1" x14ac:dyDescent="0.3">
      <c r="A151" s="17">
        <v>131</v>
      </c>
      <c r="B151" s="17"/>
      <c r="C151" s="88"/>
      <c r="D151" s="30" t="s">
        <v>281</v>
      </c>
      <c r="E151" s="156">
        <v>4</v>
      </c>
      <c r="F151" s="190">
        <f>+E151-(E151*0.2)</f>
        <v>3.2</v>
      </c>
      <c r="G151" s="14">
        <v>2.96</v>
      </c>
      <c r="H151" s="14">
        <v>3.19</v>
      </c>
      <c r="I151" s="14">
        <v>3.19</v>
      </c>
      <c r="J151" s="14">
        <v>2.96</v>
      </c>
      <c r="K151" s="14">
        <v>4</v>
      </c>
      <c r="L151" s="12">
        <v>3</v>
      </c>
      <c r="M151" s="14">
        <v>4</v>
      </c>
      <c r="N151" s="14">
        <v>3.2</v>
      </c>
      <c r="O151" s="14">
        <v>3</v>
      </c>
      <c r="P151" s="14">
        <v>3.8</v>
      </c>
      <c r="Q151" s="113">
        <v>3.19</v>
      </c>
      <c r="R151" s="113">
        <v>4</v>
      </c>
      <c r="S151" s="227">
        <v>3.8</v>
      </c>
      <c r="T151" s="227">
        <v>3.5</v>
      </c>
      <c r="U151" s="195">
        <v>3.8</v>
      </c>
    </row>
    <row r="152" spans="1:21" ht="15.6" customHeight="1" x14ac:dyDescent="0.3">
      <c r="A152" s="11">
        <v>132</v>
      </c>
      <c r="B152" s="11"/>
      <c r="C152" s="83"/>
      <c r="D152" s="30" t="s">
        <v>282</v>
      </c>
      <c r="E152" s="156">
        <v>42</v>
      </c>
      <c r="F152" s="190">
        <f>+E152-(E152*0.2)</f>
        <v>33.6</v>
      </c>
      <c r="G152" s="14">
        <v>32.299999999999997</v>
      </c>
      <c r="H152" s="14">
        <v>33</v>
      </c>
      <c r="I152" s="14">
        <v>32.299999999999997</v>
      </c>
      <c r="J152" s="14">
        <v>30</v>
      </c>
      <c r="K152" s="14">
        <v>40</v>
      </c>
      <c r="L152" s="12">
        <v>31</v>
      </c>
      <c r="M152" s="14">
        <v>40</v>
      </c>
      <c r="N152" s="14">
        <v>30</v>
      </c>
      <c r="O152" s="14">
        <v>33</v>
      </c>
      <c r="P152" s="14">
        <v>30</v>
      </c>
      <c r="Q152" s="113">
        <v>32.299999999999997</v>
      </c>
      <c r="R152" s="113">
        <v>45</v>
      </c>
      <c r="S152" s="227">
        <v>40</v>
      </c>
      <c r="T152" s="227">
        <v>35</v>
      </c>
      <c r="U152" s="195">
        <v>40</v>
      </c>
    </row>
    <row r="153" spans="1:21" ht="15.6" customHeight="1" x14ac:dyDescent="0.3">
      <c r="A153" s="17">
        <v>133</v>
      </c>
      <c r="B153" s="17"/>
      <c r="C153" s="83"/>
      <c r="D153" s="29" t="s">
        <v>283</v>
      </c>
      <c r="E153" s="171">
        <v>0.35</v>
      </c>
      <c r="F153" s="176">
        <v>0.35</v>
      </c>
      <c r="G153" s="24">
        <v>0.35</v>
      </c>
      <c r="H153" s="24">
        <v>0.35</v>
      </c>
      <c r="I153" s="24">
        <v>0.35</v>
      </c>
      <c r="J153" s="24">
        <v>0.35</v>
      </c>
      <c r="K153" s="24">
        <v>0.35</v>
      </c>
      <c r="L153" s="23">
        <v>0.35</v>
      </c>
      <c r="M153" s="24">
        <v>0.35</v>
      </c>
      <c r="N153" s="24">
        <v>0.35</v>
      </c>
      <c r="O153" s="24">
        <v>0.35</v>
      </c>
      <c r="P153" s="24">
        <v>0.35</v>
      </c>
      <c r="Q153" s="114">
        <v>0.35</v>
      </c>
      <c r="R153" s="114">
        <v>0.35</v>
      </c>
      <c r="S153" s="114">
        <v>0.35</v>
      </c>
      <c r="T153" s="114">
        <v>0.35</v>
      </c>
      <c r="U153" s="14">
        <v>0.35</v>
      </c>
    </row>
    <row r="154" spans="1:21" ht="15.6" customHeight="1" x14ac:dyDescent="0.3">
      <c r="A154" s="11">
        <v>134</v>
      </c>
      <c r="B154" s="17"/>
      <c r="C154" s="88"/>
      <c r="D154" s="30" t="s">
        <v>284</v>
      </c>
      <c r="E154" s="171">
        <v>0.3</v>
      </c>
      <c r="F154" s="176">
        <v>0.3</v>
      </c>
      <c r="G154" s="24">
        <v>0.3</v>
      </c>
      <c r="H154" s="24">
        <v>0.3</v>
      </c>
      <c r="I154" s="24">
        <v>0.3</v>
      </c>
      <c r="J154" s="24">
        <v>0.3</v>
      </c>
      <c r="K154" s="24">
        <v>0.3</v>
      </c>
      <c r="L154" s="23">
        <v>0.3</v>
      </c>
      <c r="M154" s="24">
        <v>0.3</v>
      </c>
      <c r="N154" s="24">
        <v>0.3</v>
      </c>
      <c r="O154" s="24">
        <v>0.3</v>
      </c>
      <c r="P154" s="24">
        <v>0.3</v>
      </c>
      <c r="Q154" s="114">
        <v>0.3</v>
      </c>
      <c r="R154" s="114">
        <v>0.3</v>
      </c>
      <c r="S154" s="114">
        <v>0.3</v>
      </c>
      <c r="T154" s="114">
        <v>0.3</v>
      </c>
      <c r="U154" s="14">
        <v>0.3</v>
      </c>
    </row>
    <row r="155" spans="1:21" ht="15.6" customHeight="1" x14ac:dyDescent="0.3">
      <c r="A155" s="17">
        <v>135</v>
      </c>
      <c r="B155" s="17"/>
      <c r="C155" s="83"/>
      <c r="D155" s="21" t="s">
        <v>285</v>
      </c>
      <c r="E155" s="171">
        <v>0.5</v>
      </c>
      <c r="F155" s="176">
        <v>0.5</v>
      </c>
      <c r="G155" s="24">
        <v>0.5</v>
      </c>
      <c r="H155" s="24">
        <v>0.5</v>
      </c>
      <c r="I155" s="24">
        <v>0.5</v>
      </c>
      <c r="J155" s="24">
        <v>0.5</v>
      </c>
      <c r="K155" s="24">
        <v>0.5</v>
      </c>
      <c r="L155" s="23">
        <v>0</v>
      </c>
      <c r="M155" s="24">
        <v>0.5</v>
      </c>
      <c r="N155" s="24">
        <v>0.5</v>
      </c>
      <c r="O155" s="24">
        <v>0.5</v>
      </c>
      <c r="P155" s="24">
        <v>0.5</v>
      </c>
      <c r="Q155" s="114">
        <v>0.5</v>
      </c>
      <c r="R155" s="114">
        <v>0.5</v>
      </c>
      <c r="S155" s="114">
        <v>0.5</v>
      </c>
      <c r="T155" s="114">
        <v>0.5</v>
      </c>
      <c r="U155" s="14">
        <v>0.5</v>
      </c>
    </row>
    <row r="156" spans="1:21" s="3" customFormat="1" ht="15.6" customHeight="1" x14ac:dyDescent="0.3">
      <c r="A156" s="11">
        <v>136</v>
      </c>
      <c r="B156" s="258" t="s">
        <v>341</v>
      </c>
      <c r="C156" s="83"/>
      <c r="D156" s="21" t="s">
        <v>286</v>
      </c>
      <c r="E156" s="162">
        <v>75</v>
      </c>
      <c r="F156" s="190">
        <f>+E156-(E156*0.2)</f>
        <v>60</v>
      </c>
      <c r="G156" s="66">
        <v>59.5</v>
      </c>
      <c r="H156" s="66">
        <v>50</v>
      </c>
      <c r="I156" s="66">
        <v>50</v>
      </c>
      <c r="J156" s="66">
        <v>50</v>
      </c>
      <c r="K156" s="66">
        <v>50</v>
      </c>
      <c r="L156" s="65">
        <v>50</v>
      </c>
      <c r="M156" s="66">
        <v>50</v>
      </c>
      <c r="N156" s="66">
        <v>0</v>
      </c>
      <c r="O156" s="66">
        <v>50</v>
      </c>
      <c r="P156" s="67" t="s">
        <v>287</v>
      </c>
      <c r="Q156" s="121">
        <v>50</v>
      </c>
      <c r="R156" s="121">
        <v>0</v>
      </c>
      <c r="S156" s="235">
        <v>50</v>
      </c>
      <c r="T156" s="235">
        <v>45</v>
      </c>
      <c r="U156" s="193">
        <v>0</v>
      </c>
    </row>
    <row r="157" spans="1:21" s="3" customFormat="1" ht="15.6" customHeight="1" x14ac:dyDescent="0.3">
      <c r="A157" s="17">
        <v>137</v>
      </c>
      <c r="B157" s="264" t="s">
        <v>342</v>
      </c>
      <c r="C157" s="88"/>
      <c r="D157" s="260" t="s">
        <v>288</v>
      </c>
      <c r="E157" s="162">
        <v>60</v>
      </c>
      <c r="F157" s="190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5">
        <v>0</v>
      </c>
      <c r="M157" s="66">
        <v>0</v>
      </c>
      <c r="N157" s="66">
        <v>0</v>
      </c>
      <c r="O157" s="66">
        <v>0</v>
      </c>
      <c r="P157" s="67">
        <v>0</v>
      </c>
      <c r="Q157" s="121">
        <v>0</v>
      </c>
      <c r="R157" s="121">
        <v>0</v>
      </c>
      <c r="S157" s="227">
        <v>0</v>
      </c>
      <c r="T157" s="235">
        <v>0</v>
      </c>
      <c r="U157" s="193">
        <v>0</v>
      </c>
    </row>
    <row r="158" spans="1:21" s="3" customFormat="1" ht="15.6" customHeight="1" x14ac:dyDescent="0.3">
      <c r="A158" s="11">
        <v>138</v>
      </c>
      <c r="B158" s="264" t="s">
        <v>343</v>
      </c>
      <c r="C158" s="88"/>
      <c r="D158" s="260" t="s">
        <v>289</v>
      </c>
      <c r="E158" s="162">
        <v>60</v>
      </c>
      <c r="F158" s="190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5">
        <v>0</v>
      </c>
      <c r="M158" s="66">
        <v>0</v>
      </c>
      <c r="N158" s="66">
        <v>0</v>
      </c>
      <c r="O158" s="66">
        <v>0</v>
      </c>
      <c r="P158" s="67">
        <v>0</v>
      </c>
      <c r="Q158" s="121">
        <v>0</v>
      </c>
      <c r="R158" s="121">
        <v>0</v>
      </c>
      <c r="S158" s="227">
        <v>0</v>
      </c>
      <c r="T158" s="235">
        <v>0</v>
      </c>
      <c r="U158" s="193">
        <v>0</v>
      </c>
    </row>
    <row r="159" spans="1:21" ht="15.6" customHeight="1" x14ac:dyDescent="0.3">
      <c r="A159" s="17">
        <v>139</v>
      </c>
      <c r="B159" s="17" t="s">
        <v>290</v>
      </c>
      <c r="C159" s="83"/>
      <c r="D159" s="78" t="s">
        <v>291</v>
      </c>
      <c r="E159" s="172">
        <v>60</v>
      </c>
      <c r="F159" s="190">
        <f>+E159-(E159*0.2)</f>
        <v>48</v>
      </c>
      <c r="G159" s="14">
        <v>0</v>
      </c>
      <c r="H159" s="14">
        <v>50</v>
      </c>
      <c r="I159" s="14">
        <v>50</v>
      </c>
      <c r="J159" s="14">
        <v>0</v>
      </c>
      <c r="K159" s="14">
        <v>50</v>
      </c>
      <c r="L159" s="12">
        <v>50</v>
      </c>
      <c r="M159" s="14">
        <v>50</v>
      </c>
      <c r="N159" s="14">
        <v>50</v>
      </c>
      <c r="O159" s="14">
        <v>50</v>
      </c>
      <c r="P159" s="14">
        <v>0</v>
      </c>
      <c r="Q159" s="113">
        <v>50</v>
      </c>
      <c r="R159" s="113">
        <v>0</v>
      </c>
      <c r="S159" s="227">
        <v>50</v>
      </c>
      <c r="T159" s="227">
        <v>50</v>
      </c>
      <c r="U159" s="195">
        <v>0</v>
      </c>
    </row>
    <row r="160" spans="1:21" ht="16.2" customHeight="1" x14ac:dyDescent="0.3">
      <c r="A160" s="11">
        <v>140</v>
      </c>
      <c r="B160" s="270" t="s">
        <v>344</v>
      </c>
      <c r="C160" s="84"/>
      <c r="D160" s="274" t="s">
        <v>292</v>
      </c>
      <c r="E160" s="159">
        <v>42</v>
      </c>
      <c r="F160" s="190">
        <f>+E160-(E160*0.2)</f>
        <v>33.6</v>
      </c>
      <c r="G160" s="16">
        <v>0</v>
      </c>
      <c r="H160" s="16">
        <v>0</v>
      </c>
      <c r="I160" s="16">
        <v>3.4</v>
      </c>
      <c r="J160" s="16">
        <v>0</v>
      </c>
      <c r="K160" s="16">
        <v>0</v>
      </c>
      <c r="L160" s="15">
        <v>0</v>
      </c>
      <c r="M160" s="16">
        <v>0</v>
      </c>
      <c r="N160" s="16">
        <v>0</v>
      </c>
      <c r="O160" s="16">
        <v>0</v>
      </c>
      <c r="P160" s="16">
        <v>0</v>
      </c>
      <c r="Q160" s="116">
        <v>3.4</v>
      </c>
      <c r="R160" s="116">
        <v>0</v>
      </c>
      <c r="S160" s="228">
        <v>0</v>
      </c>
      <c r="T160" s="236"/>
      <c r="U160" s="197">
        <v>0</v>
      </c>
    </row>
    <row r="161" spans="1:21" ht="16.2" customHeight="1" x14ac:dyDescent="0.3">
      <c r="A161" s="134"/>
      <c r="B161" s="134"/>
      <c r="C161" s="132"/>
      <c r="D161" s="154" t="s">
        <v>293</v>
      </c>
      <c r="E161" s="132"/>
      <c r="F161" s="132"/>
      <c r="G161" s="132"/>
      <c r="H161" s="132"/>
      <c r="I161" s="132"/>
      <c r="J161" s="132"/>
      <c r="K161" s="132"/>
      <c r="L161" s="150"/>
      <c r="M161" s="132"/>
      <c r="N161" s="132"/>
      <c r="O161" s="132"/>
      <c r="P161" s="132"/>
      <c r="Q161" s="134"/>
      <c r="R161" s="134"/>
      <c r="S161" s="225"/>
      <c r="T161" s="243"/>
      <c r="U161" s="135"/>
    </row>
    <row r="162" spans="1:21" ht="33.6" customHeight="1" x14ac:dyDescent="0.3">
      <c r="A162" s="11">
        <v>141</v>
      </c>
      <c r="B162" s="11" t="s">
        <v>294</v>
      </c>
      <c r="C162" s="83"/>
      <c r="D162" s="22" t="s">
        <v>295</v>
      </c>
      <c r="E162" s="173">
        <v>0</v>
      </c>
      <c r="F162" s="175">
        <f>+E162/1.2</f>
        <v>0</v>
      </c>
      <c r="G162" s="98">
        <v>0</v>
      </c>
      <c r="H162" s="14">
        <v>0</v>
      </c>
      <c r="I162" s="14">
        <v>0</v>
      </c>
      <c r="J162" s="105" t="s">
        <v>232</v>
      </c>
      <c r="K162" s="14">
        <v>0</v>
      </c>
      <c r="L162" s="12">
        <v>0</v>
      </c>
      <c r="M162" s="14">
        <v>0</v>
      </c>
      <c r="N162" s="14">
        <v>0</v>
      </c>
      <c r="O162" s="14">
        <v>0</v>
      </c>
      <c r="P162" s="14">
        <v>0</v>
      </c>
      <c r="Q162" s="113">
        <v>0</v>
      </c>
      <c r="R162" s="113">
        <v>0</v>
      </c>
      <c r="S162" s="226">
        <v>0</v>
      </c>
      <c r="T162" s="242">
        <v>0</v>
      </c>
      <c r="U162" s="194">
        <v>0</v>
      </c>
    </row>
    <row r="163" spans="1:21" ht="43.8" customHeight="1" x14ac:dyDescent="0.3">
      <c r="A163" s="11">
        <v>142</v>
      </c>
      <c r="B163" s="267" t="s">
        <v>345</v>
      </c>
      <c r="C163" s="83"/>
      <c r="D163" s="262" t="s">
        <v>296</v>
      </c>
      <c r="E163" s="173">
        <v>0</v>
      </c>
      <c r="F163" s="175">
        <f>+E163/1.2</f>
        <v>0</v>
      </c>
      <c r="G163" s="98">
        <v>0</v>
      </c>
      <c r="H163" s="14">
        <v>0</v>
      </c>
      <c r="I163" s="14">
        <v>0</v>
      </c>
      <c r="J163" s="105" t="s">
        <v>232</v>
      </c>
      <c r="K163" s="14">
        <v>0</v>
      </c>
      <c r="L163" s="12">
        <v>0</v>
      </c>
      <c r="M163" s="14">
        <v>0</v>
      </c>
      <c r="N163" s="14">
        <v>0</v>
      </c>
      <c r="O163" s="14">
        <v>0</v>
      </c>
      <c r="P163" s="14">
        <v>0</v>
      </c>
      <c r="Q163" s="113">
        <v>0</v>
      </c>
      <c r="R163" s="113">
        <v>0</v>
      </c>
      <c r="S163" s="227">
        <v>0</v>
      </c>
      <c r="T163" s="227">
        <v>0</v>
      </c>
      <c r="U163" s="195">
        <v>0</v>
      </c>
    </row>
    <row r="164" spans="1:21" ht="19.95" customHeight="1" x14ac:dyDescent="0.3">
      <c r="A164" s="68">
        <v>143</v>
      </c>
      <c r="B164" s="276" t="s">
        <v>346</v>
      </c>
      <c r="C164" s="90"/>
      <c r="D164" s="275" t="s">
        <v>297</v>
      </c>
      <c r="E164" s="174">
        <v>30</v>
      </c>
      <c r="F164" s="192">
        <f>+E164-(E164*0.2)</f>
        <v>24</v>
      </c>
      <c r="G164" s="101">
        <v>30</v>
      </c>
      <c r="H164" s="69">
        <v>30</v>
      </c>
      <c r="I164" s="69">
        <v>30</v>
      </c>
      <c r="J164" s="101">
        <v>30</v>
      </c>
      <c r="K164" s="69">
        <v>30</v>
      </c>
      <c r="L164" s="104">
        <v>30</v>
      </c>
      <c r="M164" s="69">
        <v>30</v>
      </c>
      <c r="N164" s="69">
        <v>0</v>
      </c>
      <c r="O164" s="69">
        <v>0</v>
      </c>
      <c r="P164" s="69">
        <v>0</v>
      </c>
      <c r="Q164" s="122">
        <v>0</v>
      </c>
      <c r="R164" s="122" t="s">
        <v>1</v>
      </c>
      <c r="S164" s="236">
        <v>0</v>
      </c>
      <c r="T164" s="236">
        <v>0</v>
      </c>
      <c r="U164" s="197">
        <v>0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6:A8"/>
    <mergeCell ref="D6:D8"/>
    <mergeCell ref="E6:E8"/>
    <mergeCell ref="R6:R8"/>
    <mergeCell ref="F6:F8"/>
    <mergeCell ref="Q6:Q8"/>
    <mergeCell ref="P6:P8"/>
    <mergeCell ref="N6:N8"/>
    <mergeCell ref="O6:O8"/>
    <mergeCell ref="M6:M8"/>
    <mergeCell ref="L6:L8"/>
    <mergeCell ref="G6:G8"/>
    <mergeCell ref="H6:H8"/>
    <mergeCell ref="I6:I8"/>
    <mergeCell ref="J6:J8"/>
    <mergeCell ref="K6:K8"/>
    <mergeCell ref="U6:U8"/>
    <mergeCell ref="T6:T8"/>
    <mergeCell ref="S6:S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TARIFARIO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PC01</dc:creator>
  <cp:keywords/>
  <dc:description/>
  <cp:lastModifiedBy>Franklin Aguas</cp:lastModifiedBy>
  <dcterms:created xsi:type="dcterms:W3CDTF">2022-07-01T22:35:42Z</dcterms:created>
  <dcterms:modified xsi:type="dcterms:W3CDTF">2024-11-20T16:39:26Z</dcterms:modified>
  <cp:category/>
</cp:coreProperties>
</file>