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\Music\Desktop\2do io2\2do io1\"/>
    </mc:Choice>
  </mc:AlternateContent>
  <xr:revisionPtr revIDLastSave="0" documentId="13_ncr:1_{AB26E84E-757C-4C1D-B553-BDFB717A33EB}" xr6:coauthVersionLast="44" xr6:coauthVersionMax="44" xr10:uidLastSave="{00000000-0000-0000-0000-000000000000}"/>
  <workbookProtection lockStructure="1"/>
  <bookViews>
    <workbookView xWindow="-120" yWindow="-120" windowWidth="20730" windowHeight="11160" firstSheet="1" activeTab="4" xr2:uid="{8DE93FE6-30BE-4798-B401-068696F9C36F}"/>
  </bookViews>
  <sheets>
    <sheet name="IT6" sheetId="30" r:id="rId1"/>
    <sheet name="IT5b" sheetId="29" r:id="rId2"/>
    <sheet name="IT5a" sheetId="28" r:id="rId3"/>
    <sheet name="IT4b" sheetId="27" r:id="rId4"/>
    <sheet name="IT4a" sheetId="25" r:id="rId5"/>
    <sheet name="IT3b" sheetId="24" r:id="rId6"/>
    <sheet name="IT3a" sheetId="23" r:id="rId7"/>
    <sheet name="IT2" sheetId="20" r:id="rId8"/>
    <sheet name="IT1" sheetId="3" r:id="rId9"/>
    <sheet name="RC" sheetId="19" r:id="rId10"/>
    <sheet name="costos acelerados" sheetId="17" r:id="rId11"/>
    <sheet name="Hoja2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" i="30" l="1"/>
  <c r="P26" i="30" s="1"/>
  <c r="R26" i="30" s="1"/>
  <c r="P15" i="30"/>
  <c r="R15" i="30" s="1"/>
  <c r="L10" i="30"/>
  <c r="N10" i="30" s="1"/>
  <c r="P26" i="29"/>
  <c r="R26" i="29" s="1"/>
  <c r="J22" i="29"/>
  <c r="R15" i="29"/>
  <c r="P15" i="29"/>
  <c r="N10" i="29"/>
  <c r="T10" i="29" s="1"/>
  <c r="V10" i="29" s="1"/>
  <c r="X17" i="29" s="1"/>
  <c r="Z17" i="29" s="1"/>
  <c r="AB17" i="29" s="1"/>
  <c r="AD17" i="29" s="1"/>
  <c r="AD19" i="29" s="1"/>
  <c r="AB19" i="29" s="1"/>
  <c r="Z19" i="29" s="1"/>
  <c r="X19" i="29" s="1"/>
  <c r="L10" i="29"/>
  <c r="P26" i="28"/>
  <c r="R26" i="28" s="1"/>
  <c r="J22" i="28"/>
  <c r="R15" i="28"/>
  <c r="P15" i="28"/>
  <c r="N10" i="28"/>
  <c r="T10" i="28" s="1"/>
  <c r="V10" i="28" s="1"/>
  <c r="X17" i="28" s="1"/>
  <c r="Z17" i="28" s="1"/>
  <c r="AB17" i="28" s="1"/>
  <c r="AD17" i="28" s="1"/>
  <c r="AD19" i="28" s="1"/>
  <c r="AB19" i="28" s="1"/>
  <c r="Z19" i="28" s="1"/>
  <c r="X19" i="28" s="1"/>
  <c r="L10" i="28"/>
  <c r="P26" i="27"/>
  <c r="R26" i="27" s="1"/>
  <c r="J22" i="27"/>
  <c r="R15" i="27"/>
  <c r="P15" i="27"/>
  <c r="N10" i="27"/>
  <c r="T10" i="27" s="1"/>
  <c r="V10" i="27" s="1"/>
  <c r="X17" i="27" s="1"/>
  <c r="Z17" i="27" s="1"/>
  <c r="AB17" i="27" s="1"/>
  <c r="AD17" i="27" s="1"/>
  <c r="AD19" i="27" s="1"/>
  <c r="AB19" i="27" s="1"/>
  <c r="Z19" i="27" s="1"/>
  <c r="X19" i="27" s="1"/>
  <c r="L10" i="27"/>
  <c r="P26" i="25"/>
  <c r="R26" i="25" s="1"/>
  <c r="J22" i="25"/>
  <c r="R15" i="25"/>
  <c r="P15" i="25"/>
  <c r="N10" i="25"/>
  <c r="T10" i="25" s="1"/>
  <c r="V10" i="25" s="1"/>
  <c r="X17" i="25" s="1"/>
  <c r="Z17" i="25" s="1"/>
  <c r="AB17" i="25" s="1"/>
  <c r="AD17" i="25" s="1"/>
  <c r="AD19" i="25" s="1"/>
  <c r="AB19" i="25" s="1"/>
  <c r="Z19" i="25" s="1"/>
  <c r="X19" i="25" s="1"/>
  <c r="L10" i="25"/>
  <c r="J22" i="24"/>
  <c r="P26" i="24" s="1"/>
  <c r="R26" i="24" s="1"/>
  <c r="P15" i="24"/>
  <c r="R15" i="24" s="1"/>
  <c r="N10" i="24"/>
  <c r="L10" i="24"/>
  <c r="P26" i="23"/>
  <c r="R26" i="23" s="1"/>
  <c r="J22" i="23"/>
  <c r="R15" i="23"/>
  <c r="P15" i="23"/>
  <c r="N10" i="23"/>
  <c r="T10" i="23" s="1"/>
  <c r="V10" i="23" s="1"/>
  <c r="X17" i="23" s="1"/>
  <c r="Z17" i="23" s="1"/>
  <c r="AB17" i="23" s="1"/>
  <c r="AD17" i="23" s="1"/>
  <c r="AD19" i="23" s="1"/>
  <c r="AB19" i="23" s="1"/>
  <c r="Z19" i="23" s="1"/>
  <c r="X19" i="23" s="1"/>
  <c r="L10" i="23"/>
  <c r="L12" i="19"/>
  <c r="J22" i="20"/>
  <c r="P26" i="20" s="1"/>
  <c r="R26" i="20" s="1"/>
  <c r="N10" i="20"/>
  <c r="L10" i="20"/>
  <c r="J22" i="19"/>
  <c r="P26" i="19" s="1"/>
  <c r="R26" i="19" s="1"/>
  <c r="P15" i="19"/>
  <c r="R15" i="19" s="1"/>
  <c r="L10" i="19"/>
  <c r="N10" i="19" s="1"/>
  <c r="J10" i="17"/>
  <c r="J9" i="17"/>
  <c r="J8" i="17"/>
  <c r="J7" i="17"/>
  <c r="J6" i="17"/>
  <c r="J5" i="17"/>
  <c r="I10" i="17"/>
  <c r="I9" i="17"/>
  <c r="I8" i="17"/>
  <c r="I7" i="17"/>
  <c r="I6" i="17"/>
  <c r="I5" i="17"/>
  <c r="T10" i="3"/>
  <c r="V10" i="3"/>
  <c r="X17" i="3" s="1"/>
  <c r="Z17" i="3" s="1"/>
  <c r="AB17" i="3" s="1"/>
  <c r="AD17" i="3" s="1"/>
  <c r="AD19" i="3" s="1"/>
  <c r="AB19" i="3" s="1"/>
  <c r="Z19" i="3" s="1"/>
  <c r="X19" i="3" s="1"/>
  <c r="L10" i="3"/>
  <c r="N10" i="3" s="1"/>
  <c r="T10" i="30" l="1"/>
  <c r="V10" i="30" s="1"/>
  <c r="X17" i="30" s="1"/>
  <c r="Z17" i="30" s="1"/>
  <c r="AB17" i="30" s="1"/>
  <c r="AD17" i="30" s="1"/>
  <c r="AD19" i="30" s="1"/>
  <c r="AB19" i="30" s="1"/>
  <c r="Z19" i="30" s="1"/>
  <c r="X19" i="30" s="1"/>
  <c r="R28" i="30"/>
  <c r="P28" i="30" s="1"/>
  <c r="V12" i="30"/>
  <c r="T12" i="30" s="1"/>
  <c r="R28" i="29"/>
  <c r="P28" i="29" s="1"/>
  <c r="V12" i="29"/>
  <c r="T12" i="29" s="1"/>
  <c r="R28" i="28"/>
  <c r="P28" i="28" s="1"/>
  <c r="V12" i="28"/>
  <c r="T12" i="28" s="1"/>
  <c r="R28" i="27"/>
  <c r="P28" i="27" s="1"/>
  <c r="V12" i="27"/>
  <c r="T12" i="27" s="1"/>
  <c r="R28" i="25"/>
  <c r="P28" i="25" s="1"/>
  <c r="V12" i="25"/>
  <c r="T12" i="25" s="1"/>
  <c r="T10" i="24"/>
  <c r="V10" i="24" s="1"/>
  <c r="X17" i="24" s="1"/>
  <c r="Z17" i="24" s="1"/>
  <c r="AB17" i="24" s="1"/>
  <c r="AD17" i="24" s="1"/>
  <c r="AD19" i="24" s="1"/>
  <c r="AB19" i="24" s="1"/>
  <c r="Z19" i="24" s="1"/>
  <c r="X19" i="24" s="1"/>
  <c r="R28" i="24" s="1"/>
  <c r="P28" i="24" s="1"/>
  <c r="R28" i="23"/>
  <c r="P28" i="23" s="1"/>
  <c r="V12" i="23"/>
  <c r="T12" i="23" s="1"/>
  <c r="P15" i="20"/>
  <c r="R15" i="20" s="1"/>
  <c r="T10" i="20" s="1"/>
  <c r="V10" i="20" s="1"/>
  <c r="X17" i="20" s="1"/>
  <c r="Z17" i="20" s="1"/>
  <c r="AB17" i="20" s="1"/>
  <c r="AD17" i="20" s="1"/>
  <c r="AD19" i="20" s="1"/>
  <c r="AB19" i="20" s="1"/>
  <c r="Z19" i="20" s="1"/>
  <c r="X19" i="20" s="1"/>
  <c r="R28" i="20" s="1"/>
  <c r="P28" i="20" s="1"/>
  <c r="V12" i="3"/>
  <c r="T12" i="3" s="1"/>
  <c r="R28" i="3"/>
  <c r="T10" i="19"/>
  <c r="V10" i="19" s="1"/>
  <c r="X17" i="19" s="1"/>
  <c r="Z17" i="19" s="1"/>
  <c r="AB17" i="19" s="1"/>
  <c r="AD17" i="19" s="1"/>
  <c r="AD19" i="19" s="1"/>
  <c r="AB19" i="19" s="1"/>
  <c r="Z19" i="19" s="1"/>
  <c r="X19" i="19" s="1"/>
  <c r="P28" i="3"/>
  <c r="J22" i="3"/>
  <c r="P15" i="3" s="1"/>
  <c r="R15" i="3" s="1"/>
  <c r="R17" i="30" l="1"/>
  <c r="P17" i="30" s="1"/>
  <c r="J24" i="30" s="1"/>
  <c r="H24" i="30" s="1"/>
  <c r="F24" i="30" s="1"/>
  <c r="D24" i="30" s="1"/>
  <c r="N12" i="30"/>
  <c r="L12" i="30" s="1"/>
  <c r="R17" i="29"/>
  <c r="P17" i="29" s="1"/>
  <c r="J24" i="29" s="1"/>
  <c r="H24" i="29" s="1"/>
  <c r="F24" i="29" s="1"/>
  <c r="D24" i="29" s="1"/>
  <c r="N12" i="29"/>
  <c r="L12" i="29" s="1"/>
  <c r="R17" i="28"/>
  <c r="P17" i="28" s="1"/>
  <c r="J24" i="28" s="1"/>
  <c r="H24" i="28" s="1"/>
  <c r="F24" i="28" s="1"/>
  <c r="D24" i="28" s="1"/>
  <c r="N12" i="28"/>
  <c r="L12" i="28" s="1"/>
  <c r="R17" i="27"/>
  <c r="P17" i="27" s="1"/>
  <c r="J24" i="27" s="1"/>
  <c r="H24" i="27" s="1"/>
  <c r="F24" i="27" s="1"/>
  <c r="D24" i="27" s="1"/>
  <c r="N12" i="27"/>
  <c r="L12" i="27" s="1"/>
  <c r="R17" i="25"/>
  <c r="P17" i="25" s="1"/>
  <c r="J24" i="25" s="1"/>
  <c r="H24" i="25" s="1"/>
  <c r="F24" i="25" s="1"/>
  <c r="D24" i="25" s="1"/>
  <c r="N12" i="25"/>
  <c r="L12" i="25" s="1"/>
  <c r="V12" i="24"/>
  <c r="T12" i="24" s="1"/>
  <c r="R17" i="24" s="1"/>
  <c r="P17" i="24" s="1"/>
  <c r="J24" i="24" s="1"/>
  <c r="H24" i="24" s="1"/>
  <c r="F24" i="24" s="1"/>
  <c r="D24" i="24" s="1"/>
  <c r="R17" i="23"/>
  <c r="P17" i="23" s="1"/>
  <c r="J24" i="23" s="1"/>
  <c r="H24" i="23" s="1"/>
  <c r="F24" i="23" s="1"/>
  <c r="D24" i="23" s="1"/>
  <c r="N12" i="23"/>
  <c r="L12" i="23" s="1"/>
  <c r="V12" i="20"/>
  <c r="T12" i="20" s="1"/>
  <c r="R17" i="20" s="1"/>
  <c r="P17" i="20" s="1"/>
  <c r="J24" i="20" s="1"/>
  <c r="H24" i="20" s="1"/>
  <c r="F24" i="20" s="1"/>
  <c r="D24" i="20" s="1"/>
  <c r="R17" i="3"/>
  <c r="P17" i="3" s="1"/>
  <c r="N12" i="3"/>
  <c r="L12" i="3" s="1"/>
  <c r="V12" i="19"/>
  <c r="T12" i="19" s="1"/>
  <c r="R28" i="19"/>
  <c r="P28" i="19" s="1"/>
  <c r="P26" i="3"/>
  <c r="R26" i="3" s="1"/>
  <c r="N12" i="24" l="1"/>
  <c r="L12" i="24" s="1"/>
  <c r="N12" i="20"/>
  <c r="L12" i="20" s="1"/>
  <c r="J24" i="3"/>
  <c r="H24" i="3" s="1"/>
  <c r="F24" i="3" s="1"/>
  <c r="D24" i="3" s="1"/>
  <c r="R17" i="19"/>
  <c r="P17" i="19" s="1"/>
  <c r="J24" i="19" s="1"/>
  <c r="H24" i="19" s="1"/>
  <c r="F24" i="19" s="1"/>
  <c r="D24" i="19" s="1"/>
  <c r="N12" i="19"/>
</calcChain>
</file>

<file path=xl/sharedStrings.xml><?xml version="1.0" encoding="utf-8"?>
<sst xmlns="http://schemas.openxmlformats.org/spreadsheetml/2006/main" count="156" uniqueCount="51">
  <si>
    <t>A</t>
  </si>
  <si>
    <t>B</t>
  </si>
  <si>
    <t>C</t>
  </si>
  <si>
    <t>D</t>
  </si>
  <si>
    <t>E</t>
  </si>
  <si>
    <t>F</t>
  </si>
  <si>
    <t>Z</t>
  </si>
  <si>
    <t>ZZ</t>
  </si>
  <si>
    <t>RUTA CRITICA</t>
  </si>
  <si>
    <t>si</t>
  </si>
  <si>
    <t>no</t>
  </si>
  <si>
    <t>2da</t>
  </si>
  <si>
    <t>5b</t>
  </si>
  <si>
    <t>A-C-E-F  = 74</t>
  </si>
  <si>
    <t>ACTIVIDAD</t>
  </si>
  <si>
    <t>DURACION NORMAL</t>
  </si>
  <si>
    <t>DURACION MINIMA</t>
  </si>
  <si>
    <t>COSTE NORMAL</t>
  </si>
  <si>
    <t>COSTE MAXIMO</t>
  </si>
  <si>
    <t xml:space="preserve">A </t>
  </si>
  <si>
    <t>C,D</t>
  </si>
  <si>
    <t>COSTO ACELERADO</t>
  </si>
  <si>
    <t>REDUCCION POSIBLE</t>
  </si>
  <si>
    <t>SUCESORA</t>
  </si>
  <si>
    <t>PERTENECE A RUTA CRITICA</t>
  </si>
  <si>
    <t>A-C-E-F  = 70</t>
  </si>
  <si>
    <t>SOLO SE BAJA 4 EN A</t>
  </si>
  <si>
    <t>A-B-C-E-F  = 66</t>
  </si>
  <si>
    <t>1ra</t>
  </si>
  <si>
    <t>A - 10</t>
  </si>
  <si>
    <t>B -19</t>
  </si>
  <si>
    <t>b -18</t>
  </si>
  <si>
    <t>NO PASO NADA</t>
  </si>
  <si>
    <t>A-B-C-E-F  = 60</t>
  </si>
  <si>
    <t>2   -   3 b QUEDAN 6  - 0 DIAS A REDUCIR</t>
  </si>
  <si>
    <t>QUEDA CON 19 FALTA 1</t>
  </si>
  <si>
    <t>A-B -C-E-F  = 66 IGUAL</t>
  </si>
  <si>
    <t>Ç</t>
  </si>
  <si>
    <t>ya</t>
  </si>
  <si>
    <t>YA</t>
  </si>
  <si>
    <t>C ES 8 PORQUE NO CAMBIA LA RC REDUCIENDO MAS</t>
  </si>
  <si>
    <t>B ES 18 NO PASA NADA</t>
  </si>
  <si>
    <t xml:space="preserve">B ES 18 </t>
  </si>
  <si>
    <t>3a - 3B  - 4a</t>
  </si>
  <si>
    <t>A-B-C-E-F  = 59</t>
  </si>
  <si>
    <t>C LO DEJO EN 8 NO PASA NADA SI REDUZCO HASTA 4</t>
  </si>
  <si>
    <t>C SIGUE EN 8</t>
  </si>
  <si>
    <t>F REDUZCO A 13 (EL MAXIMO 2)</t>
  </si>
  <si>
    <t>4B  - 5A (IGUAL) - 6- QUEDAN 4 -</t>
  </si>
  <si>
    <t>C SE QUEDA EN 8 PORQUE NO PASA NADA AL REDUCIR</t>
  </si>
  <si>
    <t>A-B-C-E-F  =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</si>
</sst>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44" fontId="4" fillId="0" borderId="5" xfId="1" applyFont="1" applyBorder="1" applyAlignment="1">
      <alignment horizontal="center"/>
    </xf>
    <xf numFmtId="4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44" fontId="4" fillId="4" borderId="5" xfId="1" applyFont="1" applyFill="1" applyBorder="1" applyAlignment="1">
      <alignment horizontal="center"/>
    </xf>
    <xf numFmtId="44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4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96FFB949-CC5E-4D0E-8492-E5D37287DE76}"/>
            </a:ext>
          </a:extLst>
        </xdr:cNvPr>
        <xdr:cNvCxnSpPr/>
      </xdr:nvCxnSpPr>
      <xdr:spPr>
        <a:xfrm flipV="1">
          <a:off x="3267075" y="44100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4274A91-12EB-4044-9D2C-FFD00A21FD4B}"/>
            </a:ext>
          </a:extLst>
        </xdr:cNvPr>
        <xdr:cNvCxnSpPr/>
      </xdr:nvCxnSpPr>
      <xdr:spPr>
        <a:xfrm flipV="1">
          <a:off x="5133975" y="3109232"/>
          <a:ext cx="2743200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D14CA2B-C7FD-455D-AC82-22ECD17A31CC}"/>
            </a:ext>
          </a:extLst>
        </xdr:cNvPr>
        <xdr:cNvCxnSpPr/>
      </xdr:nvCxnSpPr>
      <xdr:spPr>
        <a:xfrm>
          <a:off x="5162550" y="4457700"/>
          <a:ext cx="2673804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A6388F2A-A307-4B30-93E5-5DD1B974415E}"/>
            </a:ext>
          </a:extLst>
        </xdr:cNvPr>
        <xdr:cNvCxnSpPr/>
      </xdr:nvCxnSpPr>
      <xdr:spPr>
        <a:xfrm flipV="1">
          <a:off x="3299732" y="2075089"/>
          <a:ext cx="2559504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1E5B9F1B-8B98-4865-B6E4-F4CCA7A11662}"/>
            </a:ext>
          </a:extLst>
        </xdr:cNvPr>
        <xdr:cNvCxnSpPr/>
      </xdr:nvCxnSpPr>
      <xdr:spPr>
        <a:xfrm>
          <a:off x="7169604" y="2129517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1797736-6F80-48EC-AE98-86AC616E8CD6}"/>
            </a:ext>
          </a:extLst>
        </xdr:cNvPr>
        <xdr:cNvCxnSpPr/>
      </xdr:nvCxnSpPr>
      <xdr:spPr>
        <a:xfrm flipV="1">
          <a:off x="9154886" y="2265589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12E98AE-58FD-44CA-898B-6F9EC5838DF0}"/>
            </a:ext>
          </a:extLst>
        </xdr:cNvPr>
        <xdr:cNvCxnSpPr/>
      </xdr:nvCxnSpPr>
      <xdr:spPr>
        <a:xfrm>
          <a:off x="11061247" y="2143125"/>
          <a:ext cx="868136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737A6CD3-1FE4-4CC4-BD40-0DC888EFEC61}"/>
            </a:ext>
          </a:extLst>
        </xdr:cNvPr>
        <xdr:cNvCxnSpPr/>
      </xdr:nvCxnSpPr>
      <xdr:spPr>
        <a:xfrm flipV="1">
          <a:off x="9168493" y="3517446"/>
          <a:ext cx="2706461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BAFF5DC-6277-4BA1-B9FA-BC9DB48039EE}"/>
            </a:ext>
          </a:extLst>
        </xdr:cNvPr>
        <xdr:cNvCxnSpPr/>
      </xdr:nvCxnSpPr>
      <xdr:spPr>
        <a:xfrm flipV="1">
          <a:off x="12945836" y="3476625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1A6912A1-F478-4E92-80B3-C0AD3A559933}"/>
            </a:ext>
          </a:extLst>
        </xdr:cNvPr>
        <xdr:cNvCxnSpPr/>
      </xdr:nvCxnSpPr>
      <xdr:spPr>
        <a:xfrm flipV="1">
          <a:off x="3267075" y="44100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63EA619-B678-4A7A-A0B2-20504972947E}"/>
            </a:ext>
          </a:extLst>
        </xdr:cNvPr>
        <xdr:cNvCxnSpPr/>
      </xdr:nvCxnSpPr>
      <xdr:spPr>
        <a:xfrm flipV="1">
          <a:off x="5133975" y="3109232"/>
          <a:ext cx="2743200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91D7655-DE71-4C4C-9E76-C68E59952567}"/>
            </a:ext>
          </a:extLst>
        </xdr:cNvPr>
        <xdr:cNvCxnSpPr/>
      </xdr:nvCxnSpPr>
      <xdr:spPr>
        <a:xfrm>
          <a:off x="5162550" y="4457700"/>
          <a:ext cx="2673804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326083F-F66A-402C-B075-D399258D6938}"/>
            </a:ext>
          </a:extLst>
        </xdr:cNvPr>
        <xdr:cNvCxnSpPr/>
      </xdr:nvCxnSpPr>
      <xdr:spPr>
        <a:xfrm flipV="1">
          <a:off x="3299732" y="2075089"/>
          <a:ext cx="2559504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663E052-BD40-4CCE-97FD-7BF9C86BCFEE}"/>
            </a:ext>
          </a:extLst>
        </xdr:cNvPr>
        <xdr:cNvCxnSpPr/>
      </xdr:nvCxnSpPr>
      <xdr:spPr>
        <a:xfrm>
          <a:off x="7169604" y="2129517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2D16F1A-5FA4-40C7-9146-0717727A88E4}"/>
            </a:ext>
          </a:extLst>
        </xdr:cNvPr>
        <xdr:cNvCxnSpPr/>
      </xdr:nvCxnSpPr>
      <xdr:spPr>
        <a:xfrm flipV="1">
          <a:off x="9154886" y="2265589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656604E-4736-4CA9-9C1D-0EBFF8DC66CE}"/>
            </a:ext>
          </a:extLst>
        </xdr:cNvPr>
        <xdr:cNvCxnSpPr/>
      </xdr:nvCxnSpPr>
      <xdr:spPr>
        <a:xfrm>
          <a:off x="11061247" y="2143125"/>
          <a:ext cx="868136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B08DCC0F-7EE4-4860-8495-F93B309D9550}"/>
            </a:ext>
          </a:extLst>
        </xdr:cNvPr>
        <xdr:cNvCxnSpPr/>
      </xdr:nvCxnSpPr>
      <xdr:spPr>
        <a:xfrm flipV="1">
          <a:off x="9168493" y="3517446"/>
          <a:ext cx="2706461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119E42DC-061A-49E0-B201-F4248BC32128}"/>
            </a:ext>
          </a:extLst>
        </xdr:cNvPr>
        <xdr:cNvCxnSpPr/>
      </xdr:nvCxnSpPr>
      <xdr:spPr>
        <a:xfrm flipV="1">
          <a:off x="12945836" y="3476625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EB19D922-1BCB-454C-BA5F-79CDC725F2FF}"/>
            </a:ext>
          </a:extLst>
        </xdr:cNvPr>
        <xdr:cNvCxnSpPr/>
      </xdr:nvCxnSpPr>
      <xdr:spPr>
        <a:xfrm flipV="1">
          <a:off x="3267075" y="44100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2D156A1-9690-4440-BAFD-81D7FE8BA3FA}"/>
            </a:ext>
          </a:extLst>
        </xdr:cNvPr>
        <xdr:cNvCxnSpPr/>
      </xdr:nvCxnSpPr>
      <xdr:spPr>
        <a:xfrm flipV="1">
          <a:off x="5133975" y="3109232"/>
          <a:ext cx="2743200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5870C06-8F95-49D9-AB80-02B418073642}"/>
            </a:ext>
          </a:extLst>
        </xdr:cNvPr>
        <xdr:cNvCxnSpPr/>
      </xdr:nvCxnSpPr>
      <xdr:spPr>
        <a:xfrm>
          <a:off x="5162550" y="4457700"/>
          <a:ext cx="2673804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11A899B-AC0D-47FD-A2C5-9D7B84E8DF55}"/>
            </a:ext>
          </a:extLst>
        </xdr:cNvPr>
        <xdr:cNvCxnSpPr/>
      </xdr:nvCxnSpPr>
      <xdr:spPr>
        <a:xfrm flipV="1">
          <a:off x="3299732" y="2075089"/>
          <a:ext cx="2559504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7F07CE63-C0A4-43C5-A36F-801CE24A910F}"/>
            </a:ext>
          </a:extLst>
        </xdr:cNvPr>
        <xdr:cNvCxnSpPr/>
      </xdr:nvCxnSpPr>
      <xdr:spPr>
        <a:xfrm>
          <a:off x="7169604" y="2129517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775226F4-888F-4D1C-A08C-08DE134905D3}"/>
            </a:ext>
          </a:extLst>
        </xdr:cNvPr>
        <xdr:cNvCxnSpPr/>
      </xdr:nvCxnSpPr>
      <xdr:spPr>
        <a:xfrm flipV="1">
          <a:off x="9154886" y="2265589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C05E8AF2-38BF-4E65-8587-963FA2856C66}"/>
            </a:ext>
          </a:extLst>
        </xdr:cNvPr>
        <xdr:cNvCxnSpPr/>
      </xdr:nvCxnSpPr>
      <xdr:spPr>
        <a:xfrm>
          <a:off x="11061247" y="2143125"/>
          <a:ext cx="868136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AF2D919-6C20-4248-B9E6-DF1F368EAF0F}"/>
            </a:ext>
          </a:extLst>
        </xdr:cNvPr>
        <xdr:cNvCxnSpPr/>
      </xdr:nvCxnSpPr>
      <xdr:spPr>
        <a:xfrm flipV="1">
          <a:off x="9168493" y="3517446"/>
          <a:ext cx="2706461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1D6F3B42-7F53-48F2-9B87-E9FE37EBFF2B}"/>
            </a:ext>
          </a:extLst>
        </xdr:cNvPr>
        <xdr:cNvCxnSpPr/>
      </xdr:nvCxnSpPr>
      <xdr:spPr>
        <a:xfrm flipV="1">
          <a:off x="12945836" y="3476625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9C39699-E7AB-4E39-A4C5-EF9D7EB7BAE2}"/>
            </a:ext>
          </a:extLst>
        </xdr:cNvPr>
        <xdr:cNvCxnSpPr/>
      </xdr:nvCxnSpPr>
      <xdr:spPr>
        <a:xfrm flipV="1">
          <a:off x="3267075" y="44100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1027A25-4149-4D37-83F9-1EFBD213F2B8}"/>
            </a:ext>
          </a:extLst>
        </xdr:cNvPr>
        <xdr:cNvCxnSpPr/>
      </xdr:nvCxnSpPr>
      <xdr:spPr>
        <a:xfrm flipV="1">
          <a:off x="5133975" y="3109232"/>
          <a:ext cx="2743200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C5B1679-F018-42E2-ACEF-0FF2A4D4212E}"/>
            </a:ext>
          </a:extLst>
        </xdr:cNvPr>
        <xdr:cNvCxnSpPr/>
      </xdr:nvCxnSpPr>
      <xdr:spPr>
        <a:xfrm>
          <a:off x="5162550" y="4457700"/>
          <a:ext cx="2673804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CC1CF9-44AE-4499-A364-44E94CA8E9A9}"/>
            </a:ext>
          </a:extLst>
        </xdr:cNvPr>
        <xdr:cNvCxnSpPr/>
      </xdr:nvCxnSpPr>
      <xdr:spPr>
        <a:xfrm flipV="1">
          <a:off x="3299732" y="2075089"/>
          <a:ext cx="2559504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10A81792-40ED-4653-BA72-F129618DDDE5}"/>
            </a:ext>
          </a:extLst>
        </xdr:cNvPr>
        <xdr:cNvCxnSpPr/>
      </xdr:nvCxnSpPr>
      <xdr:spPr>
        <a:xfrm>
          <a:off x="7169604" y="2129517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9B7E1B0-CBC1-465F-B123-A3A07EE1E3AB}"/>
            </a:ext>
          </a:extLst>
        </xdr:cNvPr>
        <xdr:cNvCxnSpPr/>
      </xdr:nvCxnSpPr>
      <xdr:spPr>
        <a:xfrm flipV="1">
          <a:off x="9154886" y="2265589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B550B87-6F19-43C7-A5DE-D11E8DA52755}"/>
            </a:ext>
          </a:extLst>
        </xdr:cNvPr>
        <xdr:cNvCxnSpPr/>
      </xdr:nvCxnSpPr>
      <xdr:spPr>
        <a:xfrm>
          <a:off x="11061247" y="2143125"/>
          <a:ext cx="868136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B753CB56-8AF0-467F-9A4C-EA65B75952E7}"/>
            </a:ext>
          </a:extLst>
        </xdr:cNvPr>
        <xdr:cNvCxnSpPr/>
      </xdr:nvCxnSpPr>
      <xdr:spPr>
        <a:xfrm flipV="1">
          <a:off x="9168493" y="3517446"/>
          <a:ext cx="2706461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D157D1A-34E1-4D62-8236-1EE662616494}"/>
            </a:ext>
          </a:extLst>
        </xdr:cNvPr>
        <xdr:cNvCxnSpPr/>
      </xdr:nvCxnSpPr>
      <xdr:spPr>
        <a:xfrm flipV="1">
          <a:off x="12945836" y="3476625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E4F949C-C624-4288-8075-826A79BA84A8}"/>
            </a:ext>
          </a:extLst>
        </xdr:cNvPr>
        <xdr:cNvCxnSpPr/>
      </xdr:nvCxnSpPr>
      <xdr:spPr>
        <a:xfrm flipV="1">
          <a:off x="3267075" y="44100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CE4D2F8-71C0-44C9-B7ED-178299A88FF7}"/>
            </a:ext>
          </a:extLst>
        </xdr:cNvPr>
        <xdr:cNvCxnSpPr/>
      </xdr:nvCxnSpPr>
      <xdr:spPr>
        <a:xfrm flipV="1">
          <a:off x="5133975" y="3109232"/>
          <a:ext cx="2743200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9A28C5C-BC72-4CF0-B697-361E6D076009}"/>
            </a:ext>
          </a:extLst>
        </xdr:cNvPr>
        <xdr:cNvCxnSpPr/>
      </xdr:nvCxnSpPr>
      <xdr:spPr>
        <a:xfrm>
          <a:off x="5162550" y="4457700"/>
          <a:ext cx="2673804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53D18BE-A300-4F44-8F09-C57F4BC1F331}"/>
            </a:ext>
          </a:extLst>
        </xdr:cNvPr>
        <xdr:cNvCxnSpPr/>
      </xdr:nvCxnSpPr>
      <xdr:spPr>
        <a:xfrm flipV="1">
          <a:off x="3299732" y="2075089"/>
          <a:ext cx="2559504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72B176E-07DA-4C2E-97F4-5E91C990DF04}"/>
            </a:ext>
          </a:extLst>
        </xdr:cNvPr>
        <xdr:cNvCxnSpPr/>
      </xdr:nvCxnSpPr>
      <xdr:spPr>
        <a:xfrm>
          <a:off x="7169604" y="2129517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D0284D9-B099-4B2B-9C37-E6D89BC56C07}"/>
            </a:ext>
          </a:extLst>
        </xdr:cNvPr>
        <xdr:cNvCxnSpPr/>
      </xdr:nvCxnSpPr>
      <xdr:spPr>
        <a:xfrm flipV="1">
          <a:off x="9154886" y="2265589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5D7DDEC7-8157-423F-BF86-8BCB8A5CC3BD}"/>
            </a:ext>
          </a:extLst>
        </xdr:cNvPr>
        <xdr:cNvCxnSpPr/>
      </xdr:nvCxnSpPr>
      <xdr:spPr>
        <a:xfrm>
          <a:off x="11061247" y="2143125"/>
          <a:ext cx="868136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A5FBCA7-BC73-48BA-A93A-2EF98D5EF38D}"/>
            </a:ext>
          </a:extLst>
        </xdr:cNvPr>
        <xdr:cNvCxnSpPr/>
      </xdr:nvCxnSpPr>
      <xdr:spPr>
        <a:xfrm flipV="1">
          <a:off x="9168493" y="3517446"/>
          <a:ext cx="2706461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6B4C9A5E-7577-4DC2-AC36-6451653274D5}"/>
            </a:ext>
          </a:extLst>
        </xdr:cNvPr>
        <xdr:cNvCxnSpPr/>
      </xdr:nvCxnSpPr>
      <xdr:spPr>
        <a:xfrm flipV="1">
          <a:off x="12945836" y="3476625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5D2AD9B1-F7BB-49CB-BB39-F04B881F1694}"/>
            </a:ext>
          </a:extLst>
        </xdr:cNvPr>
        <xdr:cNvCxnSpPr/>
      </xdr:nvCxnSpPr>
      <xdr:spPr>
        <a:xfrm flipV="1">
          <a:off x="3267075" y="44100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EF9DD88-E0BA-4CA6-A3D9-3930EFED7C53}"/>
            </a:ext>
          </a:extLst>
        </xdr:cNvPr>
        <xdr:cNvCxnSpPr/>
      </xdr:nvCxnSpPr>
      <xdr:spPr>
        <a:xfrm flipV="1">
          <a:off x="5133975" y="3109232"/>
          <a:ext cx="2743200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35F3551-D007-4AD1-B27A-2AFAD16914CA}"/>
            </a:ext>
          </a:extLst>
        </xdr:cNvPr>
        <xdr:cNvCxnSpPr/>
      </xdr:nvCxnSpPr>
      <xdr:spPr>
        <a:xfrm>
          <a:off x="5162550" y="4457700"/>
          <a:ext cx="2673804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D0A48E9-4E42-434D-9B2E-4933613BA01F}"/>
            </a:ext>
          </a:extLst>
        </xdr:cNvPr>
        <xdr:cNvCxnSpPr/>
      </xdr:nvCxnSpPr>
      <xdr:spPr>
        <a:xfrm flipV="1">
          <a:off x="3299732" y="2075089"/>
          <a:ext cx="2559504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988605E-B637-4908-BA69-28B634877508}"/>
            </a:ext>
          </a:extLst>
        </xdr:cNvPr>
        <xdr:cNvCxnSpPr/>
      </xdr:nvCxnSpPr>
      <xdr:spPr>
        <a:xfrm>
          <a:off x="7169604" y="2129517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DEBF4B0E-E5F7-4452-A37C-23287873CDD3}"/>
            </a:ext>
          </a:extLst>
        </xdr:cNvPr>
        <xdr:cNvCxnSpPr/>
      </xdr:nvCxnSpPr>
      <xdr:spPr>
        <a:xfrm flipV="1">
          <a:off x="9154886" y="2265589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A8E0FA1-56F5-43E1-820A-A0B5C1814922}"/>
            </a:ext>
          </a:extLst>
        </xdr:cNvPr>
        <xdr:cNvCxnSpPr/>
      </xdr:nvCxnSpPr>
      <xdr:spPr>
        <a:xfrm>
          <a:off x="11061247" y="2143125"/>
          <a:ext cx="868136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2C0DFA0-EE55-4AB9-BF8B-4BE77CB7C6BD}"/>
            </a:ext>
          </a:extLst>
        </xdr:cNvPr>
        <xdr:cNvCxnSpPr/>
      </xdr:nvCxnSpPr>
      <xdr:spPr>
        <a:xfrm flipV="1">
          <a:off x="9168493" y="3517446"/>
          <a:ext cx="2706461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B586C1B-0F26-4398-BF91-5B1149146E6E}"/>
            </a:ext>
          </a:extLst>
        </xdr:cNvPr>
        <xdr:cNvCxnSpPr/>
      </xdr:nvCxnSpPr>
      <xdr:spPr>
        <a:xfrm flipV="1">
          <a:off x="12945836" y="3476625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47D58747-697D-47CC-8F26-8858774488AF}"/>
            </a:ext>
          </a:extLst>
        </xdr:cNvPr>
        <xdr:cNvCxnSpPr/>
      </xdr:nvCxnSpPr>
      <xdr:spPr>
        <a:xfrm flipV="1">
          <a:off x="3267075" y="44100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49A502E-8AB7-4E10-A1E7-59E6BE126094}"/>
            </a:ext>
          </a:extLst>
        </xdr:cNvPr>
        <xdr:cNvCxnSpPr/>
      </xdr:nvCxnSpPr>
      <xdr:spPr>
        <a:xfrm flipV="1">
          <a:off x="5133975" y="3109232"/>
          <a:ext cx="2743200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1409D658-5EC5-4F41-96FC-ABF9B03FE84D}"/>
            </a:ext>
          </a:extLst>
        </xdr:cNvPr>
        <xdr:cNvCxnSpPr/>
      </xdr:nvCxnSpPr>
      <xdr:spPr>
        <a:xfrm>
          <a:off x="5162550" y="4457700"/>
          <a:ext cx="2673804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BA760C9-657F-429B-A9BD-241960E3C498}"/>
            </a:ext>
          </a:extLst>
        </xdr:cNvPr>
        <xdr:cNvCxnSpPr/>
      </xdr:nvCxnSpPr>
      <xdr:spPr>
        <a:xfrm flipV="1">
          <a:off x="3299732" y="2075089"/>
          <a:ext cx="2559504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A5DFFF3-4FE0-483E-BCFB-5D191B068D3C}"/>
            </a:ext>
          </a:extLst>
        </xdr:cNvPr>
        <xdr:cNvCxnSpPr/>
      </xdr:nvCxnSpPr>
      <xdr:spPr>
        <a:xfrm>
          <a:off x="7169604" y="2129517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6315AE1-CFC4-403F-A129-566992739902}"/>
            </a:ext>
          </a:extLst>
        </xdr:cNvPr>
        <xdr:cNvCxnSpPr/>
      </xdr:nvCxnSpPr>
      <xdr:spPr>
        <a:xfrm flipV="1">
          <a:off x="9154886" y="2265589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C6DCFEF5-5490-41DC-A639-3A108B5CAC87}"/>
            </a:ext>
          </a:extLst>
        </xdr:cNvPr>
        <xdr:cNvCxnSpPr/>
      </xdr:nvCxnSpPr>
      <xdr:spPr>
        <a:xfrm>
          <a:off x="11061247" y="2143125"/>
          <a:ext cx="868136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2BC7A2F-1038-4F91-B7DD-01F98EEA2817}"/>
            </a:ext>
          </a:extLst>
        </xdr:cNvPr>
        <xdr:cNvCxnSpPr/>
      </xdr:nvCxnSpPr>
      <xdr:spPr>
        <a:xfrm flipV="1">
          <a:off x="9168493" y="3517446"/>
          <a:ext cx="2706461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FE4A657-D949-4C9F-8370-8B92EEDCBB5E}"/>
            </a:ext>
          </a:extLst>
        </xdr:cNvPr>
        <xdr:cNvCxnSpPr/>
      </xdr:nvCxnSpPr>
      <xdr:spPr>
        <a:xfrm flipV="1">
          <a:off x="12945836" y="3476625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695939-EA3F-4B59-9CEE-68BF6152B636}"/>
            </a:ext>
          </a:extLst>
        </xdr:cNvPr>
        <xdr:cNvCxnSpPr/>
      </xdr:nvCxnSpPr>
      <xdr:spPr>
        <a:xfrm flipV="1">
          <a:off x="3267075" y="44100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5FDD501-DD7B-4FD5-B231-FE0E5674999A}"/>
            </a:ext>
          </a:extLst>
        </xdr:cNvPr>
        <xdr:cNvCxnSpPr/>
      </xdr:nvCxnSpPr>
      <xdr:spPr>
        <a:xfrm flipV="1">
          <a:off x="5133975" y="3109232"/>
          <a:ext cx="2743200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A2047B2-68E4-4292-8B4D-18A04272F3B5}"/>
            </a:ext>
          </a:extLst>
        </xdr:cNvPr>
        <xdr:cNvCxnSpPr/>
      </xdr:nvCxnSpPr>
      <xdr:spPr>
        <a:xfrm>
          <a:off x="5162550" y="4457700"/>
          <a:ext cx="2673804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5EE83AC-5AE9-4BCB-8608-A51670901A77}"/>
            </a:ext>
          </a:extLst>
        </xdr:cNvPr>
        <xdr:cNvCxnSpPr/>
      </xdr:nvCxnSpPr>
      <xdr:spPr>
        <a:xfrm flipV="1">
          <a:off x="3299732" y="2075089"/>
          <a:ext cx="2559504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14BE883F-A844-4CA1-9317-7357F0040703}"/>
            </a:ext>
          </a:extLst>
        </xdr:cNvPr>
        <xdr:cNvCxnSpPr/>
      </xdr:nvCxnSpPr>
      <xdr:spPr>
        <a:xfrm>
          <a:off x="7169604" y="2129517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2F243E0-AC1C-4138-85FB-DB9986681F3F}"/>
            </a:ext>
          </a:extLst>
        </xdr:cNvPr>
        <xdr:cNvCxnSpPr/>
      </xdr:nvCxnSpPr>
      <xdr:spPr>
        <a:xfrm flipV="1">
          <a:off x="9154886" y="2265589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4B7A3D82-A232-4EC0-9F57-DAD433154BEB}"/>
            </a:ext>
          </a:extLst>
        </xdr:cNvPr>
        <xdr:cNvCxnSpPr/>
      </xdr:nvCxnSpPr>
      <xdr:spPr>
        <a:xfrm>
          <a:off x="11061247" y="2143125"/>
          <a:ext cx="868136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42D069B-B3DB-491F-B246-E08B8638BC05}"/>
            </a:ext>
          </a:extLst>
        </xdr:cNvPr>
        <xdr:cNvCxnSpPr/>
      </xdr:nvCxnSpPr>
      <xdr:spPr>
        <a:xfrm flipV="1">
          <a:off x="9168493" y="3517446"/>
          <a:ext cx="2706461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93F5DB2B-1B8D-41C4-B436-C92F3F6F0328}"/>
            </a:ext>
          </a:extLst>
        </xdr:cNvPr>
        <xdr:cNvCxnSpPr/>
      </xdr:nvCxnSpPr>
      <xdr:spPr>
        <a:xfrm flipV="1">
          <a:off x="12945836" y="3476625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3C578BEF-0479-4868-9409-DE536CF04C96}"/>
            </a:ext>
          </a:extLst>
        </xdr:cNvPr>
        <xdr:cNvCxnSpPr/>
      </xdr:nvCxnSpPr>
      <xdr:spPr>
        <a:xfrm flipV="1">
          <a:off x="3267075" y="274320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7266216-FE7E-4E83-9EAC-7D3742749E23}"/>
            </a:ext>
          </a:extLst>
        </xdr:cNvPr>
        <xdr:cNvCxnSpPr/>
      </xdr:nvCxnSpPr>
      <xdr:spPr>
        <a:xfrm flipV="1">
          <a:off x="5166632" y="3116036"/>
          <a:ext cx="2739118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7386B22-B0B3-48F0-A84A-5A009E5F35C6}"/>
            </a:ext>
          </a:extLst>
        </xdr:cNvPr>
        <xdr:cNvCxnSpPr/>
      </xdr:nvCxnSpPr>
      <xdr:spPr>
        <a:xfrm>
          <a:off x="5195207" y="4464504"/>
          <a:ext cx="2669722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29A2B8C1-6033-464D-88FB-5D4899A26312}"/>
            </a:ext>
          </a:extLst>
        </xdr:cNvPr>
        <xdr:cNvCxnSpPr/>
      </xdr:nvCxnSpPr>
      <xdr:spPr>
        <a:xfrm flipV="1">
          <a:off x="3320143" y="2081893"/>
          <a:ext cx="2571750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E8038C30-0481-407E-8B54-ADC69E7E2D9F}"/>
            </a:ext>
          </a:extLst>
        </xdr:cNvPr>
        <xdr:cNvCxnSpPr/>
      </xdr:nvCxnSpPr>
      <xdr:spPr>
        <a:xfrm>
          <a:off x="7198179" y="2136321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4DF3865E-52D1-4CE2-9509-6A6D4572DAEB}"/>
            </a:ext>
          </a:extLst>
        </xdr:cNvPr>
        <xdr:cNvCxnSpPr/>
      </xdr:nvCxnSpPr>
      <xdr:spPr>
        <a:xfrm flipV="1">
          <a:off x="9183461" y="2272393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A68D9BD-FC10-4762-85B3-78059761CB92}"/>
            </a:ext>
          </a:extLst>
        </xdr:cNvPr>
        <xdr:cNvCxnSpPr/>
      </xdr:nvCxnSpPr>
      <xdr:spPr>
        <a:xfrm>
          <a:off x="11089822" y="2149929"/>
          <a:ext cx="870857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6C709B6F-2688-4153-B4DB-30D63B38EDF2}"/>
            </a:ext>
          </a:extLst>
        </xdr:cNvPr>
        <xdr:cNvCxnSpPr/>
      </xdr:nvCxnSpPr>
      <xdr:spPr>
        <a:xfrm flipV="1">
          <a:off x="9197068" y="3524250"/>
          <a:ext cx="2709182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4DDB3FA-0AEB-471C-B75F-58713DC97CA5}"/>
            </a:ext>
          </a:extLst>
        </xdr:cNvPr>
        <xdr:cNvCxnSpPr/>
      </xdr:nvCxnSpPr>
      <xdr:spPr>
        <a:xfrm flipV="1">
          <a:off x="12968968" y="3483429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22</xdr:row>
      <xdr:rowOff>76200</xdr:rowOff>
    </xdr:from>
    <xdr:to>
      <xdr:col>6</xdr:col>
      <xdr:colOff>714375</xdr:colOff>
      <xdr:row>22</xdr:row>
      <xdr:rowOff>85725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AE4281C6-6D8E-49FA-B891-A16A53BF865A}"/>
            </a:ext>
          </a:extLst>
        </xdr:cNvPr>
        <xdr:cNvCxnSpPr/>
      </xdr:nvCxnSpPr>
      <xdr:spPr>
        <a:xfrm flipV="1">
          <a:off x="3267075" y="44100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108857</xdr:rowOff>
    </xdr:from>
    <xdr:to>
      <xdr:col>14</xdr:col>
      <xdr:colOff>762000</xdr:colOff>
      <xdr:row>22</xdr:row>
      <xdr:rowOff>95251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34BE441-AAEB-4B08-97F1-7FF43D914A60}"/>
            </a:ext>
          </a:extLst>
        </xdr:cNvPr>
        <xdr:cNvCxnSpPr/>
      </xdr:nvCxnSpPr>
      <xdr:spPr>
        <a:xfrm flipV="1">
          <a:off x="5133975" y="3109232"/>
          <a:ext cx="2743200" cy="1319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</xdr:row>
      <xdr:rowOff>123825</xdr:rowOff>
    </xdr:from>
    <xdr:to>
      <xdr:col>14</xdr:col>
      <xdr:colOff>721179</xdr:colOff>
      <xdr:row>26</xdr:row>
      <xdr:rowOff>108857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3E97014-668B-4F3E-8C1D-EB002433B0C1}"/>
            </a:ext>
          </a:extLst>
        </xdr:cNvPr>
        <xdr:cNvCxnSpPr/>
      </xdr:nvCxnSpPr>
      <xdr:spPr>
        <a:xfrm>
          <a:off x="5162550" y="4457700"/>
          <a:ext cx="2673804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27214</xdr:rowOff>
    </xdr:from>
    <xdr:to>
      <xdr:col>10</xdr:col>
      <xdr:colOff>734786</xdr:colOff>
      <xdr:row>22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6CAF2C7-3B71-4B01-AD2A-5CEEF69E976D}"/>
            </a:ext>
          </a:extLst>
        </xdr:cNvPr>
        <xdr:cNvCxnSpPr/>
      </xdr:nvCxnSpPr>
      <xdr:spPr>
        <a:xfrm flipV="1">
          <a:off x="3299732" y="2075089"/>
          <a:ext cx="2559504" cy="235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10</xdr:row>
      <xdr:rowOff>81642</xdr:rowOff>
    </xdr:from>
    <xdr:to>
      <xdr:col>19</xdr:col>
      <xdr:colOff>54429</xdr:colOff>
      <xdr:row>10</xdr:row>
      <xdr:rowOff>81643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3D6CBA9-3F93-46BB-B3EC-D9E91884B612}"/>
            </a:ext>
          </a:extLst>
        </xdr:cNvPr>
        <xdr:cNvCxnSpPr/>
      </xdr:nvCxnSpPr>
      <xdr:spPr>
        <a:xfrm>
          <a:off x="7169604" y="2129517"/>
          <a:ext cx="2762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39461</xdr:colOff>
      <xdr:row>11</xdr:row>
      <xdr:rowOff>27214</xdr:rowOff>
    </xdr:from>
    <xdr:to>
      <xdr:col>18</xdr:col>
      <xdr:colOff>734786</xdr:colOff>
      <xdr:row>15</xdr:row>
      <xdr:rowOff>97972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175AE9F-3D08-460A-B273-3BDB5E99B5D0}"/>
            </a:ext>
          </a:extLst>
        </xdr:cNvPr>
        <xdr:cNvCxnSpPr/>
      </xdr:nvCxnSpPr>
      <xdr:spPr>
        <a:xfrm flipV="1">
          <a:off x="9154886" y="2265589"/>
          <a:ext cx="695325" cy="832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326572</xdr:colOff>
      <xdr:row>10</xdr:row>
      <xdr:rowOff>95250</xdr:rowOff>
    </xdr:from>
    <xdr:to>
      <xdr:col>23</xdr:col>
      <xdr:colOff>13608</xdr:colOff>
      <xdr:row>17</xdr:row>
      <xdr:rowOff>122464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9FCEE6A-1A08-465A-8F43-23FF5DAC84D0}"/>
            </a:ext>
          </a:extLst>
        </xdr:cNvPr>
        <xdr:cNvCxnSpPr/>
      </xdr:nvCxnSpPr>
      <xdr:spPr>
        <a:xfrm>
          <a:off x="11061247" y="2143125"/>
          <a:ext cx="868136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53068</xdr:colOff>
      <xdr:row>17</xdr:row>
      <xdr:rowOff>136071</xdr:rowOff>
    </xdr:from>
    <xdr:to>
      <xdr:col>22</xdr:col>
      <xdr:colOff>721179</xdr:colOff>
      <xdr:row>26</xdr:row>
      <xdr:rowOff>166008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6D996D9-7178-4DC6-A5E1-F435DCD34314}"/>
            </a:ext>
          </a:extLst>
        </xdr:cNvPr>
        <xdr:cNvCxnSpPr/>
      </xdr:nvCxnSpPr>
      <xdr:spPr>
        <a:xfrm flipV="1">
          <a:off x="9168493" y="3517446"/>
          <a:ext cx="2706461" cy="1744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1361</xdr:colOff>
      <xdr:row>17</xdr:row>
      <xdr:rowOff>95250</xdr:rowOff>
    </xdr:from>
    <xdr:to>
      <xdr:col>27</xdr:col>
      <xdr:colOff>40822</xdr:colOff>
      <xdr:row>17</xdr:row>
      <xdr:rowOff>100693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9E72A194-5840-4E1F-A53A-F3CA3B3F7C33}"/>
            </a:ext>
          </a:extLst>
        </xdr:cNvPr>
        <xdr:cNvCxnSpPr/>
      </xdr:nvCxnSpPr>
      <xdr:spPr>
        <a:xfrm flipV="1">
          <a:off x="12945836" y="3476625"/>
          <a:ext cx="80146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6977-B296-41E7-94EB-B92512B47DE0}">
  <dimension ref="B9:AD36"/>
  <sheetViews>
    <sheetView topLeftCell="A6" zoomScale="60" zoomScaleNormal="60" workbookViewId="0">
      <selection activeCell="AE31" sqref="AE31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50</v>
      </c>
      <c r="F9" s="9"/>
      <c r="G9" s="9"/>
      <c r="H9" s="10"/>
    </row>
    <row r="10" spans="2:22" x14ac:dyDescent="0.25">
      <c r="L10" s="4">
        <f>F17</f>
        <v>0</v>
      </c>
      <c r="M10" s="5">
        <v>18</v>
      </c>
      <c r="N10" s="4">
        <f>M10+L10</f>
        <v>18</v>
      </c>
      <c r="T10" s="4">
        <f>MAX(N10,R15)</f>
        <v>18</v>
      </c>
      <c r="U10" s="5">
        <v>26</v>
      </c>
      <c r="V10" s="4">
        <f>U10+T10</f>
        <v>44</v>
      </c>
    </row>
    <row r="11" spans="2:22" x14ac:dyDescent="0.25">
      <c r="L11" s="28" t="s">
        <v>1</v>
      </c>
      <c r="M11" s="29"/>
      <c r="N11" s="30"/>
      <c r="T11" s="28" t="s">
        <v>4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0</v>
      </c>
      <c r="M12" s="4"/>
      <c r="N12" s="4">
        <f>T12</f>
        <v>18</v>
      </c>
      <c r="O12" s="3"/>
      <c r="P12" s="2"/>
      <c r="T12" s="4">
        <f>V12-U10</f>
        <v>18</v>
      </c>
      <c r="U12" s="4"/>
      <c r="V12" s="4">
        <f>X19</f>
        <v>44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10</v>
      </c>
      <c r="Q15" s="5">
        <v>8</v>
      </c>
      <c r="R15" s="4">
        <f>Q15+P15</f>
        <v>18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2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10</v>
      </c>
      <c r="Q17" s="4"/>
      <c r="R17" s="4">
        <f>T12</f>
        <v>18</v>
      </c>
      <c r="X17" s="4">
        <f>MAX(V10,R26)</f>
        <v>44</v>
      </c>
      <c r="Y17" s="5">
        <v>13</v>
      </c>
      <c r="Z17" s="4">
        <f>Y17+X17</f>
        <v>57</v>
      </c>
      <c r="AB17" s="4">
        <f>Z17</f>
        <v>57</v>
      </c>
      <c r="AC17" s="5">
        <v>0</v>
      </c>
      <c r="AD17" s="4">
        <f>AC17+AB17</f>
        <v>57</v>
      </c>
    </row>
    <row r="18" spans="2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2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44</v>
      </c>
      <c r="Y19" s="4"/>
      <c r="Z19" s="4">
        <f>AB19</f>
        <v>57</v>
      </c>
      <c r="AB19" s="4">
        <f>AD19-AC17</f>
        <v>57</v>
      </c>
      <c r="AC19" s="4"/>
      <c r="AD19" s="4">
        <f>AD17</f>
        <v>57</v>
      </c>
    </row>
    <row r="20" spans="2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2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2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10</v>
      </c>
      <c r="J22" s="4">
        <f>I22+H22</f>
        <v>10</v>
      </c>
      <c r="K22" s="3"/>
      <c r="L22" s="3"/>
      <c r="M22" s="3"/>
      <c r="N22" s="3"/>
      <c r="O22" s="3"/>
      <c r="P22" s="2"/>
    </row>
    <row r="23" spans="2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2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10</v>
      </c>
      <c r="K24" s="3"/>
      <c r="L24" s="3"/>
      <c r="M24" s="3"/>
      <c r="N24" s="3"/>
      <c r="O24" s="3"/>
      <c r="P24" s="2"/>
    </row>
    <row r="25" spans="2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2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10</v>
      </c>
      <c r="Q26" s="5">
        <v>12</v>
      </c>
      <c r="R26" s="4">
        <f>Q26+P26</f>
        <v>22</v>
      </c>
    </row>
    <row r="27" spans="2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2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32</v>
      </c>
      <c r="Q28" s="4"/>
      <c r="R28" s="4">
        <f>X19</f>
        <v>44</v>
      </c>
    </row>
    <row r="29" spans="2:30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30" x14ac:dyDescent="0.25"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30" x14ac:dyDescent="0.25">
      <c r="B31" s="2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30" x14ac:dyDescent="0.25">
      <c r="B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AB18:AD18"/>
    <mergeCell ref="D23:F23"/>
    <mergeCell ref="H23:J23"/>
    <mergeCell ref="P27:R27"/>
    <mergeCell ref="L11:N11"/>
    <mergeCell ref="T11:V11"/>
    <mergeCell ref="P16:R16"/>
    <mergeCell ref="X18:Z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61CA-A191-41C9-BAC3-C666AF100403}">
  <dimension ref="B9:AD36"/>
  <sheetViews>
    <sheetView topLeftCell="A8" zoomScale="70" zoomScaleNormal="70" workbookViewId="0">
      <selection activeCell="E10" sqref="E10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50</v>
      </c>
      <c r="F9" s="9"/>
      <c r="G9" s="9"/>
      <c r="H9" s="10"/>
    </row>
    <row r="10" spans="2:22" x14ac:dyDescent="0.25">
      <c r="L10" s="4">
        <f>F17</f>
        <v>0</v>
      </c>
      <c r="M10" s="5">
        <v>18</v>
      </c>
      <c r="N10" s="4">
        <f>M10+L10</f>
        <v>18</v>
      </c>
      <c r="T10" s="4">
        <f>MAX(N10,R15)</f>
        <v>18</v>
      </c>
      <c r="U10" s="5">
        <v>26</v>
      </c>
      <c r="V10" s="4">
        <f>U10+T10</f>
        <v>44</v>
      </c>
    </row>
    <row r="11" spans="2:22" x14ac:dyDescent="0.25">
      <c r="L11" s="28" t="s">
        <v>1</v>
      </c>
      <c r="M11" s="29"/>
      <c r="N11" s="30"/>
      <c r="T11" s="28" t="s">
        <v>4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0</v>
      </c>
      <c r="M12" s="4"/>
      <c r="N12" s="4">
        <f>T12</f>
        <v>18</v>
      </c>
      <c r="O12" s="3"/>
      <c r="P12" s="2"/>
      <c r="T12" s="4">
        <f>V12-U10</f>
        <v>18</v>
      </c>
      <c r="U12" s="4"/>
      <c r="V12" s="4">
        <f>X19</f>
        <v>44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10</v>
      </c>
      <c r="Q15" s="5">
        <v>8</v>
      </c>
      <c r="R15" s="4">
        <f>Q15+P15</f>
        <v>18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2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10</v>
      </c>
      <c r="Q17" s="4"/>
      <c r="R17" s="4">
        <f>T12</f>
        <v>18</v>
      </c>
      <c r="X17" s="4">
        <f>MAX(V10,R26)</f>
        <v>44</v>
      </c>
      <c r="Y17" s="5">
        <v>13</v>
      </c>
      <c r="Z17" s="4">
        <f>Y17+X17</f>
        <v>57</v>
      </c>
      <c r="AB17" s="4">
        <f>Z17</f>
        <v>57</v>
      </c>
      <c r="AC17" s="5">
        <v>0</v>
      </c>
      <c r="AD17" s="4">
        <f>AC17+AB17</f>
        <v>57</v>
      </c>
    </row>
    <row r="18" spans="2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2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44</v>
      </c>
      <c r="Y19" s="4"/>
      <c r="Z19" s="4">
        <f>AB19</f>
        <v>57</v>
      </c>
      <c r="AB19" s="4">
        <f>AD19-AC17</f>
        <v>57</v>
      </c>
      <c r="AC19" s="4"/>
      <c r="AD19" s="4">
        <f>AD17</f>
        <v>57</v>
      </c>
    </row>
    <row r="20" spans="2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2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2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10</v>
      </c>
      <c r="J22" s="4">
        <f>I22+H22</f>
        <v>10</v>
      </c>
      <c r="K22" s="3"/>
      <c r="L22" s="3"/>
      <c r="M22" s="3"/>
      <c r="N22" s="3"/>
      <c r="O22" s="3"/>
      <c r="P22" s="2"/>
    </row>
    <row r="23" spans="2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2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10</v>
      </c>
      <c r="K24" s="3"/>
      <c r="L24" s="3"/>
      <c r="M24" s="3"/>
      <c r="N24" s="3"/>
      <c r="O24" s="3"/>
      <c r="P24" s="2"/>
    </row>
    <row r="25" spans="2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2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10</v>
      </c>
      <c r="Q26" s="5">
        <v>12</v>
      </c>
      <c r="R26" s="4">
        <f>Q26+P26</f>
        <v>22</v>
      </c>
    </row>
    <row r="27" spans="2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2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32</v>
      </c>
      <c r="Q28" s="4"/>
      <c r="R28" s="4">
        <f>X19</f>
        <v>44</v>
      </c>
    </row>
    <row r="29" spans="2:30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30" x14ac:dyDescent="0.25"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30" x14ac:dyDescent="0.25">
      <c r="B31" s="2" t="s">
        <v>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30" x14ac:dyDescent="0.25">
      <c r="B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AB18:AD18"/>
    <mergeCell ref="D23:F23"/>
    <mergeCell ref="H23:J23"/>
    <mergeCell ref="P27:R27"/>
    <mergeCell ref="L11:N11"/>
    <mergeCell ref="T11:V11"/>
    <mergeCell ref="P16:R16"/>
    <mergeCell ref="X18:Z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75A4-1095-4040-9C51-3CF8D15B306B}">
  <dimension ref="B9:AD36"/>
  <sheetViews>
    <sheetView topLeftCell="A8" zoomScale="70" zoomScaleNormal="70" workbookViewId="0">
      <selection activeCell="E10" sqref="E10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44</v>
      </c>
      <c r="F9" s="9"/>
      <c r="G9" s="9"/>
      <c r="H9" s="10"/>
    </row>
    <row r="10" spans="2:22" x14ac:dyDescent="0.25">
      <c r="L10" s="4">
        <f>F17</f>
        <v>0</v>
      </c>
      <c r="M10" s="5">
        <v>18</v>
      </c>
      <c r="N10" s="4">
        <f>M10+L10</f>
        <v>18</v>
      </c>
      <c r="T10" s="4">
        <f>MAX(N10,R15)</f>
        <v>18</v>
      </c>
      <c r="U10" s="5">
        <v>26</v>
      </c>
      <c r="V10" s="4">
        <f>U10+T10</f>
        <v>44</v>
      </c>
    </row>
    <row r="11" spans="2:22" x14ac:dyDescent="0.25">
      <c r="L11" s="28" t="s">
        <v>1</v>
      </c>
      <c r="M11" s="29"/>
      <c r="N11" s="30"/>
      <c r="T11" s="28" t="s">
        <v>4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0</v>
      </c>
      <c r="M12" s="4"/>
      <c r="N12" s="4">
        <f>T12</f>
        <v>18</v>
      </c>
      <c r="O12" s="3"/>
      <c r="P12" s="2"/>
      <c r="T12" s="4">
        <f>V12-U10</f>
        <v>18</v>
      </c>
      <c r="U12" s="4"/>
      <c r="V12" s="4">
        <f>X19</f>
        <v>44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10</v>
      </c>
      <c r="Q15" s="5">
        <v>8</v>
      </c>
      <c r="R15" s="4">
        <f>Q15+P15</f>
        <v>18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2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10</v>
      </c>
      <c r="Q17" s="4"/>
      <c r="R17" s="4">
        <f>T12</f>
        <v>18</v>
      </c>
      <c r="X17" s="4">
        <f>MAX(V10,R26)</f>
        <v>44</v>
      </c>
      <c r="Y17" s="5">
        <v>15</v>
      </c>
      <c r="Z17" s="4">
        <f>Y17+X17</f>
        <v>59</v>
      </c>
      <c r="AB17" s="4">
        <f>Z17</f>
        <v>59</v>
      </c>
      <c r="AC17" s="5">
        <v>0</v>
      </c>
      <c r="AD17" s="4">
        <f>AC17+AB17</f>
        <v>59</v>
      </c>
    </row>
    <row r="18" spans="2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2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44</v>
      </c>
      <c r="Y19" s="4"/>
      <c r="Z19" s="4">
        <f>AB19</f>
        <v>59</v>
      </c>
      <c r="AB19" s="4">
        <f>AD19-AC17</f>
        <v>59</v>
      </c>
      <c r="AC19" s="4"/>
      <c r="AD19" s="4">
        <f>AD17</f>
        <v>59</v>
      </c>
    </row>
    <row r="20" spans="2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2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2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10</v>
      </c>
      <c r="J22" s="4">
        <f>I22+H22</f>
        <v>10</v>
      </c>
      <c r="K22" s="3"/>
      <c r="L22" s="3"/>
      <c r="M22" s="3"/>
      <c r="N22" s="3"/>
      <c r="O22" s="3"/>
      <c r="P22" s="2"/>
    </row>
    <row r="23" spans="2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2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10</v>
      </c>
      <c r="K24" s="3"/>
      <c r="L24" s="3"/>
      <c r="M24" s="3"/>
      <c r="N24" s="3"/>
      <c r="O24" s="3"/>
      <c r="P24" s="2"/>
    </row>
    <row r="25" spans="2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2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10</v>
      </c>
      <c r="Q26" s="5">
        <v>12</v>
      </c>
      <c r="R26" s="4">
        <f>Q26+P26</f>
        <v>22</v>
      </c>
    </row>
    <row r="27" spans="2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2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32</v>
      </c>
      <c r="Q28" s="4"/>
      <c r="R28" s="4">
        <f>X19</f>
        <v>44</v>
      </c>
    </row>
    <row r="29" spans="2:30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30" x14ac:dyDescent="0.25"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30" x14ac:dyDescent="0.25">
      <c r="B31" s="2" t="s">
        <v>45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30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AB18:AD18"/>
    <mergeCell ref="D23:F23"/>
    <mergeCell ref="H23:J23"/>
    <mergeCell ref="P27:R27"/>
    <mergeCell ref="L11:N11"/>
    <mergeCell ref="T11:V11"/>
    <mergeCell ref="P16:R16"/>
    <mergeCell ref="X18:Z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4613-45F7-450F-BE0C-E040A6AF6AE1}">
  <dimension ref="B9:AD36"/>
  <sheetViews>
    <sheetView topLeftCell="A8" zoomScale="70" zoomScaleNormal="70" workbookViewId="0">
      <selection activeCell="B19" sqref="B19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44</v>
      </c>
      <c r="F9" s="9"/>
      <c r="G9" s="9"/>
      <c r="H9" s="10"/>
    </row>
    <row r="10" spans="2:22" x14ac:dyDescent="0.25">
      <c r="L10" s="4">
        <f>F17</f>
        <v>0</v>
      </c>
      <c r="M10" s="5">
        <v>18</v>
      </c>
      <c r="N10" s="4">
        <f>M10+L10</f>
        <v>18</v>
      </c>
      <c r="T10" s="4">
        <f>MAX(N10,R15)</f>
        <v>18</v>
      </c>
      <c r="U10" s="5">
        <v>26</v>
      </c>
      <c r="V10" s="4">
        <f>U10+T10</f>
        <v>44</v>
      </c>
    </row>
    <row r="11" spans="2:22" x14ac:dyDescent="0.25">
      <c r="L11" s="28" t="s">
        <v>1</v>
      </c>
      <c r="M11" s="29"/>
      <c r="N11" s="30"/>
      <c r="T11" s="28" t="s">
        <v>4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0</v>
      </c>
      <c r="M12" s="4"/>
      <c r="N12" s="4">
        <f>T12</f>
        <v>18</v>
      </c>
      <c r="O12" s="3"/>
      <c r="P12" s="2"/>
      <c r="T12" s="4">
        <f>V12-U10</f>
        <v>18</v>
      </c>
      <c r="U12" s="4"/>
      <c r="V12" s="4">
        <f>X19</f>
        <v>44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10</v>
      </c>
      <c r="Q15" s="5">
        <v>8</v>
      </c>
      <c r="R15" s="4">
        <f>Q15+P15</f>
        <v>18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2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10</v>
      </c>
      <c r="Q17" s="4"/>
      <c r="R17" s="4">
        <f>T12</f>
        <v>18</v>
      </c>
      <c r="X17" s="4">
        <f>MAX(V10,R26)</f>
        <v>44</v>
      </c>
      <c r="Y17" s="5">
        <v>15</v>
      </c>
      <c r="Z17" s="4">
        <f>Y17+X17</f>
        <v>59</v>
      </c>
      <c r="AB17" s="4">
        <f>Z17</f>
        <v>59</v>
      </c>
      <c r="AC17" s="5">
        <v>0</v>
      </c>
      <c r="AD17" s="4">
        <f>AC17+AB17</f>
        <v>59</v>
      </c>
    </row>
    <row r="18" spans="2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2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44</v>
      </c>
      <c r="Y19" s="4"/>
      <c r="Z19" s="4">
        <f>AB19</f>
        <v>59</v>
      </c>
      <c r="AB19" s="4">
        <f>AD19-AC17</f>
        <v>59</v>
      </c>
      <c r="AC19" s="4"/>
      <c r="AD19" s="4">
        <f>AD17</f>
        <v>59</v>
      </c>
    </row>
    <row r="20" spans="2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2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2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10</v>
      </c>
      <c r="J22" s="4">
        <f>I22+H22</f>
        <v>10</v>
      </c>
      <c r="K22" s="3"/>
      <c r="L22" s="3"/>
      <c r="M22" s="3"/>
      <c r="N22" s="3"/>
      <c r="O22" s="3"/>
      <c r="P22" s="2"/>
    </row>
    <row r="23" spans="2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2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10</v>
      </c>
      <c r="K24" s="3"/>
      <c r="L24" s="3"/>
      <c r="M24" s="3"/>
      <c r="N24" s="3"/>
      <c r="O24" s="3"/>
      <c r="P24" s="2"/>
    </row>
    <row r="25" spans="2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2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10</v>
      </c>
      <c r="Q26" s="5">
        <v>12</v>
      </c>
      <c r="R26" s="4">
        <f>Q26+P26</f>
        <v>22</v>
      </c>
    </row>
    <row r="27" spans="2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2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32</v>
      </c>
      <c r="Q28" s="4"/>
      <c r="R28" s="4">
        <f>X19</f>
        <v>44</v>
      </c>
    </row>
    <row r="29" spans="2:30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30" x14ac:dyDescent="0.25">
      <c r="B30" s="2" t="s">
        <v>42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30" x14ac:dyDescent="0.25">
      <c r="B31" s="2" t="s">
        <v>40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30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AB18:AD18"/>
    <mergeCell ref="D23:F23"/>
    <mergeCell ref="H23:J23"/>
    <mergeCell ref="P27:R27"/>
    <mergeCell ref="L11:N11"/>
    <mergeCell ref="T11:V11"/>
    <mergeCell ref="P16:R16"/>
    <mergeCell ref="X18:Z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9085-95BD-40EC-9D60-30E92054B5EF}">
  <dimension ref="B9:AD36"/>
  <sheetViews>
    <sheetView tabSelected="1" topLeftCell="A6" zoomScale="70" zoomScaleNormal="70" workbookViewId="0">
      <selection activeCell="AA26" sqref="AA26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33</v>
      </c>
      <c r="F9" s="9"/>
      <c r="G9" s="9"/>
      <c r="H9" s="10"/>
    </row>
    <row r="10" spans="2:22" x14ac:dyDescent="0.25">
      <c r="L10" s="4">
        <f>F17</f>
        <v>0</v>
      </c>
      <c r="M10" s="5">
        <v>18</v>
      </c>
      <c r="N10" s="4">
        <f>M10+L10</f>
        <v>18</v>
      </c>
      <c r="T10" s="4">
        <f>MAX(N10,R15)</f>
        <v>19</v>
      </c>
      <c r="U10" s="5">
        <v>26</v>
      </c>
      <c r="V10" s="4">
        <f>U10+T10</f>
        <v>45</v>
      </c>
    </row>
    <row r="11" spans="2:22" x14ac:dyDescent="0.25">
      <c r="L11" s="28" t="s">
        <v>1</v>
      </c>
      <c r="M11" s="29"/>
      <c r="N11" s="30"/>
      <c r="T11" s="28" t="s">
        <v>4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1</v>
      </c>
      <c r="M12" s="4"/>
      <c r="N12" s="4">
        <f>T12</f>
        <v>19</v>
      </c>
      <c r="O12" s="3"/>
      <c r="P12" s="2"/>
      <c r="T12" s="4">
        <f>V12-U10</f>
        <v>19</v>
      </c>
      <c r="U12" s="4"/>
      <c r="V12" s="4">
        <f>X19</f>
        <v>45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10</v>
      </c>
      <c r="Q15" s="5">
        <v>9</v>
      </c>
      <c r="R15" s="4">
        <f>Q15+P15</f>
        <v>19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2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10</v>
      </c>
      <c r="Q17" s="4"/>
      <c r="R17" s="4">
        <f>T12</f>
        <v>19</v>
      </c>
      <c r="X17" s="4">
        <f>MAX(V10,R26)</f>
        <v>45</v>
      </c>
      <c r="Y17" s="5">
        <v>15</v>
      </c>
      <c r="Z17" s="4">
        <f>Y17+X17</f>
        <v>60</v>
      </c>
      <c r="AB17" s="4">
        <f>Z17</f>
        <v>60</v>
      </c>
      <c r="AC17" s="5">
        <v>0</v>
      </c>
      <c r="AD17" s="4">
        <f>AC17+AB17</f>
        <v>60</v>
      </c>
    </row>
    <row r="18" spans="2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2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45</v>
      </c>
      <c r="Y19" s="4"/>
      <c r="Z19" s="4">
        <f>AB19</f>
        <v>60</v>
      </c>
      <c r="AB19" s="4">
        <f>AD19-AC17</f>
        <v>60</v>
      </c>
      <c r="AC19" s="4"/>
      <c r="AD19" s="4">
        <f>AD17</f>
        <v>60</v>
      </c>
    </row>
    <row r="20" spans="2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2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2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10</v>
      </c>
      <c r="J22" s="4">
        <f>I22+H22</f>
        <v>10</v>
      </c>
      <c r="K22" s="3"/>
      <c r="L22" s="3"/>
      <c r="M22" s="3"/>
      <c r="N22" s="3"/>
      <c r="O22" s="3"/>
      <c r="P22" s="2"/>
    </row>
    <row r="23" spans="2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2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10</v>
      </c>
      <c r="K24" s="3"/>
      <c r="L24" s="3"/>
      <c r="M24" s="3"/>
      <c r="N24" s="3"/>
      <c r="O24" s="3"/>
      <c r="P24" s="2"/>
    </row>
    <row r="25" spans="2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2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10</v>
      </c>
      <c r="Q26" s="5">
        <v>12</v>
      </c>
      <c r="R26" s="4">
        <f>Q26+P26</f>
        <v>22</v>
      </c>
    </row>
    <row r="27" spans="2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2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33</v>
      </c>
      <c r="Q28" s="4"/>
      <c r="R28" s="4">
        <f>X19</f>
        <v>45</v>
      </c>
    </row>
    <row r="29" spans="2:30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30" x14ac:dyDescent="0.25">
      <c r="B30" s="2" t="s">
        <v>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30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30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AB18:AD18"/>
    <mergeCell ref="D23:F23"/>
    <mergeCell ref="H23:J23"/>
    <mergeCell ref="P27:R27"/>
    <mergeCell ref="L11:N11"/>
    <mergeCell ref="T11:V11"/>
    <mergeCell ref="P16:R16"/>
    <mergeCell ref="X18:Z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D1FD-C0A9-4A04-8D67-23BDD132D7CC}">
  <dimension ref="B9:AD36"/>
  <sheetViews>
    <sheetView topLeftCell="A6" zoomScale="70" zoomScaleNormal="70" workbookViewId="0">
      <selection activeCell="E10" sqref="E10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33</v>
      </c>
      <c r="F9" s="9"/>
      <c r="G9" s="9"/>
      <c r="H9" s="10"/>
    </row>
    <row r="10" spans="2:22" x14ac:dyDescent="0.25">
      <c r="L10" s="4">
        <f>F17</f>
        <v>0</v>
      </c>
      <c r="M10" s="5">
        <v>19</v>
      </c>
      <c r="N10" s="4">
        <f>M10+L10</f>
        <v>19</v>
      </c>
      <c r="T10" s="4">
        <f>MAX(N10,R15)</f>
        <v>19</v>
      </c>
      <c r="U10" s="5">
        <v>26</v>
      </c>
      <c r="V10" s="4">
        <f>U10+T10</f>
        <v>45</v>
      </c>
    </row>
    <row r="11" spans="2:22" x14ac:dyDescent="0.25">
      <c r="L11" s="28" t="s">
        <v>1</v>
      </c>
      <c r="M11" s="29"/>
      <c r="N11" s="30"/>
      <c r="T11" s="28" t="s">
        <v>4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0</v>
      </c>
      <c r="M12" s="4"/>
      <c r="N12" s="4">
        <f>T12</f>
        <v>19</v>
      </c>
      <c r="O12" s="3"/>
      <c r="P12" s="2"/>
      <c r="T12" s="4">
        <f>V12-U10</f>
        <v>19</v>
      </c>
      <c r="U12" s="4"/>
      <c r="V12" s="4">
        <f>X19</f>
        <v>45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10</v>
      </c>
      <c r="Q15" s="5">
        <v>9</v>
      </c>
      <c r="R15" s="4">
        <f>Q15+P15</f>
        <v>19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2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10</v>
      </c>
      <c r="Q17" s="4"/>
      <c r="R17" s="4">
        <f>T12</f>
        <v>19</v>
      </c>
      <c r="X17" s="4">
        <f>MAX(V10,R26)</f>
        <v>45</v>
      </c>
      <c r="Y17" s="5">
        <v>15</v>
      </c>
      <c r="Z17" s="4">
        <f>Y17+X17</f>
        <v>60</v>
      </c>
      <c r="AB17" s="4">
        <f>Z17</f>
        <v>60</v>
      </c>
      <c r="AC17" s="5">
        <v>0</v>
      </c>
      <c r="AD17" s="4">
        <f>AC17+AB17</f>
        <v>60</v>
      </c>
    </row>
    <row r="18" spans="2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2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45</v>
      </c>
      <c r="Y19" s="4"/>
      <c r="Z19" s="4">
        <f>AB19</f>
        <v>60</v>
      </c>
      <c r="AB19" s="4">
        <f>AD19-AC17</f>
        <v>60</v>
      </c>
      <c r="AC19" s="4"/>
      <c r="AD19" s="4">
        <f>AD17</f>
        <v>60</v>
      </c>
    </row>
    <row r="20" spans="2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2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2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10</v>
      </c>
      <c r="J22" s="4">
        <f>I22+H22</f>
        <v>10</v>
      </c>
      <c r="K22" s="3"/>
      <c r="L22" s="3"/>
      <c r="M22" s="3"/>
      <c r="N22" s="3"/>
      <c r="O22" s="3"/>
      <c r="P22" s="2"/>
    </row>
    <row r="23" spans="2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2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10</v>
      </c>
      <c r="K24" s="3"/>
      <c r="L24" s="3"/>
      <c r="M24" s="3"/>
      <c r="N24" s="3"/>
      <c r="O24" s="3"/>
      <c r="P24" s="2"/>
    </row>
    <row r="25" spans="2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2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10</v>
      </c>
      <c r="Q26" s="5">
        <v>12</v>
      </c>
      <c r="R26" s="4">
        <f>Q26+P26</f>
        <v>22</v>
      </c>
    </row>
    <row r="27" spans="2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2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33</v>
      </c>
      <c r="Q28" s="4"/>
      <c r="R28" s="4">
        <f>X19</f>
        <v>45</v>
      </c>
    </row>
    <row r="29" spans="2:30" x14ac:dyDescent="0.25">
      <c r="B29" t="s">
        <v>29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30" x14ac:dyDescent="0.25">
      <c r="B30" s="2" t="s">
        <v>30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30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30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AB18:AD18"/>
    <mergeCell ref="D23:F23"/>
    <mergeCell ref="H23:J23"/>
    <mergeCell ref="P27:R27"/>
    <mergeCell ref="L11:N11"/>
    <mergeCell ref="T11:V11"/>
    <mergeCell ref="P16:R16"/>
    <mergeCell ref="X18:Z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C4FC-EC8D-483D-BC90-62E42A5E32FD}">
  <dimension ref="B9:AD36"/>
  <sheetViews>
    <sheetView topLeftCell="A6" zoomScale="70" zoomScaleNormal="70" workbookViewId="0">
      <selection activeCell="E10" sqref="E10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36</v>
      </c>
      <c r="F9" s="9"/>
      <c r="G9" s="9"/>
      <c r="H9" s="10"/>
    </row>
    <row r="10" spans="2:22" x14ac:dyDescent="0.25">
      <c r="E10" t="s">
        <v>37</v>
      </c>
      <c r="L10" s="4">
        <f>F17</f>
        <v>0</v>
      </c>
      <c r="M10" s="5">
        <v>18</v>
      </c>
      <c r="N10" s="4">
        <f>M10+L10</f>
        <v>18</v>
      </c>
      <c r="T10" s="4">
        <f>MAX(N10,R15)</f>
        <v>25</v>
      </c>
      <c r="U10" s="5">
        <v>26</v>
      </c>
      <c r="V10" s="4">
        <f>U10+T10</f>
        <v>51</v>
      </c>
    </row>
    <row r="11" spans="2:22" x14ac:dyDescent="0.25">
      <c r="L11" s="28" t="s">
        <v>1</v>
      </c>
      <c r="M11" s="29"/>
      <c r="N11" s="30"/>
      <c r="T11" s="28" t="s">
        <v>4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7</v>
      </c>
      <c r="M12" s="4"/>
      <c r="N12" s="4">
        <f>T12</f>
        <v>25</v>
      </c>
      <c r="O12" s="3"/>
      <c r="P12" s="2"/>
      <c r="T12" s="4">
        <f>V12-U10</f>
        <v>25</v>
      </c>
      <c r="U12" s="4"/>
      <c r="V12" s="4">
        <f>X19</f>
        <v>51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16</v>
      </c>
      <c r="Q15" s="5">
        <v>9</v>
      </c>
      <c r="R15" s="4">
        <f>Q15+P15</f>
        <v>25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2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16</v>
      </c>
      <c r="Q17" s="4"/>
      <c r="R17" s="4">
        <f>T12</f>
        <v>25</v>
      </c>
      <c r="X17" s="4">
        <f>MAX(V10,R26)</f>
        <v>51</v>
      </c>
      <c r="Y17" s="5">
        <v>15</v>
      </c>
      <c r="Z17" s="4">
        <f>Y17+X17</f>
        <v>66</v>
      </c>
      <c r="AB17" s="4">
        <f>Z17</f>
        <v>66</v>
      </c>
      <c r="AC17" s="5">
        <v>0</v>
      </c>
      <c r="AD17" s="4">
        <f>AC17+AB17</f>
        <v>66</v>
      </c>
    </row>
    <row r="18" spans="2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2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51</v>
      </c>
      <c r="Y19" s="4"/>
      <c r="Z19" s="4">
        <f>AB19</f>
        <v>66</v>
      </c>
      <c r="AB19" s="4">
        <f>AD19-AC17</f>
        <v>66</v>
      </c>
      <c r="AC19" s="4"/>
      <c r="AD19" s="4">
        <f>AD17</f>
        <v>66</v>
      </c>
    </row>
    <row r="20" spans="2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2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2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16</v>
      </c>
      <c r="J22" s="4">
        <f>I22+H22</f>
        <v>16</v>
      </c>
      <c r="K22" s="3"/>
      <c r="L22" s="3"/>
      <c r="M22" s="3"/>
      <c r="N22" s="3"/>
      <c r="O22" s="3"/>
      <c r="P22" s="2"/>
    </row>
    <row r="23" spans="2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2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16</v>
      </c>
      <c r="K24" s="3"/>
      <c r="L24" s="3"/>
      <c r="M24" s="3"/>
      <c r="N24" s="3"/>
      <c r="O24" s="3"/>
      <c r="P24" s="2"/>
    </row>
    <row r="25" spans="2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2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16</v>
      </c>
      <c r="Q26" s="5">
        <v>12</v>
      </c>
      <c r="R26" s="4">
        <f>Q26+P26</f>
        <v>28</v>
      </c>
    </row>
    <row r="27" spans="2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2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39</v>
      </c>
      <c r="Q28" s="4"/>
      <c r="R28" s="4">
        <f>X19</f>
        <v>51</v>
      </c>
    </row>
    <row r="29" spans="2:30" x14ac:dyDescent="0.25">
      <c r="B29" t="s">
        <v>31</v>
      </c>
      <c r="C29" t="s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30" x14ac:dyDescent="0.25"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30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30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AB18:AD18"/>
    <mergeCell ref="D23:F23"/>
    <mergeCell ref="H23:J23"/>
    <mergeCell ref="P27:R27"/>
    <mergeCell ref="L11:N11"/>
    <mergeCell ref="T11:V11"/>
    <mergeCell ref="P16:R16"/>
    <mergeCell ref="X18:Z1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31B3-925E-459F-B53D-61B3731272AC}">
  <dimension ref="B9:AD36"/>
  <sheetViews>
    <sheetView topLeftCell="A6" zoomScale="70" zoomScaleNormal="70" workbookViewId="0">
      <selection activeCell="E10" sqref="E10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27</v>
      </c>
      <c r="F9" s="9"/>
      <c r="G9" s="9"/>
      <c r="H9" s="10"/>
    </row>
    <row r="10" spans="2:22" x14ac:dyDescent="0.25">
      <c r="L10" s="4">
        <f>F17</f>
        <v>0</v>
      </c>
      <c r="M10" s="5">
        <v>25</v>
      </c>
      <c r="N10" s="4">
        <f>M10+L10</f>
        <v>25</v>
      </c>
      <c r="T10" s="4">
        <f>MAX(N10,R15)</f>
        <v>25</v>
      </c>
      <c r="U10" s="5">
        <v>26</v>
      </c>
      <c r="V10" s="4">
        <f>U10+T10</f>
        <v>51</v>
      </c>
    </row>
    <row r="11" spans="2:22" x14ac:dyDescent="0.25">
      <c r="L11" s="28" t="s">
        <v>1</v>
      </c>
      <c r="M11" s="29"/>
      <c r="N11" s="30"/>
      <c r="T11" s="28" t="s">
        <v>4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0</v>
      </c>
      <c r="M12" s="4"/>
      <c r="N12" s="4">
        <f>T12</f>
        <v>25</v>
      </c>
      <c r="O12" s="3"/>
      <c r="P12" s="2"/>
      <c r="T12" s="4">
        <f>V12-U10</f>
        <v>25</v>
      </c>
      <c r="U12" s="4"/>
      <c r="V12" s="4">
        <f>X19</f>
        <v>51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16</v>
      </c>
      <c r="Q15" s="5">
        <v>9</v>
      </c>
      <c r="R15" s="4">
        <f>Q15+P15</f>
        <v>25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2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16</v>
      </c>
      <c r="Q17" s="4"/>
      <c r="R17" s="4">
        <f>T12</f>
        <v>25</v>
      </c>
      <c r="X17" s="4">
        <f>MAX(V10,R26)</f>
        <v>51</v>
      </c>
      <c r="Y17" s="5">
        <v>15</v>
      </c>
      <c r="Z17" s="4">
        <f>Y17+X17</f>
        <v>66</v>
      </c>
      <c r="AB17" s="4">
        <f>Z17</f>
        <v>66</v>
      </c>
      <c r="AC17" s="5">
        <v>0</v>
      </c>
      <c r="AD17" s="4">
        <f>AC17+AB17</f>
        <v>66</v>
      </c>
    </row>
    <row r="18" spans="2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2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51</v>
      </c>
      <c r="Y19" s="4"/>
      <c r="Z19" s="4">
        <f>AB19</f>
        <v>66</v>
      </c>
      <c r="AB19" s="4">
        <f>AD19-AC17</f>
        <v>66</v>
      </c>
      <c r="AC19" s="4"/>
      <c r="AD19" s="4">
        <f>AD17</f>
        <v>66</v>
      </c>
    </row>
    <row r="20" spans="2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2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2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16</v>
      </c>
      <c r="J22" s="4">
        <f>I22+H22</f>
        <v>16</v>
      </c>
      <c r="K22" s="3"/>
      <c r="L22" s="3"/>
      <c r="M22" s="3"/>
      <c r="N22" s="3"/>
      <c r="O22" s="3"/>
      <c r="P22" s="2"/>
    </row>
    <row r="23" spans="2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2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16</v>
      </c>
      <c r="K24" s="3"/>
      <c r="L24" s="3"/>
      <c r="M24" s="3"/>
      <c r="N24" s="3"/>
      <c r="O24" s="3"/>
      <c r="P24" s="2"/>
    </row>
    <row r="25" spans="2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2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16</v>
      </c>
      <c r="Q26" s="5">
        <v>12</v>
      </c>
      <c r="R26" s="4">
        <f>Q26+P26</f>
        <v>28</v>
      </c>
    </row>
    <row r="27" spans="2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2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39</v>
      </c>
      <c r="Q28" s="4"/>
      <c r="R28" s="4">
        <f>X19</f>
        <v>51</v>
      </c>
    </row>
    <row r="29" spans="2:30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30" x14ac:dyDescent="0.25">
      <c r="B30" s="2" t="s">
        <v>26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30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30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AB18:AD18"/>
    <mergeCell ref="D23:F23"/>
    <mergeCell ref="H23:J23"/>
    <mergeCell ref="P27:R27"/>
    <mergeCell ref="L11:N11"/>
    <mergeCell ref="T11:V11"/>
    <mergeCell ref="P16:R16"/>
    <mergeCell ref="X18:Z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E031-F7BE-4120-AB09-2C0DBE5CD291}">
  <dimension ref="B9:AD36"/>
  <sheetViews>
    <sheetView topLeftCell="A6" zoomScale="70" zoomScaleNormal="70" workbookViewId="0">
      <selection activeCell="Y24" sqref="Y24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25</v>
      </c>
      <c r="F9" s="9"/>
      <c r="G9" s="9"/>
      <c r="H9" s="10"/>
    </row>
    <row r="10" spans="2:22" x14ac:dyDescent="0.25">
      <c r="L10" s="4">
        <f>F17</f>
        <v>0</v>
      </c>
      <c r="M10" s="5">
        <v>25</v>
      </c>
      <c r="N10" s="4">
        <f>M10+L10</f>
        <v>25</v>
      </c>
      <c r="T10" s="4">
        <f>MAX(N10,R15)</f>
        <v>29</v>
      </c>
      <c r="U10" s="5">
        <v>26</v>
      </c>
      <c r="V10" s="4">
        <f>U10+T10</f>
        <v>55</v>
      </c>
    </row>
    <row r="11" spans="2:22" x14ac:dyDescent="0.25">
      <c r="L11" s="28" t="s">
        <v>1</v>
      </c>
      <c r="M11" s="29"/>
      <c r="N11" s="30"/>
      <c r="T11" s="28">
        <v>28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4</v>
      </c>
      <c r="M12" s="4"/>
      <c r="N12" s="4">
        <f>T12</f>
        <v>29</v>
      </c>
      <c r="O12" s="3"/>
      <c r="P12" s="2"/>
      <c r="T12" s="4">
        <f>V12-U10</f>
        <v>29</v>
      </c>
      <c r="U12" s="4"/>
      <c r="V12" s="4">
        <f>X19</f>
        <v>55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20</v>
      </c>
      <c r="Q15" s="5">
        <v>9</v>
      </c>
      <c r="R15" s="4">
        <f>Q15+P15</f>
        <v>29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4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20</v>
      </c>
      <c r="Q17" s="4"/>
      <c r="R17" s="4">
        <f>T12</f>
        <v>29</v>
      </c>
      <c r="X17" s="4">
        <f>MAX(V10,R26)</f>
        <v>55</v>
      </c>
      <c r="Y17" s="5">
        <v>15</v>
      </c>
      <c r="Z17" s="4">
        <f>Y17+X17</f>
        <v>70</v>
      </c>
      <c r="AB17" s="4">
        <f>Z17</f>
        <v>70</v>
      </c>
      <c r="AC17" s="5">
        <v>0</v>
      </c>
      <c r="AD17" s="4">
        <f>AC17+AB17</f>
        <v>70</v>
      </c>
    </row>
    <row r="18" spans="4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4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55</v>
      </c>
      <c r="Y19" s="4"/>
      <c r="Z19" s="4">
        <f>AB19</f>
        <v>70</v>
      </c>
      <c r="AB19" s="4">
        <f>AD19-AC17</f>
        <v>70</v>
      </c>
      <c r="AC19" s="4"/>
      <c r="AD19" s="4">
        <f>AD17</f>
        <v>70</v>
      </c>
    </row>
    <row r="20" spans="4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4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4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20</v>
      </c>
      <c r="J22" s="4">
        <f>I22+H22</f>
        <v>20</v>
      </c>
      <c r="K22" s="3"/>
      <c r="L22" s="3"/>
      <c r="M22" s="3"/>
      <c r="N22" s="3"/>
      <c r="O22" s="3"/>
      <c r="P22" s="2"/>
    </row>
    <row r="23" spans="4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4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20</v>
      </c>
      <c r="K24" s="3"/>
      <c r="L24" s="3"/>
      <c r="M24" s="3"/>
      <c r="N24" s="3"/>
      <c r="O24" s="3"/>
      <c r="P24" s="2"/>
    </row>
    <row r="25" spans="4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4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20</v>
      </c>
      <c r="Q26" s="5">
        <v>12</v>
      </c>
      <c r="R26" s="4">
        <f>Q26+P26</f>
        <v>32</v>
      </c>
    </row>
    <row r="27" spans="4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4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43</v>
      </c>
      <c r="Q28" s="4"/>
      <c r="R28" s="4">
        <f>X19</f>
        <v>55</v>
      </c>
    </row>
    <row r="29" spans="4:30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4:30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4:30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4:30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D23:F23"/>
    <mergeCell ref="H23:J23"/>
    <mergeCell ref="P27:R27"/>
    <mergeCell ref="X18:Z18"/>
    <mergeCell ref="AB18:AD18"/>
    <mergeCell ref="P16:R16"/>
    <mergeCell ref="L11:N11"/>
    <mergeCell ref="T11:V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D474-887D-4194-819A-09BD73593D5C}">
  <dimension ref="B9:AD36"/>
  <sheetViews>
    <sheetView topLeftCell="A6" zoomScale="70" zoomScaleNormal="70" workbookViewId="0">
      <selection activeCell="T12" sqref="T12"/>
    </sheetView>
  </sheetViews>
  <sheetFormatPr baseColWidth="10" defaultRowHeight="15" x14ac:dyDescent="0.25"/>
  <cols>
    <col min="4" max="6" width="5" customWidth="1"/>
    <col min="8" max="8" width="4.85546875" customWidth="1"/>
    <col min="9" max="9" width="5.85546875" customWidth="1"/>
    <col min="10" max="10" width="5.42578125" customWidth="1"/>
    <col min="12" max="14" width="6.140625" customWidth="1"/>
    <col min="15" max="15" width="11.5703125" customWidth="1"/>
    <col min="16" max="18" width="6.140625" customWidth="1"/>
    <col min="20" max="20" width="6" customWidth="1"/>
    <col min="21" max="21" width="6.85546875" customWidth="1"/>
    <col min="22" max="22" width="6.28515625" customWidth="1"/>
    <col min="24" max="26" width="5.140625" customWidth="1"/>
    <col min="28" max="30" width="5.5703125" customWidth="1"/>
  </cols>
  <sheetData>
    <row r="9" spans="2:22" ht="26.25" x14ac:dyDescent="0.4">
      <c r="B9" s="7" t="s">
        <v>8</v>
      </c>
      <c r="C9" s="8"/>
      <c r="D9" s="8"/>
      <c r="E9" s="7" t="s">
        <v>13</v>
      </c>
      <c r="F9" s="9"/>
      <c r="G9" s="9"/>
      <c r="H9" s="10"/>
    </row>
    <row r="10" spans="2:22" x14ac:dyDescent="0.25">
      <c r="L10" s="4">
        <f>F17</f>
        <v>0</v>
      </c>
      <c r="M10" s="5">
        <v>25</v>
      </c>
      <c r="N10" s="4">
        <f>M10+L10</f>
        <v>25</v>
      </c>
      <c r="T10" s="4">
        <f>MAX(N10,R15)</f>
        <v>29</v>
      </c>
      <c r="U10" s="5">
        <v>30</v>
      </c>
      <c r="V10" s="4">
        <f>U10+T10</f>
        <v>59</v>
      </c>
    </row>
    <row r="11" spans="2:22" x14ac:dyDescent="0.25">
      <c r="L11" s="28" t="s">
        <v>1</v>
      </c>
      <c r="M11" s="29"/>
      <c r="N11" s="30"/>
      <c r="T11" s="28" t="s">
        <v>4</v>
      </c>
      <c r="U11" s="29"/>
      <c r="V11" s="30"/>
    </row>
    <row r="12" spans="2:22" x14ac:dyDescent="0.25">
      <c r="D12" s="2"/>
      <c r="E12" s="2"/>
      <c r="F12" s="2"/>
      <c r="G12" s="2"/>
      <c r="H12" s="3"/>
      <c r="I12" s="3"/>
      <c r="J12" s="3"/>
      <c r="K12" s="3"/>
      <c r="L12" s="4">
        <f>N12-M10</f>
        <v>4</v>
      </c>
      <c r="M12" s="4"/>
      <c r="N12" s="4">
        <f>T12</f>
        <v>29</v>
      </c>
      <c r="O12" s="3"/>
      <c r="P12" s="2"/>
      <c r="T12" s="4">
        <f>V12-U10</f>
        <v>29</v>
      </c>
      <c r="U12" s="4"/>
      <c r="V12" s="4">
        <f>X19</f>
        <v>59</v>
      </c>
    </row>
    <row r="13" spans="2:22" x14ac:dyDescent="0.25">
      <c r="I13" s="3"/>
      <c r="J13" s="3"/>
      <c r="K13" s="3"/>
      <c r="L13" s="3"/>
      <c r="M13" s="3"/>
      <c r="N13" s="3"/>
      <c r="O13" s="3"/>
      <c r="P13" s="2"/>
    </row>
    <row r="14" spans="2:22" x14ac:dyDescent="0.25"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2"/>
    </row>
    <row r="15" spans="2:22" x14ac:dyDescent="0.25"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4">
        <f>J22</f>
        <v>20</v>
      </c>
      <c r="Q15" s="5">
        <v>9</v>
      </c>
      <c r="R15" s="4">
        <f>Q15+P15</f>
        <v>29</v>
      </c>
    </row>
    <row r="16" spans="2:22" x14ac:dyDescent="0.25"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28" t="s">
        <v>2</v>
      </c>
      <c r="Q16" s="29"/>
      <c r="R16" s="30"/>
    </row>
    <row r="17" spans="4:30" x14ac:dyDescent="0.25">
      <c r="D17" s="2"/>
      <c r="E17" s="2"/>
      <c r="F17" s="2"/>
      <c r="G17" s="2"/>
      <c r="H17" s="3"/>
      <c r="I17" s="3"/>
      <c r="J17" s="3"/>
      <c r="K17" s="3"/>
      <c r="O17" s="3"/>
      <c r="P17" s="4">
        <f>R17-Q15</f>
        <v>20</v>
      </c>
      <c r="Q17" s="4"/>
      <c r="R17" s="4">
        <f>T12</f>
        <v>29</v>
      </c>
      <c r="X17" s="4">
        <f>MAX(V10,R26)</f>
        <v>59</v>
      </c>
      <c r="Y17" s="5">
        <v>15</v>
      </c>
      <c r="Z17" s="4">
        <f>Y17+X17</f>
        <v>74</v>
      </c>
      <c r="AB17" s="4">
        <f>Z17</f>
        <v>74</v>
      </c>
      <c r="AC17" s="5">
        <v>0</v>
      </c>
      <c r="AD17" s="4">
        <f>AC17+AB17</f>
        <v>74</v>
      </c>
    </row>
    <row r="18" spans="4:30" x14ac:dyDescent="0.25">
      <c r="D18" s="2"/>
      <c r="E18" s="2"/>
      <c r="F18" s="2"/>
      <c r="G18" s="2"/>
      <c r="H18" s="3"/>
      <c r="I18" s="3"/>
      <c r="J18" s="3"/>
      <c r="K18" s="3"/>
      <c r="O18" s="3"/>
      <c r="P18" s="3"/>
      <c r="Q18" s="3"/>
      <c r="R18" s="3"/>
      <c r="X18" s="28" t="s">
        <v>5</v>
      </c>
      <c r="Y18" s="29"/>
      <c r="Z18" s="30"/>
      <c r="AB18" s="28" t="s">
        <v>7</v>
      </c>
      <c r="AC18" s="29"/>
      <c r="AD18" s="30"/>
    </row>
    <row r="19" spans="4:30" x14ac:dyDescent="0.25">
      <c r="D19" s="2"/>
      <c r="E19" s="2"/>
      <c r="F19" s="2"/>
      <c r="G19" s="2"/>
      <c r="H19" s="3"/>
      <c r="I19" s="3"/>
      <c r="J19" s="3"/>
      <c r="K19" s="3"/>
      <c r="O19" s="3"/>
      <c r="P19" s="2"/>
      <c r="X19" s="4">
        <f>Z19-Y17</f>
        <v>59</v>
      </c>
      <c r="Y19" s="4"/>
      <c r="Z19" s="4">
        <f>AB19</f>
        <v>74</v>
      </c>
      <c r="AB19" s="4">
        <f>AD19-AC17</f>
        <v>74</v>
      </c>
      <c r="AC19" s="4"/>
      <c r="AD19" s="4">
        <f>AD17</f>
        <v>74</v>
      </c>
    </row>
    <row r="20" spans="4:30" x14ac:dyDescent="0.25">
      <c r="D20" s="2"/>
      <c r="E20" s="2"/>
      <c r="F20" s="2"/>
      <c r="G20" s="2"/>
      <c r="H20" s="3"/>
      <c r="I20" s="3"/>
      <c r="J20" s="3"/>
      <c r="K20" s="3"/>
      <c r="O20" s="3"/>
      <c r="P20" s="2"/>
    </row>
    <row r="21" spans="4:30" x14ac:dyDescent="0.25"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2"/>
    </row>
    <row r="22" spans="4:30" x14ac:dyDescent="0.25">
      <c r="D22" s="4">
        <v>0</v>
      </c>
      <c r="E22" s="5">
        <v>0</v>
      </c>
      <c r="F22" s="4">
        <v>0</v>
      </c>
      <c r="G22" s="2"/>
      <c r="H22" s="4">
        <v>0</v>
      </c>
      <c r="I22" s="5">
        <v>20</v>
      </c>
      <c r="J22" s="4">
        <f>I22+H22</f>
        <v>20</v>
      </c>
      <c r="K22" s="3"/>
      <c r="L22" s="3"/>
      <c r="M22" s="3"/>
      <c r="N22" s="3"/>
      <c r="O22" s="3"/>
      <c r="P22" s="2"/>
    </row>
    <row r="23" spans="4:30" x14ac:dyDescent="0.25">
      <c r="D23" s="28" t="s">
        <v>6</v>
      </c>
      <c r="E23" s="29"/>
      <c r="F23" s="30"/>
      <c r="G23" s="2"/>
      <c r="H23" s="28" t="s">
        <v>0</v>
      </c>
      <c r="I23" s="29"/>
      <c r="J23" s="30"/>
      <c r="K23" s="3"/>
      <c r="L23" s="3"/>
      <c r="M23" s="3"/>
      <c r="N23" s="3"/>
      <c r="O23" s="3"/>
      <c r="P23" s="2"/>
    </row>
    <row r="24" spans="4:30" x14ac:dyDescent="0.25">
      <c r="D24" s="4">
        <f>F24-E22</f>
        <v>0</v>
      </c>
      <c r="E24" s="4"/>
      <c r="F24" s="4">
        <f>H24</f>
        <v>0</v>
      </c>
      <c r="G24" s="2"/>
      <c r="H24" s="4">
        <f>J24-I22</f>
        <v>0</v>
      </c>
      <c r="I24" s="4"/>
      <c r="J24" s="4">
        <f>MIN(P17,P28)</f>
        <v>20</v>
      </c>
      <c r="K24" s="3"/>
      <c r="L24" s="3"/>
      <c r="M24" s="3"/>
      <c r="N24" s="3"/>
      <c r="O24" s="3"/>
      <c r="P24" s="2"/>
    </row>
    <row r="25" spans="4:30" x14ac:dyDescent="0.25"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2"/>
    </row>
    <row r="26" spans="4:30" x14ac:dyDescent="0.25">
      <c r="D26" s="2"/>
      <c r="E26" s="2"/>
      <c r="F26" s="2"/>
      <c r="G26" s="2"/>
      <c r="H26" s="3"/>
      <c r="I26" s="3"/>
      <c r="J26" s="3"/>
      <c r="K26" s="3"/>
      <c r="O26" s="3"/>
      <c r="P26" s="4">
        <f>J22</f>
        <v>20</v>
      </c>
      <c r="Q26" s="5">
        <v>12</v>
      </c>
      <c r="R26" s="4">
        <f>Q26+P26</f>
        <v>32</v>
      </c>
    </row>
    <row r="27" spans="4:30" x14ac:dyDescent="0.25">
      <c r="D27" s="2"/>
      <c r="E27" s="2"/>
      <c r="F27" s="2"/>
      <c r="G27" s="2"/>
      <c r="H27" s="3"/>
      <c r="I27" s="3"/>
      <c r="J27" s="3"/>
      <c r="K27" s="3"/>
      <c r="O27" s="3"/>
      <c r="P27" s="28" t="s">
        <v>3</v>
      </c>
      <c r="Q27" s="29"/>
      <c r="R27" s="30"/>
    </row>
    <row r="28" spans="4:30" x14ac:dyDescent="0.25">
      <c r="D28" s="2"/>
      <c r="E28" s="2"/>
      <c r="F28" s="2"/>
      <c r="G28" s="2"/>
      <c r="H28" s="3"/>
      <c r="I28" s="3"/>
      <c r="J28" s="3"/>
      <c r="K28" s="3"/>
      <c r="O28" s="3"/>
      <c r="P28" s="4">
        <f>R28-Q26</f>
        <v>47</v>
      </c>
      <c r="Q28" s="4"/>
      <c r="R28" s="4">
        <f>X19</f>
        <v>59</v>
      </c>
    </row>
    <row r="29" spans="4:30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4:30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4:30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4:30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6" spans="4:19" ht="26.25" x14ac:dyDescent="0.4">
      <c r="P36" s="6"/>
      <c r="R36" s="6"/>
      <c r="S36" s="6"/>
    </row>
  </sheetData>
  <mergeCells count="8">
    <mergeCell ref="AB18:AD18"/>
    <mergeCell ref="D23:F23"/>
    <mergeCell ref="H23:J23"/>
    <mergeCell ref="P27:R27"/>
    <mergeCell ref="L11:N11"/>
    <mergeCell ref="T11:V11"/>
    <mergeCell ref="P16:R16"/>
    <mergeCell ref="X18:Z1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20D0-BF39-4734-91FE-2E1068B4F3A5}">
  <dimension ref="B3:N11"/>
  <sheetViews>
    <sheetView zoomScale="90" zoomScaleNormal="90" workbookViewId="0">
      <selection activeCell="C13" sqref="C13"/>
    </sheetView>
  </sheetViews>
  <sheetFormatPr baseColWidth="10" defaultRowHeight="15" x14ac:dyDescent="0.25"/>
  <cols>
    <col min="3" max="3" width="19" customWidth="1"/>
    <col min="4" max="4" width="16.28515625" customWidth="1"/>
    <col min="5" max="5" width="17.7109375" customWidth="1"/>
    <col min="6" max="6" width="17.28515625" customWidth="1"/>
    <col min="7" max="8" width="14" bestFit="1" customWidth="1"/>
    <col min="9" max="9" width="18.140625" customWidth="1"/>
    <col min="10" max="10" width="18.7109375" customWidth="1"/>
    <col min="11" max="12" width="17.28515625" customWidth="1"/>
  </cols>
  <sheetData>
    <row r="3" spans="2:14" ht="15.75" thickBot="1" x14ac:dyDescent="0.3">
      <c r="K3" t="s">
        <v>28</v>
      </c>
      <c r="L3" t="s">
        <v>11</v>
      </c>
    </row>
    <row r="4" spans="2:14" ht="63.75" customHeight="1" thickTop="1" thickBot="1" x14ac:dyDescent="0.3">
      <c r="C4" s="15" t="s">
        <v>14</v>
      </c>
      <c r="D4" s="15" t="s">
        <v>23</v>
      </c>
      <c r="E4" s="16" t="s">
        <v>15</v>
      </c>
      <c r="F4" s="16" t="s">
        <v>16</v>
      </c>
      <c r="G4" s="16" t="s">
        <v>17</v>
      </c>
      <c r="H4" s="16" t="s">
        <v>18</v>
      </c>
      <c r="I4" s="15" t="s">
        <v>21</v>
      </c>
      <c r="J4" s="15" t="s">
        <v>22</v>
      </c>
      <c r="K4" s="16" t="s">
        <v>24</v>
      </c>
      <c r="L4" s="16" t="s">
        <v>24</v>
      </c>
    </row>
    <row r="5" spans="2:14" ht="19.5" thickTop="1" thickBot="1" x14ac:dyDescent="0.3">
      <c r="B5" t="s">
        <v>38</v>
      </c>
      <c r="C5" s="21" t="s">
        <v>19</v>
      </c>
      <c r="D5" s="21" t="s">
        <v>20</v>
      </c>
      <c r="E5" s="21">
        <v>20</v>
      </c>
      <c r="F5" s="21">
        <v>10</v>
      </c>
      <c r="G5" s="22">
        <v>600</v>
      </c>
      <c r="H5" s="22">
        <v>630</v>
      </c>
      <c r="I5" s="25">
        <f>(H5-G5)/(E5-F5)</f>
        <v>3</v>
      </c>
      <c r="J5" s="26">
        <f>E5-F5</f>
        <v>10</v>
      </c>
      <c r="K5" s="12" t="s">
        <v>9</v>
      </c>
      <c r="L5" s="14" t="s">
        <v>9</v>
      </c>
      <c r="M5" t="s">
        <v>34</v>
      </c>
    </row>
    <row r="6" spans="2:14" ht="19.5" thickTop="1" thickBot="1" x14ac:dyDescent="0.3">
      <c r="B6" t="s">
        <v>39</v>
      </c>
      <c r="C6" s="17" t="s">
        <v>1</v>
      </c>
      <c r="D6" s="17" t="s">
        <v>4</v>
      </c>
      <c r="E6" s="17">
        <v>25</v>
      </c>
      <c r="F6" s="17">
        <v>18</v>
      </c>
      <c r="G6" s="18">
        <v>300</v>
      </c>
      <c r="H6" s="18">
        <v>314</v>
      </c>
      <c r="I6" s="19">
        <f t="shared" ref="I6:I10" si="0">(H6-G6)/(E6-F6)</f>
        <v>2</v>
      </c>
      <c r="J6" s="20">
        <f t="shared" ref="J6:J10" si="1">E6-F6</f>
        <v>7</v>
      </c>
      <c r="K6" s="11" t="s">
        <v>10</v>
      </c>
      <c r="L6" s="14" t="s">
        <v>9</v>
      </c>
      <c r="M6" t="s">
        <v>43</v>
      </c>
      <c r="N6" t="s">
        <v>35</v>
      </c>
    </row>
    <row r="7" spans="2:14" ht="19.5" thickTop="1" thickBot="1" x14ac:dyDescent="0.3">
      <c r="C7" s="21" t="s">
        <v>2</v>
      </c>
      <c r="D7" s="21" t="s">
        <v>4</v>
      </c>
      <c r="E7" s="21">
        <v>9</v>
      </c>
      <c r="F7" s="21">
        <v>4</v>
      </c>
      <c r="G7" s="22">
        <v>200</v>
      </c>
      <c r="H7" s="22">
        <v>220</v>
      </c>
      <c r="I7" s="25">
        <f t="shared" si="0"/>
        <v>4</v>
      </c>
      <c r="J7" s="26">
        <f t="shared" si="1"/>
        <v>5</v>
      </c>
      <c r="K7" s="12" t="s">
        <v>9</v>
      </c>
      <c r="L7" s="14" t="s">
        <v>9</v>
      </c>
      <c r="M7" t="s">
        <v>48</v>
      </c>
    </row>
    <row r="8" spans="2:14" ht="19.5" thickTop="1" thickBot="1" x14ac:dyDescent="0.3">
      <c r="C8" s="17" t="s">
        <v>3</v>
      </c>
      <c r="D8" s="17" t="s">
        <v>5</v>
      </c>
      <c r="E8" s="17">
        <v>12</v>
      </c>
      <c r="F8" s="17">
        <v>10</v>
      </c>
      <c r="G8" s="18">
        <v>150</v>
      </c>
      <c r="H8" s="18">
        <v>160</v>
      </c>
      <c r="I8" s="19">
        <f t="shared" si="0"/>
        <v>5</v>
      </c>
      <c r="J8" s="20">
        <f t="shared" si="1"/>
        <v>2</v>
      </c>
      <c r="K8" s="11" t="s">
        <v>10</v>
      </c>
      <c r="L8" s="13" t="s">
        <v>10</v>
      </c>
    </row>
    <row r="9" spans="2:14" ht="19.5" thickTop="1" thickBot="1" x14ac:dyDescent="0.3">
      <c r="B9" t="s">
        <v>39</v>
      </c>
      <c r="C9" s="21" t="s">
        <v>4</v>
      </c>
      <c r="D9" s="21" t="s">
        <v>5</v>
      </c>
      <c r="E9" s="21">
        <v>30</v>
      </c>
      <c r="F9" s="21">
        <v>26</v>
      </c>
      <c r="G9" s="22">
        <v>500</v>
      </c>
      <c r="H9" s="22">
        <v>504</v>
      </c>
      <c r="I9" s="25">
        <f t="shared" si="0"/>
        <v>1</v>
      </c>
      <c r="J9" s="26">
        <f t="shared" si="1"/>
        <v>4</v>
      </c>
      <c r="K9" s="12" t="s">
        <v>9</v>
      </c>
      <c r="L9" s="27" t="s">
        <v>9</v>
      </c>
      <c r="M9" s="1">
        <v>1</v>
      </c>
    </row>
    <row r="10" spans="2:14" ht="19.5" thickTop="1" thickBot="1" x14ac:dyDescent="0.3">
      <c r="B10" t="s">
        <v>38</v>
      </c>
      <c r="C10" s="21" t="s">
        <v>5</v>
      </c>
      <c r="D10" s="21"/>
      <c r="E10" s="21">
        <v>15</v>
      </c>
      <c r="F10" s="21">
        <v>13</v>
      </c>
      <c r="G10" s="22">
        <v>120</v>
      </c>
      <c r="H10" s="22">
        <v>136</v>
      </c>
      <c r="I10" s="23">
        <f t="shared" si="0"/>
        <v>8</v>
      </c>
      <c r="J10" s="24">
        <f t="shared" si="1"/>
        <v>2</v>
      </c>
      <c r="K10" s="12" t="s">
        <v>9</v>
      </c>
      <c r="L10" s="27" t="s">
        <v>9</v>
      </c>
      <c r="M10" t="s">
        <v>12</v>
      </c>
    </row>
    <row r="11" spans="2:14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1943-0848-4EB9-A874-E9C91DEC66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IT6</vt:lpstr>
      <vt:lpstr>IT5b</vt:lpstr>
      <vt:lpstr>IT5a</vt:lpstr>
      <vt:lpstr>IT4b</vt:lpstr>
      <vt:lpstr>IT4a</vt:lpstr>
      <vt:lpstr>IT3b</vt:lpstr>
      <vt:lpstr>IT3a</vt:lpstr>
      <vt:lpstr>IT2</vt:lpstr>
      <vt:lpstr>IT1</vt:lpstr>
      <vt:lpstr>RC</vt:lpstr>
      <vt:lpstr>costos acelerados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Garcia</dc:creator>
  <cp:lastModifiedBy>Nora Garcia</cp:lastModifiedBy>
  <dcterms:created xsi:type="dcterms:W3CDTF">2020-04-21T03:32:41Z</dcterms:created>
  <dcterms:modified xsi:type="dcterms:W3CDTF">2020-04-25T03:08:10Z</dcterms:modified>
</cp:coreProperties>
</file>