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NIERIA\Downloads\"/>
    </mc:Choice>
  </mc:AlternateContent>
  <xr:revisionPtr revIDLastSave="0" documentId="13_ncr:1_{78167889-6943-4025-9A39-EABC935B6C5D}" xr6:coauthVersionLast="47" xr6:coauthVersionMax="47" xr10:uidLastSave="{00000000-0000-0000-0000-000000000000}"/>
  <bookViews>
    <workbookView xWindow="-20610" yWindow="-120" windowWidth="20730" windowHeight="11040" xr2:uid="{0669417C-667A-48C4-BF2D-D0DC71D1C8C3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I26" i="3"/>
  <c r="I23" i="3"/>
  <c r="L11" i="3"/>
  <c r="K11" i="3"/>
  <c r="E29" i="2"/>
  <c r="M23" i="2"/>
  <c r="E30" i="2"/>
  <c r="I26" i="2"/>
  <c r="K11" i="2"/>
  <c r="J11" i="2"/>
  <c r="C20" i="1"/>
  <c r="C19" i="1"/>
</calcChain>
</file>

<file path=xl/sharedStrings.xml><?xml version="1.0" encoding="utf-8"?>
<sst xmlns="http://schemas.openxmlformats.org/spreadsheetml/2006/main" count="85" uniqueCount="53">
  <si>
    <r>
      <t>En un centro de servicio técnico, los clientes esperan para ser atendidos</t>
    </r>
    <r>
      <rPr>
        <sz val="16"/>
        <rFont val="Aptos Narrow"/>
        <family val="2"/>
        <scheme val="minor"/>
      </rPr>
      <t xml:space="preserve"> por un técnico</t>
    </r>
    <r>
      <rPr>
        <sz val="16"/>
        <color theme="1"/>
        <rFont val="Aptos Narrow"/>
        <family val="2"/>
        <scheme val="minor"/>
      </rPr>
      <t>. La tasa de llegada de los clientes es de 8 clientes por hora, y el tiempo de servicio promedio es de 10 minutos por cliente, con una desviación estándar de 3 minutos. por cada cliente que se retira se estima una perdida de Q.60 y por cada cliente atendido, se considera un costo de Q. 45, Se desea analizar el costo de espera y el costo de servicio en este sistema.</t>
    </r>
  </si>
  <si>
    <t>En una institución financiera, los clientes esperan en una fila para ser atendidos por un cajero. El tiempo de servicio promedio es de 5 minutos por cliente. La tasa de llegada de los clientes es de 10 clientes por hora. por cada cliente que se retira se estima una perdida de Q.70 y por cada cliente atendido, se considera un costo de Q. 65, Se desea analizar el costo de espera y el costo de servicio en este sistema. Se desea calcular el costo total de espera y el costo total de servicio para determinar la eficiencia del sistema.</t>
  </si>
  <si>
    <t>Datos:</t>
  </si>
  <si>
    <t>1 Maquina por hora</t>
  </si>
  <si>
    <t>Costo de Espera:</t>
  </si>
  <si>
    <t>Perdida por máquina detenida:</t>
  </si>
  <si>
    <t>Mecanico A:</t>
  </si>
  <si>
    <t>Mecanico B:</t>
  </si>
  <si>
    <t>20/1.8</t>
  </si>
  <si>
    <t>Costo de reparacion de una máquina</t>
  </si>
  <si>
    <t>12/1.2</t>
  </si>
  <si>
    <t>Q20/ hora; Repara 1.8 máquinas por hora</t>
  </si>
  <si>
    <t>Q12/hora; Repara 1.2 máquinas por hora</t>
  </si>
  <si>
    <t>Una empresa debe decidir a quién contratar entre mecánicos A y B, con el propósito de reparar las máquinas que se descomponen ocasionalmente. La frecuencia de daños en las máquinas se sabe que obedece a una distribución de Poisson, con una tasa de 1 máquina por hora. La compañía pierde ingresos por máquina detenida a razón de Q25/hora. El mecánico "A" pide Q20/hora de salario, mientras que el mecánico "B" pide Q12/hora. De acuerdo a mediciones efectuadas, el mecánico "A" es capaz de reparar las máquinas a una tasa de 1.8 máquinas por hora; mientras que "B" repara 1.2 máquinas por hora. Desde el punto de vista del costo total por hora, ¿a cuál de los dos mecánicos conviene contratar?</t>
  </si>
  <si>
    <t>Q25/hora</t>
  </si>
  <si>
    <t>Analisis:</t>
  </si>
  <si>
    <t>La frecuencia de daños en las máquinas es de: 1 máquina por hora</t>
  </si>
  <si>
    <t>Conclusión:</t>
  </si>
  <si>
    <t>Se debe contratar al mecanico B, pues tiene una capacidad de reparar 1.2 máquinas por hora</t>
  </si>
  <si>
    <t>Lo que significa que se tarda 50 minutos reparando una máquina, cuenta con 10 minutos de holgura, la mano de obra es mas barata</t>
  </si>
  <si>
    <t>&gt;</t>
  </si>
  <si>
    <t>x</t>
  </si>
  <si>
    <t>DATOS:</t>
  </si>
  <si>
    <t>Tasa de llegada (λ)</t>
  </si>
  <si>
    <t>8 clientes por hora</t>
  </si>
  <si>
    <t>8 clientes por 60 minutos</t>
  </si>
  <si>
    <t>minutos llega un cliente</t>
  </si>
  <si>
    <t>minutos en atender un cliente</t>
  </si>
  <si>
    <r>
      <t>Tiempo de servicios promedio (1/</t>
    </r>
    <r>
      <rPr>
        <sz val="11"/>
        <color theme="1"/>
        <rFont val="Aptos Narrow"/>
        <family val="2"/>
      </rPr>
      <t>µ)</t>
    </r>
  </si>
  <si>
    <t>Se requiere:</t>
  </si>
  <si>
    <t>Calcular la tasa de servicio para evaluar la eficiencia del sistema</t>
  </si>
  <si>
    <t>Calcular el factor de utilización</t>
  </si>
  <si>
    <t>μ/λ</t>
  </si>
  <si>
    <t>λ/μ</t>
  </si>
  <si>
    <t>Solución:</t>
  </si>
  <si>
    <t>=</t>
  </si>
  <si>
    <t>Costo de espera:</t>
  </si>
  <si>
    <t>Costo de servicio:</t>
  </si>
  <si>
    <t>45*0.013</t>
  </si>
  <si>
    <t>60*45.011</t>
  </si>
  <si>
    <r>
      <t>Tasa de servicio (</t>
    </r>
    <r>
      <rPr>
        <sz val="11"/>
        <color theme="1"/>
        <rFont val="Aptos Narrow"/>
        <family val="2"/>
      </rPr>
      <t>µ)</t>
    </r>
  </si>
  <si>
    <t>Tiempo entre llegadas (1/λ)</t>
  </si>
  <si>
    <t>8 c/hora</t>
  </si>
  <si>
    <t>7.5 minutos</t>
  </si>
  <si>
    <t>10 minutos</t>
  </si>
  <si>
    <t>6 c/hora</t>
  </si>
  <si>
    <t>6/8</t>
  </si>
  <si>
    <t>10 c/hora</t>
  </si>
  <si>
    <t>1/10</t>
  </si>
  <si>
    <t>minutos</t>
  </si>
  <si>
    <t>12 c/hora</t>
  </si>
  <si>
    <t>70*1.2</t>
  </si>
  <si>
    <t>65*0.8333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</si>
</sst>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0.000000"/>
    <numFmt numFmtId="167" formatCode="0.0000"/>
    <numFmt numFmtId="168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0" xfId="0" applyFill="1" applyAlignment="1">
      <alignment horizontal="center"/>
    </xf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2" borderId="0" xfId="0" applyFill="1"/>
    <xf numFmtId="44" fontId="0" fillId="2" borderId="0" xfId="1" applyFont="1" applyFill="1"/>
    <xf numFmtId="167" fontId="0" fillId="0" borderId="0" xfId="0" applyNumberFormat="1"/>
    <xf numFmtId="168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12" fontId="0" fillId="0" borderId="5" xfId="0" applyNumberFormat="1" applyBorder="1"/>
    <xf numFmtId="0" fontId="2" fillId="0" borderId="5" xfId="0" applyFont="1" applyBorder="1"/>
    <xf numFmtId="0" fontId="0" fillId="0" borderId="6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FFD-63DE-40A7-BA98-E6538D436A39}">
  <dimension ref="A3:I28"/>
  <sheetViews>
    <sheetView tabSelected="1" zoomScale="120" zoomScaleNormal="120" workbookViewId="0"/>
  </sheetViews>
  <sheetFormatPr baseColWidth="10" defaultRowHeight="15" x14ac:dyDescent="0.25"/>
  <sheetData>
    <row r="3" spans="1:9" x14ac:dyDescent="0.25">
      <c r="A3" s="6" t="s">
        <v>13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6"/>
      <c r="B8" s="6"/>
      <c r="C8" s="6"/>
      <c r="D8" s="6"/>
      <c r="E8" s="6"/>
      <c r="F8" s="6"/>
      <c r="G8" s="6"/>
      <c r="H8" s="6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1" spans="1:9" x14ac:dyDescent="0.25">
      <c r="A11" s="2" t="s">
        <v>2</v>
      </c>
    </row>
    <row r="12" spans="1:9" x14ac:dyDescent="0.25">
      <c r="A12" t="s">
        <v>3</v>
      </c>
    </row>
    <row r="14" spans="1:9" x14ac:dyDescent="0.25">
      <c r="A14" t="s">
        <v>4</v>
      </c>
      <c r="C14" t="s">
        <v>5</v>
      </c>
      <c r="F14" t="s">
        <v>14</v>
      </c>
    </row>
    <row r="16" spans="1:9" x14ac:dyDescent="0.25">
      <c r="A16" s="2" t="s">
        <v>6</v>
      </c>
      <c r="B16" t="s">
        <v>11</v>
      </c>
    </row>
    <row r="17" spans="1:4" x14ac:dyDescent="0.25">
      <c r="A17" s="2" t="s">
        <v>7</v>
      </c>
      <c r="B17" t="s">
        <v>12</v>
      </c>
    </row>
    <row r="18" spans="1:4" x14ac:dyDescent="0.25">
      <c r="A18" s="2"/>
    </row>
    <row r="19" spans="1:4" x14ac:dyDescent="0.25">
      <c r="A19" s="2" t="s">
        <v>6</v>
      </c>
      <c r="B19" t="s">
        <v>8</v>
      </c>
      <c r="C19" s="1">
        <f>20/1.8</f>
        <v>11.111111111111111</v>
      </c>
      <c r="D19" t="s">
        <v>9</v>
      </c>
    </row>
    <row r="20" spans="1:4" x14ac:dyDescent="0.25">
      <c r="A20" s="2" t="s">
        <v>7</v>
      </c>
      <c r="B20" t="s">
        <v>10</v>
      </c>
      <c r="C20" s="1">
        <f>12/1.2</f>
        <v>10</v>
      </c>
      <c r="D20" t="s">
        <v>9</v>
      </c>
    </row>
    <row r="21" spans="1:4" x14ac:dyDescent="0.25">
      <c r="A21" s="2"/>
    </row>
    <row r="22" spans="1:4" x14ac:dyDescent="0.25">
      <c r="A22" s="2" t="s">
        <v>15</v>
      </c>
      <c r="B22" t="s">
        <v>16</v>
      </c>
    </row>
    <row r="24" spans="1:4" x14ac:dyDescent="0.25">
      <c r="A24" s="2" t="s">
        <v>17</v>
      </c>
      <c r="B24" t="s">
        <v>18</v>
      </c>
    </row>
    <row r="25" spans="1:4" x14ac:dyDescent="0.25">
      <c r="B25" t="s">
        <v>19</v>
      </c>
    </row>
    <row r="27" spans="1:4" x14ac:dyDescent="0.25">
      <c r="B27" s="3">
        <v>1.2</v>
      </c>
      <c r="C27" s="3" t="s">
        <v>20</v>
      </c>
      <c r="D27" s="3">
        <v>60</v>
      </c>
    </row>
    <row r="28" spans="1:4" x14ac:dyDescent="0.25">
      <c r="B28" s="3">
        <v>1</v>
      </c>
      <c r="C28" s="3" t="s">
        <v>20</v>
      </c>
      <c r="D28" s="3" t="s">
        <v>21</v>
      </c>
    </row>
  </sheetData>
  <mergeCells count="1">
    <mergeCell ref="A3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6A3A-1849-4ABE-BC42-13F3AD7498A1}">
  <dimension ref="A3:P38"/>
  <sheetViews>
    <sheetView workbookViewId="0">
      <selection activeCell="A3" sqref="A3:L8"/>
    </sheetView>
  </sheetViews>
  <sheetFormatPr baseColWidth="10" defaultRowHeight="15" x14ac:dyDescent="0.25"/>
  <sheetData>
    <row r="3" spans="1:12" x14ac:dyDescent="0.25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39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10" spans="1:12" x14ac:dyDescent="0.25">
      <c r="A10" s="2" t="s">
        <v>22</v>
      </c>
    </row>
    <row r="11" spans="1:12" x14ac:dyDescent="0.25">
      <c r="A11" t="s">
        <v>23</v>
      </c>
      <c r="D11" t="s">
        <v>24</v>
      </c>
      <c r="G11" t="s">
        <v>25</v>
      </c>
      <c r="J11">
        <f>1/8</f>
        <v>0.125</v>
      </c>
      <c r="K11">
        <f>J11*60</f>
        <v>7.5</v>
      </c>
      <c r="L11" t="s">
        <v>26</v>
      </c>
    </row>
    <row r="12" spans="1:12" x14ac:dyDescent="0.25">
      <c r="A12" t="s">
        <v>28</v>
      </c>
      <c r="K12">
        <v>10</v>
      </c>
      <c r="L12" t="s">
        <v>27</v>
      </c>
    </row>
    <row r="14" spans="1:12" x14ac:dyDescent="0.25">
      <c r="A14" s="2" t="s">
        <v>29</v>
      </c>
    </row>
    <row r="16" spans="1:12" ht="28.5" x14ac:dyDescent="0.45">
      <c r="A16" t="s">
        <v>30</v>
      </c>
      <c r="G16" s="4" t="s">
        <v>32</v>
      </c>
    </row>
    <row r="18" spans="1:16" ht="28.5" x14ac:dyDescent="0.45">
      <c r="A18" t="s">
        <v>31</v>
      </c>
      <c r="G18" s="4" t="s">
        <v>33</v>
      </c>
    </row>
    <row r="21" spans="1:16" x14ac:dyDescent="0.25">
      <c r="A21" s="2" t="s">
        <v>34</v>
      </c>
    </row>
    <row r="23" spans="1:16" ht="28.5" x14ac:dyDescent="0.45">
      <c r="A23" t="s">
        <v>30</v>
      </c>
      <c r="G23" s="4" t="s">
        <v>32</v>
      </c>
      <c r="I23" s="12" t="s">
        <v>46</v>
      </c>
      <c r="L23" t="s">
        <v>35</v>
      </c>
      <c r="M23" s="11">
        <f>6/8</f>
        <v>0.75</v>
      </c>
      <c r="P23" s="10"/>
    </row>
    <row r="26" spans="1:16" ht="28.5" x14ac:dyDescent="0.45">
      <c r="A26" t="s">
        <v>31</v>
      </c>
      <c r="G26" s="4" t="s">
        <v>33</v>
      </c>
      <c r="I26" s="11">
        <f>0.1333/10</f>
        <v>1.333E-2</v>
      </c>
    </row>
    <row r="29" spans="1:16" x14ac:dyDescent="0.25">
      <c r="A29" s="8" t="s">
        <v>36</v>
      </c>
      <c r="B29" s="8"/>
      <c r="C29" s="8" t="s">
        <v>39</v>
      </c>
      <c r="D29" s="8" t="s">
        <v>35</v>
      </c>
      <c r="E29" s="9">
        <f>60*M23</f>
        <v>45</v>
      </c>
    </row>
    <row r="30" spans="1:16" x14ac:dyDescent="0.25">
      <c r="A30" s="8" t="s">
        <v>37</v>
      </c>
      <c r="B30" s="8"/>
      <c r="C30" s="8" t="s">
        <v>38</v>
      </c>
      <c r="D30" s="8" t="s">
        <v>35</v>
      </c>
      <c r="E30" s="9">
        <f>45*I26</f>
        <v>0.59984999999999999</v>
      </c>
    </row>
    <row r="33" spans="1:12" x14ac:dyDescent="0.25">
      <c r="E33" s="1"/>
    </row>
    <row r="37" spans="1:12" x14ac:dyDescent="0.25">
      <c r="A37" s="8" t="s">
        <v>23</v>
      </c>
      <c r="B37" s="8"/>
      <c r="C37" s="8" t="s">
        <v>42</v>
      </c>
      <c r="F37" t="s">
        <v>41</v>
      </c>
      <c r="J37" s="10">
        <v>0.125</v>
      </c>
      <c r="L37" t="s">
        <v>43</v>
      </c>
    </row>
    <row r="38" spans="1:12" x14ac:dyDescent="0.25">
      <c r="A38" t="s">
        <v>40</v>
      </c>
      <c r="C38" t="s">
        <v>45</v>
      </c>
      <c r="F38" s="8" t="s">
        <v>28</v>
      </c>
      <c r="G38" s="8"/>
      <c r="H38" s="8"/>
      <c r="L38" t="s">
        <v>44</v>
      </c>
    </row>
  </sheetData>
  <mergeCells count="1">
    <mergeCell ref="A3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BC44-97CA-4D89-912C-CE6232AC8485}">
  <dimension ref="A3:M30"/>
  <sheetViews>
    <sheetView workbookViewId="0">
      <selection activeCell="H14" sqref="H14"/>
    </sheetView>
  </sheetViews>
  <sheetFormatPr baseColWidth="10" defaultRowHeight="15" x14ac:dyDescent="0.25"/>
  <sheetData>
    <row r="3" spans="1:13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10" spans="1:13" ht="15.75" thickBot="1" x14ac:dyDescent="0.3">
      <c r="A10" s="2" t="s">
        <v>22</v>
      </c>
    </row>
    <row r="11" spans="1:13" x14ac:dyDescent="0.25">
      <c r="A11" s="13" t="s">
        <v>23</v>
      </c>
      <c r="B11" s="14"/>
      <c r="C11" s="14" t="s">
        <v>47</v>
      </c>
      <c r="D11" s="14"/>
      <c r="E11" s="14"/>
      <c r="F11" s="14" t="s">
        <v>41</v>
      </c>
      <c r="G11" s="14"/>
      <c r="H11" s="14"/>
      <c r="I11" s="15"/>
      <c r="J11" s="16" t="s">
        <v>48</v>
      </c>
      <c r="K11" s="17">
        <f>1/10</f>
        <v>0.1</v>
      </c>
      <c r="L11" s="15">
        <f>K11*60</f>
        <v>6</v>
      </c>
      <c r="M11" s="18" t="s">
        <v>49</v>
      </c>
    </row>
    <row r="12" spans="1:13" ht="15.75" thickBot="1" x14ac:dyDescent="0.3">
      <c r="A12" s="19" t="s">
        <v>40</v>
      </c>
      <c r="B12" s="20"/>
      <c r="C12" s="20" t="s">
        <v>50</v>
      </c>
      <c r="D12" s="20"/>
      <c r="E12" s="20"/>
      <c r="F12" s="20" t="s">
        <v>28</v>
      </c>
      <c r="G12" s="20"/>
      <c r="H12" s="20"/>
      <c r="I12" s="21"/>
      <c r="J12" s="22"/>
      <c r="K12" s="23"/>
      <c r="L12" s="21">
        <v>5</v>
      </c>
      <c r="M12" s="24" t="s">
        <v>49</v>
      </c>
    </row>
    <row r="14" spans="1:13" x14ac:dyDescent="0.25">
      <c r="A14" s="2" t="s">
        <v>29</v>
      </c>
    </row>
    <row r="16" spans="1:13" ht="28.5" x14ac:dyDescent="0.45">
      <c r="A16" t="s">
        <v>30</v>
      </c>
      <c r="G16" s="4" t="s">
        <v>32</v>
      </c>
    </row>
    <row r="18" spans="1:10" ht="28.5" x14ac:dyDescent="0.45">
      <c r="A18" t="s">
        <v>31</v>
      </c>
      <c r="G18" s="4" t="s">
        <v>33</v>
      </c>
    </row>
    <row r="19" spans="1:10" x14ac:dyDescent="0.25">
      <c r="J19" s="5"/>
    </row>
    <row r="21" spans="1:10" x14ac:dyDescent="0.25">
      <c r="A21" s="2" t="s">
        <v>34</v>
      </c>
    </row>
    <row r="23" spans="1:10" ht="28.5" x14ac:dyDescent="0.45">
      <c r="A23" t="s">
        <v>30</v>
      </c>
      <c r="G23" s="4" t="s">
        <v>32</v>
      </c>
      <c r="I23">
        <f>12/10</f>
        <v>1.2</v>
      </c>
    </row>
    <row r="26" spans="1:10" ht="28.5" x14ac:dyDescent="0.45">
      <c r="A26" t="s">
        <v>31</v>
      </c>
      <c r="G26" s="4" t="s">
        <v>33</v>
      </c>
      <c r="I26">
        <f>10/12</f>
        <v>0.83333333333333337</v>
      </c>
    </row>
    <row r="29" spans="1:10" x14ac:dyDescent="0.25">
      <c r="A29" s="8" t="s">
        <v>36</v>
      </c>
      <c r="B29" s="8"/>
      <c r="C29" s="8" t="s">
        <v>51</v>
      </c>
      <c r="D29" s="8" t="s">
        <v>35</v>
      </c>
      <c r="E29" s="9">
        <f>70*I23</f>
        <v>84</v>
      </c>
    </row>
    <row r="30" spans="1:10" x14ac:dyDescent="0.25">
      <c r="A30" s="8" t="s">
        <v>37</v>
      </c>
      <c r="B30" s="8"/>
      <c r="C30" s="8" t="s">
        <v>52</v>
      </c>
      <c r="D30" s="8" t="s">
        <v>35</v>
      </c>
      <c r="E30" s="9">
        <f>65*I26</f>
        <v>54.166666666666671</v>
      </c>
    </row>
  </sheetData>
  <mergeCells count="1">
    <mergeCell ref="A3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Jerez Juarez</dc:creator>
  <cp:lastModifiedBy>Juan Carlos Jerez Juarez</cp:lastModifiedBy>
  <dcterms:created xsi:type="dcterms:W3CDTF">2024-06-04T15:04:11Z</dcterms:created>
  <dcterms:modified xsi:type="dcterms:W3CDTF">2024-12-04T16:38:52Z</dcterms:modified>
</cp:coreProperties>
</file>