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GENIERIA\Downloads\"/>
    </mc:Choice>
  </mc:AlternateContent>
  <xr:revisionPtr revIDLastSave="0" documentId="13_ncr:1_{0707156A-1BD6-4807-A966-933EA60A2D59}" xr6:coauthVersionLast="47" xr6:coauthVersionMax="47" xr10:uidLastSave="{00000000-0000-0000-0000-000000000000}"/>
  <bookViews>
    <workbookView xWindow="-20610" yWindow="-120" windowWidth="20730" windowHeight="11040" activeTab="2" xr2:uid="{E8BF81F2-A891-4ADA-988A-15104E6846EE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3" l="1" a="1"/>
  <c r="C36" i="3" s="1"/>
  <c r="C29" i="3" a="1"/>
  <c r="C29" i="3" s="1"/>
  <c r="C23" i="3" a="1"/>
  <c r="C23" i="3" s="1"/>
  <c r="F23" i="3" s="1"/>
  <c r="F25" i="3"/>
  <c r="F24" i="3"/>
  <c r="E19" i="3"/>
  <c r="D19" i="3"/>
  <c r="C19" i="3"/>
  <c r="B19" i="3"/>
  <c r="E18" i="3"/>
  <c r="Q5" i="3"/>
  <c r="Q4" i="3"/>
  <c r="Q3" i="3"/>
  <c r="L41" i="2"/>
  <c r="I41" i="2" a="1"/>
  <c r="I41" i="2" s="1"/>
  <c r="L36" i="2"/>
  <c r="C35" i="2" a="1"/>
  <c r="C35" i="2" s="1"/>
  <c r="F37" i="2"/>
  <c r="C28" i="2" a="1"/>
  <c r="C28" i="2" s="1"/>
  <c r="C20" i="2" a="1"/>
  <c r="C20" i="2" s="1"/>
  <c r="F20" i="2" s="1"/>
  <c r="F22" i="2"/>
  <c r="F21" i="2"/>
  <c r="Q9" i="2"/>
  <c r="Q5" i="2"/>
  <c r="Q4" i="2"/>
  <c r="Q3" i="2"/>
  <c r="C50" i="1" a="1"/>
  <c r="C50" i="1" s="1"/>
  <c r="M46" i="1"/>
  <c r="M45" i="1"/>
  <c r="M44" i="1"/>
  <c r="J44" i="1" a="1"/>
  <c r="J44" i="1" s="1"/>
  <c r="C44" i="1" a="1"/>
  <c r="C44" i="1" s="1"/>
  <c r="C33" i="1" a="1"/>
  <c r="C33" i="1" s="1"/>
  <c r="F33" i="1" s="1"/>
  <c r="F35" i="1"/>
  <c r="F34" i="1"/>
  <c r="F27" i="1"/>
  <c r="F26" i="1"/>
  <c r="F25" i="1"/>
  <c r="F31" i="3" l="1"/>
  <c r="F30" i="3"/>
  <c r="F29" i="3"/>
  <c r="F35" i="2"/>
  <c r="F36" i="2"/>
  <c r="F30" i="2"/>
  <c r="F29" i="2"/>
  <c r="F28" i="2"/>
  <c r="F52" i="1"/>
  <c r="F51" i="1"/>
  <c r="F50" i="1"/>
  <c r="F45" i="1"/>
  <c r="F44" i="1"/>
  <c r="F4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<sst xmlns="http://schemas.openxmlformats.org/spreadsheetml/2006/main" count="147" uniqueCount="42">
  <si>
    <t>En una Unidad de Cuidados Intensivos en un determinado hospital, cada paciente es clasificado de acuerdo a un estado crítico, serio o estable. Estas clasificaciones son actualizadas cada mañana por un médico internista, de acuerdo a la evaluación experimentada por el paciente. Las probabilidades con las cuales cada paciente se mueve de un estado a otro se resumen en la tabla que sigue:</t>
  </si>
  <si>
    <t>a) elabore el diagrama de transición</t>
  </si>
  <si>
    <t>b) Pasado 2 dias, cual es la probabilidad de que los que estaban en estado serio, pasen a estado crítico?</t>
  </si>
  <si>
    <t xml:space="preserve">c) Pasado 5 dias, cual es la probabilidad de que los que estaban en estado estable, pasen a un estado crítico? </t>
  </si>
  <si>
    <t>Suponga que en el mercado se consiguen 3 tipos de jugos de fruta que son: Del frutal, Kern’s y Petit. Cuando una persona ha comprado Del frutal, existe una probabilidad de que la siga consumiendo del 75%, un 15% de que compre Kern’s y un 10% de que compre Petit; cuando el comprador actualmente consume Kern’s existe una probabilidad de que la siga comprando de 60%, un 25% que compre Del frutal y un 15% Petit; si en la actualidad consume Petit la probabilidad de que la siga consumiendo es del 50%, un 30% que compre Del frutal y 20% Kern’s. En la actualidad cada marca Del frutal, Kern’s y Petit tienen los siguientes porcentajes en participación en el mercado respectivamente (50% 40% 10%)</t>
  </si>
  <si>
    <t>a) Elaborar la matriz de transición.</t>
  </si>
  <si>
    <t>b) Elaborar el diagrama de transición</t>
  </si>
  <si>
    <r>
      <t xml:space="preserve">c) ¿Cuál es la probabilidad de que una persona que compró Kern’s esta vez compre dentro de </t>
    </r>
    <r>
      <rPr>
        <sz val="11"/>
        <color rgb="FFFF0000"/>
        <rFont val="Aptos Narrow"/>
        <family val="2"/>
        <scheme val="minor"/>
      </rPr>
      <t>dos</t>
    </r>
    <r>
      <rPr>
        <sz val="11"/>
        <color theme="1"/>
        <rFont val="Aptos Narrow"/>
        <family val="2"/>
        <scheme val="minor"/>
      </rPr>
      <t xml:space="preserve"> compras Petit?</t>
    </r>
  </si>
  <si>
    <r>
      <t xml:space="preserve">d) Hallar la probabilidad que tendrá cada marca en el mercado de consumo en el </t>
    </r>
    <r>
      <rPr>
        <sz val="11"/>
        <color rgb="FFFF0000"/>
        <rFont val="Aptos Narrow"/>
        <family val="2"/>
        <scheme val="minor"/>
      </rPr>
      <t>cuarto</t>
    </r>
    <r>
      <rPr>
        <sz val="11"/>
        <color theme="1"/>
        <rFont val="Aptos Narrow"/>
        <family val="2"/>
        <scheme val="minor"/>
      </rPr>
      <t xml:space="preserve"> período.</t>
    </r>
  </si>
  <si>
    <t>En una población de 10,000 habitantes, 5000 no fuman, 2500 fuman uno o menos de un paquete diario y 2500 fuman más de un paquete diario. En un mes hay un 5% de probabilidad de que un no fumador comience a fumar un paquete diario, o menos, y un 2% de que un no fumador pase a fumar más de un paquete diario. Para los que fuman un paquete, o menos, hay un 10% de probabilidad de que dejen el tabaco, y un 10% de que pasen a fumar más de un paquete diario. Entre los que fuman más de un paquete, hay un 5% de probabilidad de que dejen el tabaco y un 10% de que pasen a fumar un paquete, o menos.</t>
  </si>
  <si>
    <t>a) Elabore la matríz de transición</t>
  </si>
  <si>
    <t>b) Elabore el diagrama de transición</t>
  </si>
  <si>
    <r>
      <t xml:space="preserve">c) ¿Cuántos individuos habrá de cada clase el próximos </t>
    </r>
    <r>
      <rPr>
        <sz val="11"/>
        <color rgb="FFFF0000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 xml:space="preserve"> meses?</t>
    </r>
  </si>
  <si>
    <t>a)</t>
  </si>
  <si>
    <t>Critico</t>
  </si>
  <si>
    <t>Serio</t>
  </si>
  <si>
    <t>Estable</t>
  </si>
  <si>
    <t>Crítico</t>
  </si>
  <si>
    <t>b)</t>
  </si>
  <si>
    <t>P^2</t>
  </si>
  <si>
    <t>R//</t>
  </si>
  <si>
    <t>La probabilidad despues de dos días de estar en estado serio y pasar a estado crítico es del 42% o 0.42</t>
  </si>
  <si>
    <t>P^0</t>
  </si>
  <si>
    <t>P^1</t>
  </si>
  <si>
    <t>P^3</t>
  </si>
  <si>
    <t>P^4</t>
  </si>
  <si>
    <t>P^5</t>
  </si>
  <si>
    <t>C)</t>
  </si>
  <si>
    <t>La probabilidad despues de 5 días, de estar en estado estable y pasar a estado crítico es del 40.33%</t>
  </si>
  <si>
    <t>DelFrutal</t>
  </si>
  <si>
    <t>Kern´s</t>
  </si>
  <si>
    <t>Petit</t>
  </si>
  <si>
    <t>a^0</t>
  </si>
  <si>
    <t>c)</t>
  </si>
  <si>
    <t>R// P= 19%</t>
  </si>
  <si>
    <t>d)</t>
  </si>
  <si>
    <t>A^n = A^0 * P^n</t>
  </si>
  <si>
    <t>No fuman</t>
  </si>
  <si>
    <t>Fuma &lt;1</t>
  </si>
  <si>
    <t>Fuma &gt;1</t>
  </si>
  <si>
    <t>A^0</t>
  </si>
  <si>
    <t>La cantidad de cada clase despues de 3 meses es la siguiente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</si>
</sst>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rgb="FF1A1A1A"/>
      <name val="Georgia"/>
      <family val="1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57">
    <xf numFmtId="0" fontId="0" fillId="0" borderId="0" xfId="0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0" applyFont="1" applyAlignment="1">
      <alignment horizontal="right"/>
    </xf>
    <xf numFmtId="0" fontId="7" fillId="0" borderId="0" xfId="0" applyFont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0" borderId="0" xfId="0" applyFill="1"/>
    <xf numFmtId="0" fontId="0" fillId="0" borderId="1" xfId="0" applyFill="1" applyBorder="1"/>
    <xf numFmtId="0" fontId="0" fillId="6" borderId="1" xfId="0" applyFill="1" applyBorder="1"/>
    <xf numFmtId="0" fontId="0" fillId="7" borderId="0" xfId="0" applyFill="1"/>
    <xf numFmtId="0" fontId="0" fillId="7" borderId="0" xfId="0" applyFill="1" applyAlignment="1">
      <alignment horizontal="left"/>
    </xf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left"/>
    </xf>
    <xf numFmtId="0" fontId="0" fillId="8" borderId="1" xfId="0" applyFill="1" applyBorder="1"/>
    <xf numFmtId="0" fontId="2" fillId="3" borderId="0" xfId="0" applyFont="1" applyFill="1"/>
    <xf numFmtId="0" fontId="0" fillId="9" borderId="0" xfId="0" applyFill="1"/>
    <xf numFmtId="0" fontId="0" fillId="9" borderId="1" xfId="0" applyFill="1" applyBorder="1"/>
    <xf numFmtId="0" fontId="0" fillId="5" borderId="1" xfId="0" applyFill="1" applyBorder="1"/>
    <xf numFmtId="0" fontId="0" fillId="9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7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0" fontId="0" fillId="5" borderId="0" xfId="1" applyNumberFormat="1" applyFont="1" applyFill="1"/>
    <xf numFmtId="0" fontId="2" fillId="0" borderId="1" xfId="0" applyFont="1" applyBorder="1"/>
    <xf numFmtId="0" fontId="2" fillId="5" borderId="0" xfId="0" applyFont="1" applyFill="1"/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Font="1"/>
    <xf numFmtId="0" fontId="2" fillId="10" borderId="1" xfId="0" applyFont="1" applyFill="1" applyBorder="1"/>
    <xf numFmtId="0" fontId="0" fillId="10" borderId="0" xfId="0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10</xdr:row>
      <xdr:rowOff>0</xdr:rowOff>
    </xdr:from>
    <xdr:to>
      <xdr:col>8</xdr:col>
      <xdr:colOff>286532</xdr:colOff>
      <xdr:row>16</xdr:row>
      <xdr:rowOff>66844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AF5019A-9A5A-488D-9D1E-762D9B444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1905000"/>
          <a:ext cx="5601482" cy="1209844"/>
        </a:xfrm>
        <a:prstGeom prst="rect">
          <a:avLst/>
        </a:prstGeom>
      </xdr:spPr>
    </xdr:pic>
    <xdr:clientData/>
  </xdr:twoCellAnchor>
  <xdr:twoCellAnchor>
    <xdr:from>
      <xdr:col>12</xdr:col>
      <xdr:colOff>304800</xdr:colOff>
      <xdr:row>12</xdr:row>
      <xdr:rowOff>180975</xdr:rowOff>
    </xdr:from>
    <xdr:to>
      <xdr:col>13</xdr:col>
      <xdr:colOff>495300</xdr:colOff>
      <xdr:row>16</xdr:row>
      <xdr:rowOff>95250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969B3FF2-43E1-5D88-0619-05E3FB6213B4}"/>
            </a:ext>
          </a:extLst>
        </xdr:cNvPr>
        <xdr:cNvSpPr/>
      </xdr:nvSpPr>
      <xdr:spPr>
        <a:xfrm>
          <a:off x="9448800" y="2514600"/>
          <a:ext cx="952500" cy="6762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US" sz="1100" kern="1200"/>
            <a:t>Crítico</a:t>
          </a:r>
        </a:p>
      </xdr:txBody>
    </xdr:sp>
    <xdr:clientData/>
  </xdr:twoCellAnchor>
  <xdr:twoCellAnchor>
    <xdr:from>
      <xdr:col>15</xdr:col>
      <xdr:colOff>228600</xdr:colOff>
      <xdr:row>12</xdr:row>
      <xdr:rowOff>95250</xdr:rowOff>
    </xdr:from>
    <xdr:to>
      <xdr:col>16</xdr:col>
      <xdr:colOff>419100</xdr:colOff>
      <xdr:row>16</xdr:row>
      <xdr:rowOff>9525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975BF984-505C-4994-A21C-095261CDBC77}"/>
            </a:ext>
          </a:extLst>
        </xdr:cNvPr>
        <xdr:cNvSpPr/>
      </xdr:nvSpPr>
      <xdr:spPr>
        <a:xfrm>
          <a:off x="11658600" y="2428875"/>
          <a:ext cx="952500" cy="6762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US" sz="1100" kern="1200"/>
            <a:t>Serio</a:t>
          </a:r>
        </a:p>
      </xdr:txBody>
    </xdr:sp>
    <xdr:clientData/>
  </xdr:twoCellAnchor>
  <xdr:twoCellAnchor>
    <xdr:from>
      <xdr:col>14</xdr:col>
      <xdr:colOff>47625</xdr:colOff>
      <xdr:row>20</xdr:row>
      <xdr:rowOff>95250</xdr:rowOff>
    </xdr:from>
    <xdr:to>
      <xdr:col>15</xdr:col>
      <xdr:colOff>238125</xdr:colOff>
      <xdr:row>23</xdr:row>
      <xdr:rowOff>152400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8A8C461C-592A-4419-A868-7E7146D33D5C}"/>
            </a:ext>
          </a:extLst>
        </xdr:cNvPr>
        <xdr:cNvSpPr/>
      </xdr:nvSpPr>
      <xdr:spPr>
        <a:xfrm>
          <a:off x="10715625" y="4048125"/>
          <a:ext cx="952500" cy="6762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US" sz="1100" kern="1200"/>
            <a:t>Estable</a:t>
          </a:r>
        </a:p>
      </xdr:txBody>
    </xdr:sp>
    <xdr:clientData/>
  </xdr:twoCellAnchor>
  <xdr:twoCellAnchor>
    <xdr:from>
      <xdr:col>12</xdr:col>
      <xdr:colOff>304800</xdr:colOff>
      <xdr:row>12</xdr:row>
      <xdr:rowOff>180975</xdr:rowOff>
    </xdr:from>
    <xdr:to>
      <xdr:col>13</xdr:col>
      <xdr:colOff>19050</xdr:colOff>
      <xdr:row>14</xdr:row>
      <xdr:rowOff>138113</xdr:rowOff>
    </xdr:to>
    <xdr:cxnSp macro="">
      <xdr:nvCxnSpPr>
        <xdr:cNvPr id="7" name="Conector: curvado 6">
          <a:extLst>
            <a:ext uri="{FF2B5EF4-FFF2-40B4-BE49-F238E27FC236}">
              <a16:creationId xmlns:a16="http://schemas.microsoft.com/office/drawing/2014/main" id="{D7D8F6A0-7A74-2109-7541-B6723DF38A81}"/>
            </a:ext>
          </a:extLst>
        </xdr:cNvPr>
        <xdr:cNvCxnSpPr>
          <a:stCxn id="3" idx="2"/>
          <a:endCxn id="3" idx="0"/>
        </xdr:cNvCxnSpPr>
      </xdr:nvCxnSpPr>
      <xdr:spPr>
        <a:xfrm rot="10800000" flipH="1">
          <a:off x="9448800" y="2514600"/>
          <a:ext cx="476250" cy="338138"/>
        </a:xfrm>
        <a:prstGeom prst="curvedConnector4">
          <a:avLst>
            <a:gd name="adj1" fmla="val -48000"/>
            <a:gd name="adj2" fmla="val 167606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355811</xdr:colOff>
      <xdr:row>13</xdr:row>
      <xdr:rowOff>3788</xdr:rowOff>
    </xdr:from>
    <xdr:to>
      <xdr:col>15</xdr:col>
      <xdr:colOff>368091</xdr:colOff>
      <xdr:row>13</xdr:row>
      <xdr:rowOff>89513</xdr:rowOff>
    </xdr:to>
    <xdr:cxnSp macro="">
      <xdr:nvCxnSpPr>
        <xdr:cNvPr id="9" name="Conector: curvado 8">
          <a:extLst>
            <a:ext uri="{FF2B5EF4-FFF2-40B4-BE49-F238E27FC236}">
              <a16:creationId xmlns:a16="http://schemas.microsoft.com/office/drawing/2014/main" id="{F3B818E3-DD37-53A7-0A69-EBA55BC8122C}"/>
            </a:ext>
          </a:extLst>
        </xdr:cNvPr>
        <xdr:cNvCxnSpPr>
          <a:stCxn id="3" idx="7"/>
          <a:endCxn id="4" idx="1"/>
        </xdr:cNvCxnSpPr>
      </xdr:nvCxnSpPr>
      <xdr:spPr>
        <a:xfrm rot="5400000" flipH="1" flipV="1">
          <a:off x="10987088" y="1802636"/>
          <a:ext cx="85725" cy="1536280"/>
        </a:xfrm>
        <a:prstGeom prst="curvedConnector3">
          <a:avLst>
            <a:gd name="adj1" fmla="val 482197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444289</xdr:colOff>
      <xdr:row>15</xdr:row>
      <xdr:rowOff>186712</xdr:rowOff>
    </xdr:from>
    <xdr:to>
      <xdr:col>14</xdr:col>
      <xdr:colOff>47624</xdr:colOff>
      <xdr:row>22</xdr:row>
      <xdr:rowOff>4763</xdr:rowOff>
    </xdr:to>
    <xdr:cxnSp macro="">
      <xdr:nvCxnSpPr>
        <xdr:cNvPr id="11" name="Conector: curvado 10">
          <a:extLst>
            <a:ext uri="{FF2B5EF4-FFF2-40B4-BE49-F238E27FC236}">
              <a16:creationId xmlns:a16="http://schemas.microsoft.com/office/drawing/2014/main" id="{B4ECC9C5-FCCB-D034-46CC-776EADDC0E01}"/>
            </a:ext>
          </a:extLst>
        </xdr:cNvPr>
        <xdr:cNvCxnSpPr>
          <a:stCxn id="3" idx="3"/>
          <a:endCxn id="5" idx="2"/>
        </xdr:cNvCxnSpPr>
      </xdr:nvCxnSpPr>
      <xdr:spPr>
        <a:xfrm rot="16200000" flipH="1">
          <a:off x="9504744" y="3175382"/>
          <a:ext cx="1294426" cy="1127335"/>
        </a:xfrm>
        <a:prstGeom prst="curved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14</xdr:row>
      <xdr:rowOff>52387</xdr:rowOff>
    </xdr:from>
    <xdr:to>
      <xdr:col>15</xdr:col>
      <xdr:colOff>228600</xdr:colOff>
      <xdr:row>14</xdr:row>
      <xdr:rowOff>138112</xdr:rowOff>
    </xdr:to>
    <xdr:cxnSp macro="">
      <xdr:nvCxnSpPr>
        <xdr:cNvPr id="13" name="Conector: curvado 12">
          <a:extLst>
            <a:ext uri="{FF2B5EF4-FFF2-40B4-BE49-F238E27FC236}">
              <a16:creationId xmlns:a16="http://schemas.microsoft.com/office/drawing/2014/main" id="{B0688A56-A536-D570-B1D0-0C370295044F}"/>
            </a:ext>
          </a:extLst>
        </xdr:cNvPr>
        <xdr:cNvCxnSpPr>
          <a:stCxn id="4" idx="2"/>
          <a:endCxn id="3" idx="6"/>
        </xdr:cNvCxnSpPr>
      </xdr:nvCxnSpPr>
      <xdr:spPr>
        <a:xfrm rot="10800000" flipV="1">
          <a:off x="10401300" y="2767012"/>
          <a:ext cx="1257300" cy="85725"/>
        </a:xfrm>
        <a:prstGeom prst="curved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704850</xdr:colOff>
      <xdr:row>12</xdr:row>
      <xdr:rowOff>95250</xdr:rowOff>
    </xdr:from>
    <xdr:to>
      <xdr:col>16</xdr:col>
      <xdr:colOff>419100</xdr:colOff>
      <xdr:row>14</xdr:row>
      <xdr:rowOff>52388</xdr:rowOff>
    </xdr:to>
    <xdr:cxnSp macro="">
      <xdr:nvCxnSpPr>
        <xdr:cNvPr id="15" name="Conector: curvado 14">
          <a:extLst>
            <a:ext uri="{FF2B5EF4-FFF2-40B4-BE49-F238E27FC236}">
              <a16:creationId xmlns:a16="http://schemas.microsoft.com/office/drawing/2014/main" id="{67DDFA04-EDE6-16D1-5197-5B2E69248C5D}"/>
            </a:ext>
          </a:extLst>
        </xdr:cNvPr>
        <xdr:cNvCxnSpPr>
          <a:stCxn id="4" idx="0"/>
          <a:endCxn id="4" idx="6"/>
        </xdr:cNvCxnSpPr>
      </xdr:nvCxnSpPr>
      <xdr:spPr>
        <a:xfrm rot="16200000" flipH="1">
          <a:off x="12203906" y="2359819"/>
          <a:ext cx="338138" cy="476250"/>
        </a:xfrm>
        <a:prstGeom prst="curvedConnector4">
          <a:avLst>
            <a:gd name="adj1" fmla="val -67606"/>
            <a:gd name="adj2" fmla="val 148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238126</xdr:colOff>
      <xdr:row>15</xdr:row>
      <xdr:rowOff>100987</xdr:rowOff>
    </xdr:from>
    <xdr:to>
      <xdr:col>16</xdr:col>
      <xdr:colOff>279611</xdr:colOff>
      <xdr:row>22</xdr:row>
      <xdr:rowOff>4763</xdr:rowOff>
    </xdr:to>
    <xdr:cxnSp macro="">
      <xdr:nvCxnSpPr>
        <xdr:cNvPr id="17" name="Conector: curvado 16">
          <a:extLst>
            <a:ext uri="{FF2B5EF4-FFF2-40B4-BE49-F238E27FC236}">
              <a16:creationId xmlns:a16="http://schemas.microsoft.com/office/drawing/2014/main" id="{E5F044BA-2356-CF98-624A-81A8EB0D3BAC}"/>
            </a:ext>
          </a:extLst>
        </xdr:cNvPr>
        <xdr:cNvCxnSpPr>
          <a:stCxn id="4" idx="5"/>
          <a:endCxn id="5" idx="6"/>
        </xdr:cNvCxnSpPr>
      </xdr:nvCxnSpPr>
      <xdr:spPr>
        <a:xfrm rot="5400000">
          <a:off x="11379793" y="3294445"/>
          <a:ext cx="1380151" cy="803485"/>
        </a:xfrm>
        <a:prstGeom prst="curved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193465</xdr:colOff>
      <xdr:row>23</xdr:row>
      <xdr:rowOff>47012</xdr:rowOff>
    </xdr:from>
    <xdr:to>
      <xdr:col>15</xdr:col>
      <xdr:colOff>104985</xdr:colOff>
      <xdr:row>23</xdr:row>
      <xdr:rowOff>59712</xdr:rowOff>
    </xdr:to>
    <xdr:cxnSp macro="">
      <xdr:nvCxnSpPr>
        <xdr:cNvPr id="19" name="Conector: curvado 18">
          <a:extLst>
            <a:ext uri="{FF2B5EF4-FFF2-40B4-BE49-F238E27FC236}">
              <a16:creationId xmlns:a16="http://schemas.microsoft.com/office/drawing/2014/main" id="{64D546DC-101D-0888-78E9-1AD1D7D069F2}"/>
            </a:ext>
          </a:extLst>
        </xdr:cNvPr>
        <xdr:cNvCxnSpPr>
          <a:stCxn id="5" idx="5"/>
          <a:endCxn id="5" idx="3"/>
        </xdr:cNvCxnSpPr>
      </xdr:nvCxnSpPr>
      <xdr:spPr>
        <a:xfrm rot="5400000">
          <a:off x="11191875" y="4288602"/>
          <a:ext cx="12700" cy="673520"/>
        </a:xfrm>
        <a:prstGeom prst="curvedConnector3">
          <a:avLst>
            <a:gd name="adj1" fmla="val 2579827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16</xdr:row>
      <xdr:rowOff>95250</xdr:rowOff>
    </xdr:from>
    <xdr:to>
      <xdr:col>14</xdr:col>
      <xdr:colOff>187115</xdr:colOff>
      <xdr:row>20</xdr:row>
      <xdr:rowOff>194288</xdr:rowOff>
    </xdr:to>
    <xdr:cxnSp macro="">
      <xdr:nvCxnSpPr>
        <xdr:cNvPr id="21" name="Conector: curvado 20">
          <a:extLst>
            <a:ext uri="{FF2B5EF4-FFF2-40B4-BE49-F238E27FC236}">
              <a16:creationId xmlns:a16="http://schemas.microsoft.com/office/drawing/2014/main" id="{ADD9D78F-97FE-4432-48F1-BF54DEAB376A}"/>
            </a:ext>
          </a:extLst>
        </xdr:cNvPr>
        <xdr:cNvCxnSpPr>
          <a:stCxn id="5" idx="1"/>
          <a:endCxn id="3" idx="4"/>
        </xdr:cNvCxnSpPr>
      </xdr:nvCxnSpPr>
      <xdr:spPr>
        <a:xfrm rot="16200000" flipV="1">
          <a:off x="9911939" y="3203986"/>
          <a:ext cx="956288" cy="930065"/>
        </a:xfrm>
        <a:prstGeom prst="curved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98635</xdr:colOff>
      <xdr:row>16</xdr:row>
      <xdr:rowOff>9526</xdr:rowOff>
    </xdr:from>
    <xdr:to>
      <xdr:col>15</xdr:col>
      <xdr:colOff>704850</xdr:colOff>
      <xdr:row>20</xdr:row>
      <xdr:rowOff>194289</xdr:rowOff>
    </xdr:to>
    <xdr:cxnSp macro="">
      <xdr:nvCxnSpPr>
        <xdr:cNvPr id="23" name="Conector: curvado 22">
          <a:extLst>
            <a:ext uri="{FF2B5EF4-FFF2-40B4-BE49-F238E27FC236}">
              <a16:creationId xmlns:a16="http://schemas.microsoft.com/office/drawing/2014/main" id="{9D3EF19E-613F-DD15-2F5A-5A3B33376151}"/>
            </a:ext>
          </a:extLst>
        </xdr:cNvPr>
        <xdr:cNvCxnSpPr>
          <a:stCxn id="5" idx="7"/>
          <a:endCxn id="4" idx="4"/>
        </xdr:cNvCxnSpPr>
      </xdr:nvCxnSpPr>
      <xdr:spPr>
        <a:xfrm rot="5400000" flipH="1" flipV="1">
          <a:off x="11310736" y="3323050"/>
          <a:ext cx="1042013" cy="606215"/>
        </a:xfrm>
        <a:prstGeom prst="curved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27</xdr:row>
      <xdr:rowOff>104775</xdr:rowOff>
    </xdr:from>
    <xdr:to>
      <xdr:col>8</xdr:col>
      <xdr:colOff>85725</xdr:colOff>
      <xdr:row>33</xdr:row>
      <xdr:rowOff>28575</xdr:rowOff>
    </xdr:to>
    <xdr:sp macro="" textlink="">
      <xdr:nvSpPr>
        <xdr:cNvPr id="24" name="Cilindro 23">
          <a:extLst>
            <a:ext uri="{FF2B5EF4-FFF2-40B4-BE49-F238E27FC236}">
              <a16:creationId xmlns:a16="http://schemas.microsoft.com/office/drawing/2014/main" id="{B7B5171A-886A-447C-9841-E0AF52174399}"/>
            </a:ext>
          </a:extLst>
        </xdr:cNvPr>
        <xdr:cNvSpPr/>
      </xdr:nvSpPr>
      <xdr:spPr>
        <a:xfrm>
          <a:off x="5391150" y="5438775"/>
          <a:ext cx="790575" cy="1209675"/>
        </a:xfrm>
        <a:prstGeom prst="can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US" sz="1100"/>
            <a:t>0</a:t>
          </a:r>
        </a:p>
      </xdr:txBody>
    </xdr:sp>
    <xdr:clientData/>
  </xdr:twoCellAnchor>
  <xdr:twoCellAnchor>
    <xdr:from>
      <xdr:col>8</xdr:col>
      <xdr:colOff>476250</xdr:colOff>
      <xdr:row>27</xdr:row>
      <xdr:rowOff>85725</xdr:rowOff>
    </xdr:from>
    <xdr:to>
      <xdr:col>9</xdr:col>
      <xdr:colOff>504825</xdr:colOff>
      <xdr:row>33</xdr:row>
      <xdr:rowOff>9525</xdr:rowOff>
    </xdr:to>
    <xdr:sp macro="" textlink="">
      <xdr:nvSpPr>
        <xdr:cNvPr id="25" name="Cilindro 24">
          <a:extLst>
            <a:ext uri="{FF2B5EF4-FFF2-40B4-BE49-F238E27FC236}">
              <a16:creationId xmlns:a16="http://schemas.microsoft.com/office/drawing/2014/main" id="{9343166B-878D-4407-A7FF-8DCDF1963EA0}"/>
            </a:ext>
          </a:extLst>
        </xdr:cNvPr>
        <xdr:cNvSpPr/>
      </xdr:nvSpPr>
      <xdr:spPr>
        <a:xfrm>
          <a:off x="6572250" y="5419725"/>
          <a:ext cx="790575" cy="1209675"/>
        </a:xfrm>
        <a:prstGeom prst="can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US" sz="1100"/>
            <a:t>1</a:t>
          </a:r>
        </a:p>
      </xdr:txBody>
    </xdr:sp>
    <xdr:clientData/>
  </xdr:twoCellAnchor>
  <xdr:twoCellAnchor>
    <xdr:from>
      <xdr:col>10</xdr:col>
      <xdr:colOff>133350</xdr:colOff>
      <xdr:row>27</xdr:row>
      <xdr:rowOff>95250</xdr:rowOff>
    </xdr:from>
    <xdr:to>
      <xdr:col>11</xdr:col>
      <xdr:colOff>161925</xdr:colOff>
      <xdr:row>33</xdr:row>
      <xdr:rowOff>19050</xdr:rowOff>
    </xdr:to>
    <xdr:sp macro="" textlink="">
      <xdr:nvSpPr>
        <xdr:cNvPr id="26" name="Cilindro 25">
          <a:extLst>
            <a:ext uri="{FF2B5EF4-FFF2-40B4-BE49-F238E27FC236}">
              <a16:creationId xmlns:a16="http://schemas.microsoft.com/office/drawing/2014/main" id="{8A2CE83E-3D2B-44B8-B531-89B8DB2F0DCB}"/>
            </a:ext>
          </a:extLst>
        </xdr:cNvPr>
        <xdr:cNvSpPr/>
      </xdr:nvSpPr>
      <xdr:spPr>
        <a:xfrm>
          <a:off x="7753350" y="5429250"/>
          <a:ext cx="790575" cy="1209675"/>
        </a:xfrm>
        <a:prstGeom prst="can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US" sz="1100"/>
            <a:t>2</a:t>
          </a:r>
        </a:p>
      </xdr:txBody>
    </xdr:sp>
    <xdr:clientData/>
  </xdr:twoCellAnchor>
  <xdr:twoCellAnchor>
    <xdr:from>
      <xdr:col>11</xdr:col>
      <xdr:colOff>590550</xdr:colOff>
      <xdr:row>27</xdr:row>
      <xdr:rowOff>95250</xdr:rowOff>
    </xdr:from>
    <xdr:to>
      <xdr:col>12</xdr:col>
      <xdr:colOff>619125</xdr:colOff>
      <xdr:row>33</xdr:row>
      <xdr:rowOff>19050</xdr:rowOff>
    </xdr:to>
    <xdr:sp macro="" textlink="">
      <xdr:nvSpPr>
        <xdr:cNvPr id="27" name="Cilindro 26">
          <a:extLst>
            <a:ext uri="{FF2B5EF4-FFF2-40B4-BE49-F238E27FC236}">
              <a16:creationId xmlns:a16="http://schemas.microsoft.com/office/drawing/2014/main" id="{A8FEF944-3690-4C84-9401-2A5A00289E78}"/>
            </a:ext>
          </a:extLst>
        </xdr:cNvPr>
        <xdr:cNvSpPr/>
      </xdr:nvSpPr>
      <xdr:spPr>
        <a:xfrm>
          <a:off x="8972550" y="5429250"/>
          <a:ext cx="790575" cy="1209675"/>
        </a:xfrm>
        <a:prstGeom prst="can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US" sz="1100"/>
            <a:t>3</a:t>
          </a:r>
        </a:p>
      </xdr:txBody>
    </xdr:sp>
    <xdr:clientData/>
  </xdr:twoCellAnchor>
  <xdr:twoCellAnchor>
    <xdr:from>
      <xdr:col>13</xdr:col>
      <xdr:colOff>228600</xdr:colOff>
      <xdr:row>27</xdr:row>
      <xdr:rowOff>95250</xdr:rowOff>
    </xdr:from>
    <xdr:to>
      <xdr:col>14</xdr:col>
      <xdr:colOff>257175</xdr:colOff>
      <xdr:row>33</xdr:row>
      <xdr:rowOff>19050</xdr:rowOff>
    </xdr:to>
    <xdr:sp macro="" textlink="">
      <xdr:nvSpPr>
        <xdr:cNvPr id="28" name="Cilindro 27">
          <a:extLst>
            <a:ext uri="{FF2B5EF4-FFF2-40B4-BE49-F238E27FC236}">
              <a16:creationId xmlns:a16="http://schemas.microsoft.com/office/drawing/2014/main" id="{E779BC54-BCAE-4FBA-A5CB-491F3924C2C4}"/>
            </a:ext>
          </a:extLst>
        </xdr:cNvPr>
        <xdr:cNvSpPr/>
      </xdr:nvSpPr>
      <xdr:spPr>
        <a:xfrm>
          <a:off x="10134600" y="5429250"/>
          <a:ext cx="790575" cy="1209675"/>
        </a:xfrm>
        <a:prstGeom prst="can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US" sz="1100"/>
            <a:t>4</a:t>
          </a:r>
        </a:p>
      </xdr:txBody>
    </xdr:sp>
    <xdr:clientData/>
  </xdr:twoCellAnchor>
  <xdr:twoCellAnchor>
    <xdr:from>
      <xdr:col>14</xdr:col>
      <xdr:colOff>561975</xdr:colOff>
      <xdr:row>27</xdr:row>
      <xdr:rowOff>76200</xdr:rowOff>
    </xdr:from>
    <xdr:to>
      <xdr:col>15</xdr:col>
      <xdr:colOff>590550</xdr:colOff>
      <xdr:row>33</xdr:row>
      <xdr:rowOff>0</xdr:rowOff>
    </xdr:to>
    <xdr:sp macro="" textlink="">
      <xdr:nvSpPr>
        <xdr:cNvPr id="29" name="Cilindro 28">
          <a:extLst>
            <a:ext uri="{FF2B5EF4-FFF2-40B4-BE49-F238E27FC236}">
              <a16:creationId xmlns:a16="http://schemas.microsoft.com/office/drawing/2014/main" id="{F7ACE2C7-B58D-473A-AD7C-31E00DB4B00A}"/>
            </a:ext>
          </a:extLst>
        </xdr:cNvPr>
        <xdr:cNvSpPr/>
      </xdr:nvSpPr>
      <xdr:spPr>
        <a:xfrm>
          <a:off x="11229975" y="5410200"/>
          <a:ext cx="790575" cy="1209675"/>
        </a:xfrm>
        <a:prstGeom prst="can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US" sz="1100"/>
            <a:t>5</a:t>
          </a:r>
        </a:p>
      </xdr:txBody>
    </xdr:sp>
    <xdr:clientData/>
  </xdr:twoCellAnchor>
  <xdr:twoCellAnchor>
    <xdr:from>
      <xdr:col>7</xdr:col>
      <xdr:colOff>542925</xdr:colOff>
      <xdr:row>24</xdr:row>
      <xdr:rowOff>152400</xdr:rowOff>
    </xdr:from>
    <xdr:to>
      <xdr:col>8</xdr:col>
      <xdr:colOff>704850</xdr:colOff>
      <xdr:row>26</xdr:row>
      <xdr:rowOff>66675</xdr:rowOff>
    </xdr:to>
    <xdr:sp macro="" textlink="">
      <xdr:nvSpPr>
        <xdr:cNvPr id="30" name="Flecha: curvada hacia abajo 29">
          <a:extLst>
            <a:ext uri="{FF2B5EF4-FFF2-40B4-BE49-F238E27FC236}">
              <a16:creationId xmlns:a16="http://schemas.microsoft.com/office/drawing/2014/main" id="{B66D741E-B78F-4385-916C-45AEC615267C}"/>
            </a:ext>
          </a:extLst>
        </xdr:cNvPr>
        <xdr:cNvSpPr/>
      </xdr:nvSpPr>
      <xdr:spPr>
        <a:xfrm>
          <a:off x="5876925" y="4914900"/>
          <a:ext cx="923925" cy="295275"/>
        </a:xfrm>
        <a:prstGeom prst="curved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285750</xdr:colOff>
      <xdr:row>24</xdr:row>
      <xdr:rowOff>180975</xdr:rowOff>
    </xdr:from>
    <xdr:to>
      <xdr:col>10</xdr:col>
      <xdr:colOff>447675</xdr:colOff>
      <xdr:row>26</xdr:row>
      <xdr:rowOff>95250</xdr:rowOff>
    </xdr:to>
    <xdr:sp macro="" textlink="">
      <xdr:nvSpPr>
        <xdr:cNvPr id="31" name="Flecha: curvada hacia abajo 30">
          <a:extLst>
            <a:ext uri="{FF2B5EF4-FFF2-40B4-BE49-F238E27FC236}">
              <a16:creationId xmlns:a16="http://schemas.microsoft.com/office/drawing/2014/main" id="{6AF202C6-ED00-41FA-BB55-C5536D5F7E8C}"/>
            </a:ext>
          </a:extLst>
        </xdr:cNvPr>
        <xdr:cNvSpPr/>
      </xdr:nvSpPr>
      <xdr:spPr>
        <a:xfrm>
          <a:off x="7143750" y="4943475"/>
          <a:ext cx="923925" cy="295275"/>
        </a:xfrm>
        <a:prstGeom prst="curved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666750</xdr:colOff>
      <xdr:row>24</xdr:row>
      <xdr:rowOff>142875</xdr:rowOff>
    </xdr:from>
    <xdr:to>
      <xdr:col>12</xdr:col>
      <xdr:colOff>66675</xdr:colOff>
      <xdr:row>26</xdr:row>
      <xdr:rowOff>57150</xdr:rowOff>
    </xdr:to>
    <xdr:sp macro="" textlink="">
      <xdr:nvSpPr>
        <xdr:cNvPr id="32" name="Flecha: curvada hacia abajo 31">
          <a:extLst>
            <a:ext uri="{FF2B5EF4-FFF2-40B4-BE49-F238E27FC236}">
              <a16:creationId xmlns:a16="http://schemas.microsoft.com/office/drawing/2014/main" id="{6B8D29D6-EF49-498B-86E7-E6816F24B3BB}"/>
            </a:ext>
          </a:extLst>
        </xdr:cNvPr>
        <xdr:cNvSpPr/>
      </xdr:nvSpPr>
      <xdr:spPr>
        <a:xfrm>
          <a:off x="8286750" y="4905375"/>
          <a:ext cx="923925" cy="295275"/>
        </a:xfrm>
        <a:prstGeom prst="curved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323850</xdr:colOff>
      <xdr:row>24</xdr:row>
      <xdr:rowOff>133350</xdr:rowOff>
    </xdr:from>
    <xdr:to>
      <xdr:col>13</xdr:col>
      <xdr:colOff>485775</xdr:colOff>
      <xdr:row>26</xdr:row>
      <xdr:rowOff>47625</xdr:rowOff>
    </xdr:to>
    <xdr:sp macro="" textlink="">
      <xdr:nvSpPr>
        <xdr:cNvPr id="33" name="Flecha: curvada hacia abajo 32">
          <a:extLst>
            <a:ext uri="{FF2B5EF4-FFF2-40B4-BE49-F238E27FC236}">
              <a16:creationId xmlns:a16="http://schemas.microsoft.com/office/drawing/2014/main" id="{E205A4DA-04BD-4B00-8395-CC5696B4299B}"/>
            </a:ext>
          </a:extLst>
        </xdr:cNvPr>
        <xdr:cNvSpPr/>
      </xdr:nvSpPr>
      <xdr:spPr>
        <a:xfrm>
          <a:off x="9467850" y="4895850"/>
          <a:ext cx="923925" cy="295275"/>
        </a:xfrm>
        <a:prstGeom prst="curved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295275</xdr:colOff>
      <xdr:row>13</xdr:row>
      <xdr:rowOff>114300</xdr:rowOff>
    </xdr:from>
    <xdr:to>
      <xdr:col>13</xdr:col>
      <xdr:colOff>361950</xdr:colOff>
      <xdr:row>15</xdr:row>
      <xdr:rowOff>219075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71C49F49-C1D7-E345-EA53-7F306436333C}"/>
            </a:ext>
          </a:extLst>
        </xdr:cNvPr>
        <xdr:cNvSpPr/>
      </xdr:nvSpPr>
      <xdr:spPr>
        <a:xfrm>
          <a:off x="8905875" y="2686050"/>
          <a:ext cx="666750" cy="4857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US" sz="1100" kern="1200"/>
            <a:t>DelF</a:t>
          </a:r>
        </a:p>
      </xdr:txBody>
    </xdr:sp>
    <xdr:clientData/>
  </xdr:twoCellAnchor>
  <xdr:twoCellAnchor>
    <xdr:from>
      <xdr:col>14</xdr:col>
      <xdr:colOff>142875</xdr:colOff>
      <xdr:row>18</xdr:row>
      <xdr:rowOff>114300</xdr:rowOff>
    </xdr:from>
    <xdr:to>
      <xdr:col>15</xdr:col>
      <xdr:colOff>228600</xdr:colOff>
      <xdr:row>21</xdr:row>
      <xdr:rowOff>28575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9D6AF1FD-6F7B-41EE-BF4A-675FF9F27CF8}"/>
            </a:ext>
          </a:extLst>
        </xdr:cNvPr>
        <xdr:cNvSpPr/>
      </xdr:nvSpPr>
      <xdr:spPr>
        <a:xfrm>
          <a:off x="9953625" y="3790950"/>
          <a:ext cx="666750" cy="4857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US" sz="1100" kern="1200"/>
            <a:t>Petit</a:t>
          </a:r>
        </a:p>
      </xdr:txBody>
    </xdr:sp>
    <xdr:clientData/>
  </xdr:twoCellAnchor>
  <xdr:twoCellAnchor>
    <xdr:from>
      <xdr:col>15</xdr:col>
      <xdr:colOff>314324</xdr:colOff>
      <xdr:row>13</xdr:row>
      <xdr:rowOff>66675</xdr:rowOff>
    </xdr:from>
    <xdr:to>
      <xdr:col>17</xdr:col>
      <xdr:colOff>390524</xdr:colOff>
      <xdr:row>15</xdr:row>
      <xdr:rowOff>190500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7B05022C-5D5D-45BC-9922-C73114576C07}"/>
            </a:ext>
          </a:extLst>
        </xdr:cNvPr>
        <xdr:cNvSpPr/>
      </xdr:nvSpPr>
      <xdr:spPr>
        <a:xfrm>
          <a:off x="10706099" y="2638425"/>
          <a:ext cx="752475" cy="5048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US" sz="1100" kern="1200"/>
            <a:t>Kerns</a:t>
          </a:r>
        </a:p>
      </xdr:txBody>
    </xdr:sp>
    <xdr:clientData/>
  </xdr:twoCellAnchor>
  <xdr:twoCellAnchor>
    <xdr:from>
      <xdr:col>12</xdr:col>
      <xdr:colOff>295274</xdr:colOff>
      <xdr:row>13</xdr:row>
      <xdr:rowOff>114300</xdr:rowOff>
    </xdr:from>
    <xdr:to>
      <xdr:col>13</xdr:col>
      <xdr:colOff>28574</xdr:colOff>
      <xdr:row>14</xdr:row>
      <xdr:rowOff>166688</xdr:rowOff>
    </xdr:to>
    <xdr:cxnSp macro="">
      <xdr:nvCxnSpPr>
        <xdr:cNvPr id="6" name="Conector: curvado 5">
          <a:extLst>
            <a:ext uri="{FF2B5EF4-FFF2-40B4-BE49-F238E27FC236}">
              <a16:creationId xmlns:a16="http://schemas.microsoft.com/office/drawing/2014/main" id="{65F67AE5-F821-0644-ED8D-58C95F2B21D6}"/>
            </a:ext>
          </a:extLst>
        </xdr:cNvPr>
        <xdr:cNvCxnSpPr>
          <a:stCxn id="2" idx="2"/>
          <a:endCxn id="2" idx="0"/>
        </xdr:cNvCxnSpPr>
      </xdr:nvCxnSpPr>
      <xdr:spPr>
        <a:xfrm rot="10800000" flipH="1">
          <a:off x="8905874" y="2686050"/>
          <a:ext cx="333375" cy="242888"/>
        </a:xfrm>
        <a:prstGeom prst="curvedConnector4">
          <a:avLst>
            <a:gd name="adj1" fmla="val -68571"/>
            <a:gd name="adj2" fmla="val 194117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264308</xdr:colOff>
      <xdr:row>13</xdr:row>
      <xdr:rowOff>140605</xdr:rowOff>
    </xdr:from>
    <xdr:to>
      <xdr:col>15</xdr:col>
      <xdr:colOff>424522</xdr:colOff>
      <xdr:row>13</xdr:row>
      <xdr:rowOff>185440</xdr:rowOff>
    </xdr:to>
    <xdr:cxnSp macro="">
      <xdr:nvCxnSpPr>
        <xdr:cNvPr id="8" name="Conector: curvado 7">
          <a:extLst>
            <a:ext uri="{FF2B5EF4-FFF2-40B4-BE49-F238E27FC236}">
              <a16:creationId xmlns:a16="http://schemas.microsoft.com/office/drawing/2014/main" id="{4D155937-FAFE-6952-952C-F37330726704}"/>
            </a:ext>
          </a:extLst>
        </xdr:cNvPr>
        <xdr:cNvCxnSpPr>
          <a:stCxn id="2" idx="7"/>
          <a:endCxn id="4" idx="1"/>
        </xdr:cNvCxnSpPr>
      </xdr:nvCxnSpPr>
      <xdr:spPr>
        <a:xfrm rot="5400000" flipH="1" flipV="1">
          <a:off x="10123222" y="2064116"/>
          <a:ext cx="44835" cy="1341314"/>
        </a:xfrm>
        <a:prstGeom prst="curvedConnector3">
          <a:avLst>
            <a:gd name="adj1" fmla="val 774763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392918</xdr:colOff>
      <xdr:row>15</xdr:row>
      <xdr:rowOff>147934</xdr:rowOff>
    </xdr:from>
    <xdr:to>
      <xdr:col>14</xdr:col>
      <xdr:colOff>142875</xdr:colOff>
      <xdr:row>19</xdr:row>
      <xdr:rowOff>166687</xdr:rowOff>
    </xdr:to>
    <xdr:cxnSp macro="">
      <xdr:nvCxnSpPr>
        <xdr:cNvPr id="10" name="Conector: curvado 9">
          <a:extLst>
            <a:ext uri="{FF2B5EF4-FFF2-40B4-BE49-F238E27FC236}">
              <a16:creationId xmlns:a16="http://schemas.microsoft.com/office/drawing/2014/main" id="{F8FC984B-AA16-4451-AF07-625031DE4636}"/>
            </a:ext>
          </a:extLst>
        </xdr:cNvPr>
        <xdr:cNvCxnSpPr>
          <a:stCxn id="2" idx="3"/>
          <a:endCxn id="3" idx="2"/>
        </xdr:cNvCxnSpPr>
      </xdr:nvCxnSpPr>
      <xdr:spPr>
        <a:xfrm rot="16200000" flipH="1">
          <a:off x="9011995" y="3092207"/>
          <a:ext cx="933153" cy="950107"/>
        </a:xfrm>
        <a:prstGeom prst="curved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361950</xdr:colOff>
      <xdr:row>14</xdr:row>
      <xdr:rowOff>128588</xdr:rowOff>
    </xdr:from>
    <xdr:to>
      <xdr:col>15</xdr:col>
      <xdr:colOff>314324</xdr:colOff>
      <xdr:row>14</xdr:row>
      <xdr:rowOff>166688</xdr:rowOff>
    </xdr:to>
    <xdr:cxnSp macro="">
      <xdr:nvCxnSpPr>
        <xdr:cNvPr id="12" name="Conector: curvado 11">
          <a:extLst>
            <a:ext uri="{FF2B5EF4-FFF2-40B4-BE49-F238E27FC236}">
              <a16:creationId xmlns:a16="http://schemas.microsoft.com/office/drawing/2014/main" id="{CD047C80-9830-398E-42B9-2D3AE824CE49}"/>
            </a:ext>
          </a:extLst>
        </xdr:cNvPr>
        <xdr:cNvCxnSpPr>
          <a:stCxn id="4" idx="2"/>
          <a:endCxn id="2" idx="6"/>
        </xdr:cNvCxnSpPr>
      </xdr:nvCxnSpPr>
      <xdr:spPr>
        <a:xfrm rot="10800000" flipV="1">
          <a:off x="9572625" y="2890838"/>
          <a:ext cx="1133474" cy="38100"/>
        </a:xfrm>
        <a:prstGeom prst="curved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14286</xdr:colOff>
      <xdr:row>13</xdr:row>
      <xdr:rowOff>66675</xdr:rowOff>
    </xdr:from>
    <xdr:to>
      <xdr:col>17</xdr:col>
      <xdr:colOff>390523</xdr:colOff>
      <xdr:row>14</xdr:row>
      <xdr:rowOff>128588</xdr:rowOff>
    </xdr:to>
    <xdr:cxnSp macro="">
      <xdr:nvCxnSpPr>
        <xdr:cNvPr id="14" name="Conector: curvado 13">
          <a:extLst>
            <a:ext uri="{FF2B5EF4-FFF2-40B4-BE49-F238E27FC236}">
              <a16:creationId xmlns:a16="http://schemas.microsoft.com/office/drawing/2014/main" id="{818C11CE-E0F7-967C-459F-F792298ACD05}"/>
            </a:ext>
          </a:extLst>
        </xdr:cNvPr>
        <xdr:cNvCxnSpPr>
          <a:stCxn id="4" idx="0"/>
          <a:endCxn id="4" idx="6"/>
        </xdr:cNvCxnSpPr>
      </xdr:nvCxnSpPr>
      <xdr:spPr>
        <a:xfrm rot="16200000" flipH="1">
          <a:off x="11144248" y="2576513"/>
          <a:ext cx="252413" cy="376237"/>
        </a:xfrm>
        <a:prstGeom prst="curvedConnector4">
          <a:avLst>
            <a:gd name="adj1" fmla="val -90566"/>
            <a:gd name="adj2" fmla="val 16076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15</xdr:row>
      <xdr:rowOff>190500</xdr:rowOff>
    </xdr:from>
    <xdr:to>
      <xdr:col>17</xdr:col>
      <xdr:colOff>14287</xdr:colOff>
      <xdr:row>19</xdr:row>
      <xdr:rowOff>166688</xdr:rowOff>
    </xdr:to>
    <xdr:cxnSp macro="">
      <xdr:nvCxnSpPr>
        <xdr:cNvPr id="16" name="Conector: curvado 15">
          <a:extLst>
            <a:ext uri="{FF2B5EF4-FFF2-40B4-BE49-F238E27FC236}">
              <a16:creationId xmlns:a16="http://schemas.microsoft.com/office/drawing/2014/main" id="{BDA3D7F0-3424-7071-7F11-0FD765AD5A2D}"/>
            </a:ext>
          </a:extLst>
        </xdr:cNvPr>
        <xdr:cNvCxnSpPr>
          <a:stCxn id="4" idx="4"/>
          <a:endCxn id="3" idx="6"/>
        </xdr:cNvCxnSpPr>
      </xdr:nvCxnSpPr>
      <xdr:spPr>
        <a:xfrm rot="5400000">
          <a:off x="10406062" y="3357563"/>
          <a:ext cx="890588" cy="461962"/>
        </a:xfrm>
        <a:prstGeom prst="curved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264308</xdr:colOff>
      <xdr:row>15</xdr:row>
      <xdr:rowOff>147935</xdr:rowOff>
    </xdr:from>
    <xdr:to>
      <xdr:col>14</xdr:col>
      <xdr:colOff>240519</xdr:colOff>
      <xdr:row>18</xdr:row>
      <xdr:rowOff>185440</xdr:rowOff>
    </xdr:to>
    <xdr:cxnSp macro="">
      <xdr:nvCxnSpPr>
        <xdr:cNvPr id="18" name="Conector: curvado 17">
          <a:extLst>
            <a:ext uri="{FF2B5EF4-FFF2-40B4-BE49-F238E27FC236}">
              <a16:creationId xmlns:a16="http://schemas.microsoft.com/office/drawing/2014/main" id="{663B1201-DBA4-B6D3-35D8-C70681440DB5}"/>
            </a:ext>
          </a:extLst>
        </xdr:cNvPr>
        <xdr:cNvCxnSpPr>
          <a:stCxn id="3" idx="1"/>
          <a:endCxn id="2" idx="5"/>
        </xdr:cNvCxnSpPr>
      </xdr:nvCxnSpPr>
      <xdr:spPr>
        <a:xfrm rot="16200000" flipV="1">
          <a:off x="9382423" y="3193245"/>
          <a:ext cx="761405" cy="576286"/>
        </a:xfrm>
        <a:prstGeom prst="curved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130957</xdr:colOff>
      <xdr:row>15</xdr:row>
      <xdr:rowOff>116570</xdr:rowOff>
    </xdr:from>
    <xdr:to>
      <xdr:col>15</xdr:col>
      <xdr:colOff>424521</xdr:colOff>
      <xdr:row>18</xdr:row>
      <xdr:rowOff>185440</xdr:rowOff>
    </xdr:to>
    <xdr:cxnSp macro="">
      <xdr:nvCxnSpPr>
        <xdr:cNvPr id="20" name="Conector: curvado 19">
          <a:extLst>
            <a:ext uri="{FF2B5EF4-FFF2-40B4-BE49-F238E27FC236}">
              <a16:creationId xmlns:a16="http://schemas.microsoft.com/office/drawing/2014/main" id="{CBA9065A-C9ED-1658-2FF5-8500661D901E}"/>
            </a:ext>
          </a:extLst>
        </xdr:cNvPr>
        <xdr:cNvCxnSpPr>
          <a:stCxn id="3" idx="7"/>
          <a:endCxn id="4" idx="3"/>
        </xdr:cNvCxnSpPr>
      </xdr:nvCxnSpPr>
      <xdr:spPr>
        <a:xfrm rot="5400000" flipH="1" flipV="1">
          <a:off x="10273129" y="3318923"/>
          <a:ext cx="792770" cy="293564"/>
        </a:xfrm>
        <a:prstGeom prst="curved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246868</xdr:colOff>
      <xdr:row>20</xdr:row>
      <xdr:rowOff>141585</xdr:rowOff>
    </xdr:from>
    <xdr:to>
      <xdr:col>15</xdr:col>
      <xdr:colOff>137307</xdr:colOff>
      <xdr:row>20</xdr:row>
      <xdr:rowOff>154285</xdr:rowOff>
    </xdr:to>
    <xdr:cxnSp macro="">
      <xdr:nvCxnSpPr>
        <xdr:cNvPr id="22" name="Conector: curvado 21">
          <a:extLst>
            <a:ext uri="{FF2B5EF4-FFF2-40B4-BE49-F238E27FC236}">
              <a16:creationId xmlns:a16="http://schemas.microsoft.com/office/drawing/2014/main" id="{B53D074D-B350-2CA7-FEB7-C0A30B9A7493}"/>
            </a:ext>
          </a:extLst>
        </xdr:cNvPr>
        <xdr:cNvCxnSpPr>
          <a:stCxn id="3" idx="5"/>
          <a:endCxn id="3" idx="3"/>
        </xdr:cNvCxnSpPr>
      </xdr:nvCxnSpPr>
      <xdr:spPr>
        <a:xfrm rot="5400000">
          <a:off x="10287000" y="3969853"/>
          <a:ext cx="12700" cy="471464"/>
        </a:xfrm>
        <a:prstGeom prst="curvedConnector3">
          <a:avLst>
            <a:gd name="adj1" fmla="val 2360157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66675</xdr:colOff>
      <xdr:row>10</xdr:row>
      <xdr:rowOff>38100</xdr:rowOff>
    </xdr:from>
    <xdr:to>
      <xdr:col>13</xdr:col>
      <xdr:colOff>295275</xdr:colOff>
      <xdr:row>14</xdr:row>
      <xdr:rowOff>85725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80BA8F0C-FDDA-50D4-3F6C-7983951E441E}"/>
            </a:ext>
          </a:extLst>
        </xdr:cNvPr>
        <xdr:cNvSpPr/>
      </xdr:nvSpPr>
      <xdr:spPr>
        <a:xfrm>
          <a:off x="8696325" y="2266950"/>
          <a:ext cx="895350" cy="8096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US" sz="1100" kern="1200"/>
            <a:t>No fuma</a:t>
          </a:r>
        </a:p>
      </xdr:txBody>
    </xdr:sp>
    <xdr:clientData/>
  </xdr:twoCellAnchor>
  <xdr:twoCellAnchor>
    <xdr:from>
      <xdr:col>13</xdr:col>
      <xdr:colOff>514350</xdr:colOff>
      <xdr:row>18</xdr:row>
      <xdr:rowOff>104775</xdr:rowOff>
    </xdr:from>
    <xdr:to>
      <xdr:col>15</xdr:col>
      <xdr:colOff>190500</xdr:colOff>
      <xdr:row>22</xdr:row>
      <xdr:rowOff>152400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00FAB1E4-513C-4AE1-887D-10AFEF82D92A}"/>
            </a:ext>
          </a:extLst>
        </xdr:cNvPr>
        <xdr:cNvSpPr/>
      </xdr:nvSpPr>
      <xdr:spPr>
        <a:xfrm>
          <a:off x="9810750" y="3933825"/>
          <a:ext cx="895350" cy="8096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US" sz="1100" kern="1200"/>
            <a:t>Fuma &gt;1</a:t>
          </a:r>
        </a:p>
      </xdr:txBody>
    </xdr:sp>
    <xdr:clientData/>
  </xdr:twoCellAnchor>
  <xdr:twoCellAnchor>
    <xdr:from>
      <xdr:col>16</xdr:col>
      <xdr:colOff>28575</xdr:colOff>
      <xdr:row>9</xdr:row>
      <xdr:rowOff>180975</xdr:rowOff>
    </xdr:from>
    <xdr:to>
      <xdr:col>17</xdr:col>
      <xdr:colOff>590550</xdr:colOff>
      <xdr:row>14</xdr:row>
      <xdr:rowOff>38100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DF90C252-43E5-469D-9AEE-F9BBD1AA3843}"/>
            </a:ext>
          </a:extLst>
        </xdr:cNvPr>
        <xdr:cNvSpPr/>
      </xdr:nvSpPr>
      <xdr:spPr>
        <a:xfrm>
          <a:off x="11096625" y="2219325"/>
          <a:ext cx="895350" cy="8096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US" sz="1100" kern="1200"/>
            <a:t>Fuma &lt;1</a:t>
          </a:r>
        </a:p>
      </xdr:txBody>
    </xdr:sp>
    <xdr:clientData/>
  </xdr:twoCellAnchor>
  <xdr:twoCellAnchor>
    <xdr:from>
      <xdr:col>12</xdr:col>
      <xdr:colOff>66674</xdr:colOff>
      <xdr:row>10</xdr:row>
      <xdr:rowOff>38101</xdr:rowOff>
    </xdr:from>
    <xdr:to>
      <xdr:col>12</xdr:col>
      <xdr:colOff>514349</xdr:colOff>
      <xdr:row>12</xdr:row>
      <xdr:rowOff>61914</xdr:rowOff>
    </xdr:to>
    <xdr:cxnSp macro="">
      <xdr:nvCxnSpPr>
        <xdr:cNvPr id="6" name="Conector: curvado 5">
          <a:extLst>
            <a:ext uri="{FF2B5EF4-FFF2-40B4-BE49-F238E27FC236}">
              <a16:creationId xmlns:a16="http://schemas.microsoft.com/office/drawing/2014/main" id="{8E73F4A4-FFBA-3058-0C36-4E6B3FBF69ED}"/>
            </a:ext>
          </a:extLst>
        </xdr:cNvPr>
        <xdr:cNvCxnSpPr>
          <a:stCxn id="2" idx="2"/>
          <a:endCxn id="2" idx="0"/>
        </xdr:cNvCxnSpPr>
      </xdr:nvCxnSpPr>
      <xdr:spPr>
        <a:xfrm rot="10800000" flipH="1">
          <a:off x="8696324" y="2266951"/>
          <a:ext cx="447675" cy="404813"/>
        </a:xfrm>
        <a:prstGeom prst="curvedConnector4">
          <a:avLst>
            <a:gd name="adj1" fmla="val -51064"/>
            <a:gd name="adj2" fmla="val 156471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164154</xdr:colOff>
      <xdr:row>10</xdr:row>
      <xdr:rowOff>109043</xdr:rowOff>
    </xdr:from>
    <xdr:to>
      <xdr:col>16</xdr:col>
      <xdr:colOff>188271</xdr:colOff>
      <xdr:row>10</xdr:row>
      <xdr:rowOff>156668</xdr:rowOff>
    </xdr:to>
    <xdr:cxnSp macro="">
      <xdr:nvCxnSpPr>
        <xdr:cNvPr id="8" name="Conector: curvado 7">
          <a:extLst>
            <a:ext uri="{FF2B5EF4-FFF2-40B4-BE49-F238E27FC236}">
              <a16:creationId xmlns:a16="http://schemas.microsoft.com/office/drawing/2014/main" id="{A721770B-65D9-D98B-EC7E-24285704F608}"/>
            </a:ext>
          </a:extLst>
        </xdr:cNvPr>
        <xdr:cNvCxnSpPr>
          <a:stCxn id="2" idx="7"/>
        </xdr:cNvCxnSpPr>
      </xdr:nvCxnSpPr>
      <xdr:spPr>
        <a:xfrm rot="5400000" flipH="1" flipV="1">
          <a:off x="10334625" y="1463822"/>
          <a:ext cx="47625" cy="1795767"/>
        </a:xfrm>
        <a:prstGeom prst="curvedConnector4">
          <a:avLst>
            <a:gd name="adj1" fmla="val 480000"/>
            <a:gd name="adj2" fmla="val 53651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197796</xdr:colOff>
      <xdr:row>13</xdr:row>
      <xdr:rowOff>157658</xdr:rowOff>
    </xdr:from>
    <xdr:to>
      <xdr:col>13</xdr:col>
      <xdr:colOff>514350</xdr:colOff>
      <xdr:row>20</xdr:row>
      <xdr:rowOff>128588</xdr:rowOff>
    </xdr:to>
    <xdr:cxnSp macro="">
      <xdr:nvCxnSpPr>
        <xdr:cNvPr id="13" name="Conector: curvado 12">
          <a:extLst>
            <a:ext uri="{FF2B5EF4-FFF2-40B4-BE49-F238E27FC236}">
              <a16:creationId xmlns:a16="http://schemas.microsoft.com/office/drawing/2014/main" id="{BC789EDF-360A-7DCF-B528-F73A1DE285B6}"/>
            </a:ext>
          </a:extLst>
        </xdr:cNvPr>
        <xdr:cNvCxnSpPr>
          <a:stCxn id="2" idx="3"/>
          <a:endCxn id="3" idx="2"/>
        </xdr:cNvCxnSpPr>
      </xdr:nvCxnSpPr>
      <xdr:spPr>
        <a:xfrm rot="16200000" flipH="1">
          <a:off x="8628783" y="3156671"/>
          <a:ext cx="1380630" cy="983304"/>
        </a:xfrm>
        <a:prstGeom prst="curved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295275</xdr:colOff>
      <xdr:row>12</xdr:row>
      <xdr:rowOff>14287</xdr:rowOff>
    </xdr:from>
    <xdr:to>
      <xdr:col>16</xdr:col>
      <xdr:colOff>28575</xdr:colOff>
      <xdr:row>12</xdr:row>
      <xdr:rowOff>61912</xdr:rowOff>
    </xdr:to>
    <xdr:cxnSp macro="">
      <xdr:nvCxnSpPr>
        <xdr:cNvPr id="16" name="Conector: curvado 15">
          <a:extLst>
            <a:ext uri="{FF2B5EF4-FFF2-40B4-BE49-F238E27FC236}">
              <a16:creationId xmlns:a16="http://schemas.microsoft.com/office/drawing/2014/main" id="{C11C18C2-FEFF-99D7-D984-BE3A6DE41F72}"/>
            </a:ext>
          </a:extLst>
        </xdr:cNvPr>
        <xdr:cNvCxnSpPr>
          <a:stCxn id="4" idx="2"/>
          <a:endCxn id="2" idx="6"/>
        </xdr:cNvCxnSpPr>
      </xdr:nvCxnSpPr>
      <xdr:spPr>
        <a:xfrm rot="10800000" flipV="1">
          <a:off x="9591675" y="2624137"/>
          <a:ext cx="1504950" cy="47625"/>
        </a:xfrm>
        <a:prstGeom prst="curved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142874</xdr:colOff>
      <xdr:row>9</xdr:row>
      <xdr:rowOff>180975</xdr:rowOff>
    </xdr:from>
    <xdr:to>
      <xdr:col>17</xdr:col>
      <xdr:colOff>590549</xdr:colOff>
      <xdr:row>12</xdr:row>
      <xdr:rowOff>14288</xdr:rowOff>
    </xdr:to>
    <xdr:cxnSp macro="">
      <xdr:nvCxnSpPr>
        <xdr:cNvPr id="18" name="Conector: curvado 17">
          <a:extLst>
            <a:ext uri="{FF2B5EF4-FFF2-40B4-BE49-F238E27FC236}">
              <a16:creationId xmlns:a16="http://schemas.microsoft.com/office/drawing/2014/main" id="{B496EF92-AC65-5CE9-D21D-DB83D54BD471}"/>
            </a:ext>
          </a:extLst>
        </xdr:cNvPr>
        <xdr:cNvCxnSpPr>
          <a:stCxn id="4" idx="0"/>
          <a:endCxn id="4" idx="6"/>
        </xdr:cNvCxnSpPr>
      </xdr:nvCxnSpPr>
      <xdr:spPr>
        <a:xfrm rot="16200000" flipH="1">
          <a:off x="11565730" y="2197894"/>
          <a:ext cx="404813" cy="447675"/>
        </a:xfrm>
        <a:prstGeom prst="curvedConnector4">
          <a:avLst>
            <a:gd name="adj1" fmla="val -56471"/>
            <a:gd name="adj2" fmla="val 151064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190501</xdr:colOff>
      <xdr:row>13</xdr:row>
      <xdr:rowOff>110032</xdr:rowOff>
    </xdr:from>
    <xdr:to>
      <xdr:col>17</xdr:col>
      <xdr:colOff>459430</xdr:colOff>
      <xdr:row>20</xdr:row>
      <xdr:rowOff>128587</xdr:rowOff>
    </xdr:to>
    <xdr:cxnSp macro="">
      <xdr:nvCxnSpPr>
        <xdr:cNvPr id="20" name="Conector: curvado 19">
          <a:extLst>
            <a:ext uri="{FF2B5EF4-FFF2-40B4-BE49-F238E27FC236}">
              <a16:creationId xmlns:a16="http://schemas.microsoft.com/office/drawing/2014/main" id="{FA3D9AF4-5437-80C1-889D-5DE6BCCC722A}"/>
            </a:ext>
          </a:extLst>
        </xdr:cNvPr>
        <xdr:cNvCxnSpPr>
          <a:stCxn id="4" idx="5"/>
          <a:endCxn id="3" idx="6"/>
        </xdr:cNvCxnSpPr>
      </xdr:nvCxnSpPr>
      <xdr:spPr>
        <a:xfrm rot="5400000">
          <a:off x="10569350" y="3047133"/>
          <a:ext cx="1428255" cy="1154754"/>
        </a:xfrm>
        <a:prstGeom prst="curved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514351</xdr:colOff>
      <xdr:row>14</xdr:row>
      <xdr:rowOff>85725</xdr:rowOff>
    </xdr:from>
    <xdr:to>
      <xdr:col>13</xdr:col>
      <xdr:colOff>645472</xdr:colOff>
      <xdr:row>19</xdr:row>
      <xdr:rowOff>32842</xdr:rowOff>
    </xdr:to>
    <xdr:cxnSp macro="">
      <xdr:nvCxnSpPr>
        <xdr:cNvPr id="22" name="Conector: curvado 21">
          <a:extLst>
            <a:ext uri="{FF2B5EF4-FFF2-40B4-BE49-F238E27FC236}">
              <a16:creationId xmlns:a16="http://schemas.microsoft.com/office/drawing/2014/main" id="{7C588E41-9203-4213-AAFC-423312F1F0C0}"/>
            </a:ext>
          </a:extLst>
        </xdr:cNvPr>
        <xdr:cNvCxnSpPr>
          <a:stCxn id="3" idx="1"/>
          <a:endCxn id="2" idx="4"/>
        </xdr:cNvCxnSpPr>
      </xdr:nvCxnSpPr>
      <xdr:spPr>
        <a:xfrm rot="16200000" flipV="1">
          <a:off x="9055028" y="3165548"/>
          <a:ext cx="975817" cy="797871"/>
        </a:xfrm>
        <a:prstGeom prst="curved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59378</xdr:colOff>
      <xdr:row>14</xdr:row>
      <xdr:rowOff>38101</xdr:rowOff>
    </xdr:from>
    <xdr:to>
      <xdr:col>17</xdr:col>
      <xdr:colOff>142874</xdr:colOff>
      <xdr:row>19</xdr:row>
      <xdr:rowOff>32843</xdr:rowOff>
    </xdr:to>
    <xdr:cxnSp macro="">
      <xdr:nvCxnSpPr>
        <xdr:cNvPr id="24" name="Conector: curvado 23">
          <a:extLst>
            <a:ext uri="{FF2B5EF4-FFF2-40B4-BE49-F238E27FC236}">
              <a16:creationId xmlns:a16="http://schemas.microsoft.com/office/drawing/2014/main" id="{A81BF7FB-74DE-1E2D-50A9-F3E3E2B9EC20}"/>
            </a:ext>
          </a:extLst>
        </xdr:cNvPr>
        <xdr:cNvCxnSpPr>
          <a:stCxn id="3" idx="7"/>
          <a:endCxn id="4" idx="4"/>
        </xdr:cNvCxnSpPr>
      </xdr:nvCxnSpPr>
      <xdr:spPr>
        <a:xfrm rot="5400000" flipH="1" flipV="1">
          <a:off x="10547918" y="3056011"/>
          <a:ext cx="1023442" cy="969321"/>
        </a:xfrm>
        <a:prstGeom prst="curved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651821</xdr:colOff>
      <xdr:row>22</xdr:row>
      <xdr:rowOff>27483</xdr:rowOff>
    </xdr:from>
    <xdr:to>
      <xdr:col>15</xdr:col>
      <xdr:colOff>65729</xdr:colOff>
      <xdr:row>22</xdr:row>
      <xdr:rowOff>40183</xdr:rowOff>
    </xdr:to>
    <xdr:cxnSp macro="">
      <xdr:nvCxnSpPr>
        <xdr:cNvPr id="26" name="Conector: curvado 25">
          <a:extLst>
            <a:ext uri="{FF2B5EF4-FFF2-40B4-BE49-F238E27FC236}">
              <a16:creationId xmlns:a16="http://schemas.microsoft.com/office/drawing/2014/main" id="{A7B1EFD0-858D-0CED-A83A-20B5EE95427A}"/>
            </a:ext>
          </a:extLst>
        </xdr:cNvPr>
        <xdr:cNvCxnSpPr>
          <a:stCxn id="3" idx="5"/>
          <a:endCxn id="3" idx="3"/>
        </xdr:cNvCxnSpPr>
      </xdr:nvCxnSpPr>
      <xdr:spPr>
        <a:xfrm rot="5400000">
          <a:off x="10258425" y="4308329"/>
          <a:ext cx="12700" cy="633108"/>
        </a:xfrm>
        <a:prstGeom prst="curvedConnector3">
          <a:avLst>
            <a:gd name="adj1" fmla="val 2733598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65AF-63D3-47A6-B359-882362CB1B25}">
  <dimension ref="A2:R52"/>
  <sheetViews>
    <sheetView topLeftCell="A21" workbookViewId="0">
      <selection activeCell="F30" sqref="F30"/>
    </sheetView>
  </sheetViews>
  <sheetFormatPr baseColWidth="10" defaultRowHeight="15" x14ac:dyDescent="0.25"/>
  <sheetData>
    <row r="2" spans="1:18" x14ac:dyDescent="0.25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8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8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8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8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8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8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</row>
    <row r="10" spans="1:18" ht="18.75" x14ac:dyDescent="0.3">
      <c r="K10" s="2" t="s">
        <v>13</v>
      </c>
    </row>
    <row r="11" spans="1:18" x14ac:dyDescent="0.25">
      <c r="K11" t="s">
        <v>14</v>
      </c>
      <c r="O11" s="18">
        <v>0.3</v>
      </c>
    </row>
    <row r="12" spans="1:18" x14ac:dyDescent="0.25">
      <c r="K12" t="s">
        <v>15</v>
      </c>
      <c r="R12" s="19">
        <v>0.4</v>
      </c>
    </row>
    <row r="13" spans="1:18" x14ac:dyDescent="0.25">
      <c r="K13" t="s">
        <v>16</v>
      </c>
      <c r="L13" s="17">
        <v>0.6</v>
      </c>
    </row>
    <row r="14" spans="1:18" x14ac:dyDescent="0.25">
      <c r="Q14" s="5"/>
    </row>
    <row r="15" spans="1:18" x14ac:dyDescent="0.25">
      <c r="L15" s="11"/>
      <c r="O15" s="5"/>
    </row>
    <row r="16" spans="1:18" x14ac:dyDescent="0.25">
      <c r="O16" s="18">
        <v>0.4</v>
      </c>
    </row>
    <row r="18" spans="1:17" x14ac:dyDescent="0.25">
      <c r="O18" s="5"/>
    </row>
    <row r="19" spans="1:17" ht="18.75" x14ac:dyDescent="0.3">
      <c r="A19" s="1" t="s">
        <v>1</v>
      </c>
      <c r="N19" s="17">
        <v>0.1</v>
      </c>
      <c r="P19" s="19">
        <v>0.4</v>
      </c>
    </row>
    <row r="20" spans="1:17" ht="18.75" x14ac:dyDescent="0.3">
      <c r="A20" s="1" t="s">
        <v>2</v>
      </c>
      <c r="M20" s="18">
        <v>0.1</v>
      </c>
      <c r="N20" s="5"/>
      <c r="P20" s="6"/>
      <c r="Q20" s="18">
        <v>0.2</v>
      </c>
    </row>
    <row r="21" spans="1:17" ht="18.75" x14ac:dyDescent="0.3">
      <c r="A21" s="1" t="s">
        <v>3</v>
      </c>
      <c r="M21" s="5"/>
      <c r="Q21" s="6"/>
    </row>
    <row r="23" spans="1:17" x14ac:dyDescent="0.25">
      <c r="C23" s="15">
        <v>1</v>
      </c>
      <c r="D23" s="15"/>
      <c r="E23" s="15"/>
    </row>
    <row r="24" spans="1:17" x14ac:dyDescent="0.25">
      <c r="C24" s="20" t="s">
        <v>17</v>
      </c>
      <c r="D24" s="20" t="s">
        <v>15</v>
      </c>
      <c r="E24" s="20" t="s">
        <v>16</v>
      </c>
    </row>
    <row r="25" spans="1:17" x14ac:dyDescent="0.25">
      <c r="A25" s="14">
        <v>0</v>
      </c>
      <c r="B25" s="20" t="s">
        <v>17</v>
      </c>
      <c r="C25" s="20">
        <v>0.6</v>
      </c>
      <c r="D25" s="20">
        <v>0.3</v>
      </c>
      <c r="E25" s="20">
        <v>0.1</v>
      </c>
      <c r="F25">
        <f>C25+D25+E25</f>
        <v>0.99999999999999989</v>
      </c>
      <c r="P25" s="18">
        <v>0.5</v>
      </c>
    </row>
    <row r="26" spans="1:17" x14ac:dyDescent="0.25">
      <c r="A26" s="14"/>
      <c r="B26" s="20" t="s">
        <v>15</v>
      </c>
      <c r="C26" s="20">
        <v>0.4</v>
      </c>
      <c r="D26" s="20">
        <v>0.4</v>
      </c>
      <c r="E26" s="20">
        <v>0.2</v>
      </c>
      <c r="F26">
        <f>C26+D26+E26</f>
        <v>1</v>
      </c>
      <c r="P26" s="6"/>
    </row>
    <row r="27" spans="1:17" x14ac:dyDescent="0.25">
      <c r="A27" s="14"/>
      <c r="B27" s="20" t="s">
        <v>16</v>
      </c>
      <c r="C27" s="20">
        <v>0.1</v>
      </c>
      <c r="D27" s="20">
        <v>0.4</v>
      </c>
      <c r="E27" s="20">
        <v>0.5</v>
      </c>
      <c r="F27">
        <f>C27+D27+E27</f>
        <v>1</v>
      </c>
    </row>
    <row r="29" spans="1:17" ht="26.25" x14ac:dyDescent="0.4">
      <c r="A29" s="12" t="s">
        <v>18</v>
      </c>
    </row>
    <row r="31" spans="1:17" x14ac:dyDescent="0.25">
      <c r="A31" t="s">
        <v>19</v>
      </c>
      <c r="C31" s="15">
        <v>2</v>
      </c>
      <c r="D31" s="15"/>
      <c r="E31" s="15"/>
    </row>
    <row r="32" spans="1:17" x14ac:dyDescent="0.25">
      <c r="C32" s="21" t="s">
        <v>17</v>
      </c>
      <c r="D32" s="20" t="s">
        <v>15</v>
      </c>
      <c r="E32" s="20" t="s">
        <v>16</v>
      </c>
    </row>
    <row r="33" spans="1:16" x14ac:dyDescent="0.25">
      <c r="A33" s="14"/>
      <c r="B33" s="20" t="s">
        <v>17</v>
      </c>
      <c r="C33" s="21" cm="1">
        <f t="array" ref="C33:E35">MMULT(C25:E27,C25:E27)</f>
        <v>0.49</v>
      </c>
      <c r="D33" s="20">
        <v>0.33999999999999997</v>
      </c>
      <c r="E33" s="20">
        <v>0.16999999999999998</v>
      </c>
      <c r="F33">
        <f>C33+D33+E33</f>
        <v>1</v>
      </c>
    </row>
    <row r="34" spans="1:16" x14ac:dyDescent="0.25">
      <c r="A34" s="14"/>
      <c r="B34" s="21" t="s">
        <v>15</v>
      </c>
      <c r="C34" s="22">
        <v>0.42000000000000004</v>
      </c>
      <c r="D34" s="21">
        <v>0.36000000000000004</v>
      </c>
      <c r="E34" s="21">
        <v>0.22000000000000003</v>
      </c>
      <c r="F34">
        <f>C34+D34+E34</f>
        <v>1</v>
      </c>
    </row>
    <row r="35" spans="1:16" x14ac:dyDescent="0.25">
      <c r="A35" s="14"/>
      <c r="B35" s="20" t="s">
        <v>16</v>
      </c>
      <c r="C35" s="21">
        <v>0.27</v>
      </c>
      <c r="D35" s="20">
        <v>0.39</v>
      </c>
      <c r="E35" s="20">
        <v>0.34</v>
      </c>
      <c r="F35">
        <f>C35+D35+E35</f>
        <v>1</v>
      </c>
      <c r="H35" s="9" t="s">
        <v>22</v>
      </c>
      <c r="J35" t="s">
        <v>23</v>
      </c>
      <c r="K35" s="7" t="s">
        <v>19</v>
      </c>
      <c r="M35" t="s">
        <v>24</v>
      </c>
      <c r="N35" s="7" t="s">
        <v>25</v>
      </c>
      <c r="P35" t="s">
        <v>26</v>
      </c>
    </row>
    <row r="38" spans="1:16" x14ac:dyDescent="0.25">
      <c r="B38" t="s">
        <v>20</v>
      </c>
      <c r="C38" s="23" t="s">
        <v>21</v>
      </c>
      <c r="D38" s="23"/>
      <c r="E38" s="23"/>
      <c r="F38" s="23"/>
      <c r="G38" s="23"/>
      <c r="H38" s="23"/>
      <c r="I38" s="23"/>
      <c r="J38" s="23"/>
    </row>
    <row r="41" spans="1:16" ht="26.25" x14ac:dyDescent="0.4">
      <c r="A41" s="12" t="s">
        <v>27</v>
      </c>
    </row>
    <row r="43" spans="1:16" x14ac:dyDescent="0.25">
      <c r="A43" t="s">
        <v>24</v>
      </c>
      <c r="B43" s="24"/>
      <c r="C43" s="25" t="s">
        <v>17</v>
      </c>
      <c r="D43" s="25" t="s">
        <v>15</v>
      </c>
      <c r="E43" s="25" t="s">
        <v>16</v>
      </c>
      <c r="H43" t="s">
        <v>25</v>
      </c>
      <c r="I43" s="24"/>
      <c r="J43" s="25" t="s">
        <v>17</v>
      </c>
      <c r="K43" s="25" t="s">
        <v>15</v>
      </c>
      <c r="L43" s="25" t="s">
        <v>16</v>
      </c>
    </row>
    <row r="44" spans="1:16" x14ac:dyDescent="0.25">
      <c r="B44" s="25" t="s">
        <v>17</v>
      </c>
      <c r="C44" s="25" cm="1">
        <f t="array" ref="C44:E46">MMULT(C25:E27,_xlfn.ANCHORARRAY(C33))</f>
        <v>0.44700000000000001</v>
      </c>
      <c r="D44" s="25">
        <v>0.35099999999999998</v>
      </c>
      <c r="E44" s="25">
        <v>0.20199999999999999</v>
      </c>
      <c r="F44">
        <f>C44+D44+E44</f>
        <v>1</v>
      </c>
      <c r="I44" s="25" t="s">
        <v>17</v>
      </c>
      <c r="J44" s="25" cm="1">
        <f t="array" ref="J44:L46">MMULT(C25:E27,_xlfn.ANCHORARRAY(C44))</f>
        <v>0.42880000000000001</v>
      </c>
      <c r="K44" s="25">
        <v>0.3553</v>
      </c>
      <c r="L44" s="25">
        <v>0.21590000000000001</v>
      </c>
      <c r="M44">
        <f>J44+K44+L44</f>
        <v>1</v>
      </c>
    </row>
    <row r="45" spans="1:16" x14ac:dyDescent="0.25">
      <c r="B45" s="25" t="s">
        <v>15</v>
      </c>
      <c r="C45" s="25">
        <v>0.41800000000000004</v>
      </c>
      <c r="D45" s="25">
        <v>0.35800000000000004</v>
      </c>
      <c r="E45" s="25">
        <v>0.22400000000000003</v>
      </c>
      <c r="F45">
        <f>C45+D45+E45</f>
        <v>1</v>
      </c>
      <c r="I45" s="25" t="s">
        <v>15</v>
      </c>
      <c r="J45" s="25">
        <v>0.41640000000000005</v>
      </c>
      <c r="K45" s="25">
        <v>0.35820000000000002</v>
      </c>
      <c r="L45" s="25">
        <v>0.22539999999999999</v>
      </c>
      <c r="M45">
        <f>J45+K45+L45</f>
        <v>1</v>
      </c>
    </row>
    <row r="46" spans="1:16" x14ac:dyDescent="0.25">
      <c r="B46" s="25" t="s">
        <v>16</v>
      </c>
      <c r="C46" s="25">
        <v>0.35200000000000004</v>
      </c>
      <c r="D46" s="25">
        <v>0.373</v>
      </c>
      <c r="E46" s="25">
        <v>0.27500000000000002</v>
      </c>
      <c r="F46">
        <f>C46+D46+E46</f>
        <v>1</v>
      </c>
      <c r="I46" s="25" t="s">
        <v>16</v>
      </c>
      <c r="J46" s="25">
        <v>0.38790000000000002</v>
      </c>
      <c r="K46" s="25">
        <v>0.36480000000000001</v>
      </c>
      <c r="L46" s="25">
        <v>0.24730000000000002</v>
      </c>
      <c r="M46">
        <f>J46+K46+L46</f>
        <v>1</v>
      </c>
    </row>
    <row r="49" spans="1:15" x14ac:dyDescent="0.25">
      <c r="A49" t="s">
        <v>26</v>
      </c>
      <c r="B49" s="24"/>
      <c r="C49" s="21" t="s">
        <v>17</v>
      </c>
      <c r="D49" s="25" t="s">
        <v>15</v>
      </c>
      <c r="E49" s="25" t="s">
        <v>16</v>
      </c>
    </row>
    <row r="50" spans="1:15" x14ac:dyDescent="0.25">
      <c r="B50" s="25" t="s">
        <v>17</v>
      </c>
      <c r="C50" s="21" cm="1">
        <f t="array" ref="C50:E52">MMULT(C25:E27,_xlfn.ANCHORARRAY(J44))</f>
        <v>0.42098999999999998</v>
      </c>
      <c r="D50" s="25">
        <v>0.35712000000000005</v>
      </c>
      <c r="E50" s="25">
        <v>0.22189</v>
      </c>
      <c r="F50">
        <f>C50+D50+E50</f>
        <v>1</v>
      </c>
      <c r="H50" s="27" t="s">
        <v>20</v>
      </c>
    </row>
    <row r="51" spans="1:15" x14ac:dyDescent="0.25">
      <c r="B51" s="25" t="s">
        <v>15</v>
      </c>
      <c r="C51" s="21">
        <v>0.41566000000000003</v>
      </c>
      <c r="D51" s="25">
        <v>0.35836000000000001</v>
      </c>
      <c r="E51" s="25">
        <v>0.22598000000000001</v>
      </c>
      <c r="F51">
        <f>C51+D51+E51</f>
        <v>1</v>
      </c>
      <c r="H51" s="27" t="s">
        <v>28</v>
      </c>
      <c r="I51" s="27"/>
      <c r="J51" s="27"/>
      <c r="K51" s="27"/>
      <c r="L51" s="27"/>
      <c r="M51" s="27"/>
      <c r="N51" s="27"/>
      <c r="O51" s="27"/>
    </row>
    <row r="52" spans="1:15" x14ac:dyDescent="0.25">
      <c r="B52" s="21" t="s">
        <v>16</v>
      </c>
      <c r="C52" s="26">
        <v>0.40339000000000003</v>
      </c>
      <c r="D52" s="21">
        <v>0.36121000000000003</v>
      </c>
      <c r="E52" s="21">
        <v>0.2354</v>
      </c>
      <c r="F52">
        <f>C52+D52+E52</f>
        <v>1</v>
      </c>
    </row>
  </sheetData>
  <mergeCells count="5">
    <mergeCell ref="A2:K8"/>
    <mergeCell ref="A25:A27"/>
    <mergeCell ref="C23:E23"/>
    <mergeCell ref="A33:A35"/>
    <mergeCell ref="C31:E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9283-5E0F-44BD-95C8-F4E22D650319}">
  <dimension ref="A1:S46"/>
  <sheetViews>
    <sheetView topLeftCell="A26" workbookViewId="0">
      <selection activeCell="G45" sqref="G45"/>
    </sheetView>
  </sheetViews>
  <sheetFormatPr baseColWidth="10" defaultRowHeight="15" x14ac:dyDescent="0.25"/>
  <cols>
    <col min="12" max="12" width="3.42578125" bestFit="1" customWidth="1"/>
    <col min="13" max="14" width="9" bestFit="1" customWidth="1"/>
    <col min="15" max="15" width="8.7109375" customWidth="1"/>
    <col min="16" max="16" width="8.140625" customWidth="1"/>
    <col min="17" max="17" width="2" bestFit="1" customWidth="1"/>
  </cols>
  <sheetData>
    <row r="1" spans="1:19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9" ht="18.75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2" t="s">
        <v>13</v>
      </c>
      <c r="N2" s="20" t="s">
        <v>29</v>
      </c>
      <c r="O2" s="20" t="s">
        <v>30</v>
      </c>
      <c r="P2" s="20" t="s">
        <v>31</v>
      </c>
    </row>
    <row r="3" spans="1:19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M3" s="20" t="s">
        <v>29</v>
      </c>
      <c r="N3" s="20">
        <v>0.75</v>
      </c>
      <c r="O3" s="20">
        <v>0.15</v>
      </c>
      <c r="P3" s="20">
        <v>0.1</v>
      </c>
      <c r="Q3" s="27">
        <f>N3+O3+P3</f>
        <v>1</v>
      </c>
    </row>
    <row r="4" spans="1:19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M4" s="20" t="s">
        <v>30</v>
      </c>
      <c r="N4" s="20">
        <v>0.25</v>
      </c>
      <c r="O4" s="20">
        <v>0.6</v>
      </c>
      <c r="P4" s="20">
        <v>0.15</v>
      </c>
      <c r="Q4" s="27">
        <f>N4+O4+P4</f>
        <v>1</v>
      </c>
    </row>
    <row r="5" spans="1:19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M5" s="20" t="s">
        <v>31</v>
      </c>
      <c r="N5" s="20">
        <v>0.3</v>
      </c>
      <c r="O5" s="20">
        <v>0.2</v>
      </c>
      <c r="P5" s="20">
        <v>0.5</v>
      </c>
      <c r="Q5" s="27">
        <f>N5+O5+P5</f>
        <v>1</v>
      </c>
    </row>
    <row r="6" spans="1:19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</row>
    <row r="7" spans="1:19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M7" t="s">
        <v>32</v>
      </c>
    </row>
    <row r="8" spans="1:19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N8" s="20" t="s">
        <v>29</v>
      </c>
      <c r="O8" s="20" t="s">
        <v>30</v>
      </c>
      <c r="P8" s="20" t="s">
        <v>31</v>
      </c>
    </row>
    <row r="9" spans="1:19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N9">
        <v>0.5</v>
      </c>
      <c r="O9">
        <v>0.4</v>
      </c>
      <c r="P9">
        <v>0.1</v>
      </c>
      <c r="Q9" s="27">
        <f>N9+O9+P9</f>
        <v>1</v>
      </c>
    </row>
    <row r="11" spans="1:19" ht="18.75" x14ac:dyDescent="0.3">
      <c r="A11" t="s">
        <v>5</v>
      </c>
      <c r="L11" s="2" t="s">
        <v>18</v>
      </c>
      <c r="N11" s="6"/>
      <c r="S11" s="6"/>
    </row>
    <row r="12" spans="1:19" x14ac:dyDescent="0.25">
      <c r="A12" t="s">
        <v>6</v>
      </c>
      <c r="O12" s="29">
        <v>0.15</v>
      </c>
      <c r="R12" s="31">
        <v>0.6</v>
      </c>
    </row>
    <row r="13" spans="1:19" x14ac:dyDescent="0.25">
      <c r="A13" t="s">
        <v>7</v>
      </c>
      <c r="N13" s="28">
        <v>0.75</v>
      </c>
    </row>
    <row r="14" spans="1:19" x14ac:dyDescent="0.25">
      <c r="A14" t="s">
        <v>8</v>
      </c>
    </row>
    <row r="15" spans="1:19" x14ac:dyDescent="0.25">
      <c r="O15" s="3"/>
    </row>
    <row r="16" spans="1:19" ht="21" x14ac:dyDescent="0.35">
      <c r="A16" s="4" t="s">
        <v>33</v>
      </c>
      <c r="O16" s="30">
        <v>0.25</v>
      </c>
    </row>
    <row r="17" spans="1:18" x14ac:dyDescent="0.25">
      <c r="N17" s="3"/>
      <c r="P17" s="6"/>
    </row>
    <row r="18" spans="1:18" ht="21" x14ac:dyDescent="0.35">
      <c r="A18" s="4" t="s">
        <v>19</v>
      </c>
      <c r="M18" s="29">
        <v>0.1</v>
      </c>
      <c r="N18" s="27">
        <v>0.3</v>
      </c>
      <c r="P18" s="28">
        <v>0.2</v>
      </c>
      <c r="R18" s="5"/>
    </row>
    <row r="19" spans="1:18" x14ac:dyDescent="0.25">
      <c r="C19" s="20" t="s">
        <v>29</v>
      </c>
      <c r="D19" s="20" t="s">
        <v>30</v>
      </c>
      <c r="E19" s="33" t="s">
        <v>31</v>
      </c>
      <c r="R19" s="28">
        <v>0.15</v>
      </c>
    </row>
    <row r="20" spans="1:18" x14ac:dyDescent="0.25">
      <c r="B20" s="20" t="s">
        <v>29</v>
      </c>
      <c r="C20" s="20" cm="1">
        <f t="array" ref="C20:E22">MMULT(N3:P5,N3:P5)</f>
        <v>0.63</v>
      </c>
      <c r="D20" s="20">
        <v>0.22249999999999998</v>
      </c>
      <c r="E20" s="33">
        <v>0.14750000000000002</v>
      </c>
      <c r="F20" s="27">
        <f>C20+D20+E20</f>
        <v>1</v>
      </c>
    </row>
    <row r="21" spans="1:18" x14ac:dyDescent="0.25">
      <c r="B21" s="33" t="s">
        <v>30</v>
      </c>
      <c r="C21" s="33">
        <v>0.38250000000000001</v>
      </c>
      <c r="D21" s="33">
        <v>0.42749999999999999</v>
      </c>
      <c r="E21" s="21">
        <v>0.19</v>
      </c>
      <c r="F21" s="27">
        <f>C21+D21+E21</f>
        <v>1</v>
      </c>
    </row>
    <row r="22" spans="1:18" x14ac:dyDescent="0.25">
      <c r="B22" s="20" t="s">
        <v>31</v>
      </c>
      <c r="C22" s="20">
        <v>0.42499999999999993</v>
      </c>
      <c r="D22" s="20">
        <v>0.26500000000000001</v>
      </c>
      <c r="E22" s="33">
        <v>0.31</v>
      </c>
      <c r="F22" s="27">
        <f>C22+D22+E22</f>
        <v>1</v>
      </c>
    </row>
    <row r="23" spans="1:18" x14ac:dyDescent="0.25">
      <c r="P23" s="32">
        <v>0.5</v>
      </c>
    </row>
    <row r="24" spans="1:18" x14ac:dyDescent="0.25">
      <c r="B24" s="34" t="s">
        <v>34</v>
      </c>
    </row>
    <row r="26" spans="1:18" ht="18.75" x14ac:dyDescent="0.3">
      <c r="A26" s="2" t="s">
        <v>35</v>
      </c>
    </row>
    <row r="27" spans="1:18" x14ac:dyDescent="0.25">
      <c r="A27" t="s">
        <v>24</v>
      </c>
      <c r="B27" s="35"/>
      <c r="C27" s="36" t="s">
        <v>29</v>
      </c>
      <c r="D27" s="36" t="s">
        <v>30</v>
      </c>
      <c r="E27" s="36" t="s">
        <v>31</v>
      </c>
    </row>
    <row r="28" spans="1:18" x14ac:dyDescent="0.25">
      <c r="B28" s="36" t="s">
        <v>29</v>
      </c>
      <c r="C28" s="36" cm="1">
        <f t="array" ref="C28:E30">MMULT(N3:P5,_xlfn.ANCHORARRAY(C20))</f>
        <v>0.57237499999999997</v>
      </c>
      <c r="D28" s="36">
        <v>0.25750000000000001</v>
      </c>
      <c r="E28" s="36">
        <v>0.170125</v>
      </c>
      <c r="F28" s="27">
        <f>C28+D28+E28</f>
        <v>0.99999999999999989</v>
      </c>
    </row>
    <row r="29" spans="1:18" x14ac:dyDescent="0.25">
      <c r="B29" s="36" t="s">
        <v>30</v>
      </c>
      <c r="C29" s="36">
        <v>0.45074999999999998</v>
      </c>
      <c r="D29" s="36">
        <v>0.35187499999999999</v>
      </c>
      <c r="E29" s="36">
        <v>0.19737499999999997</v>
      </c>
      <c r="F29" s="27">
        <f>C29+D29+E29</f>
        <v>0.99999999999999989</v>
      </c>
    </row>
    <row r="30" spans="1:18" x14ac:dyDescent="0.25">
      <c r="B30" s="36" t="s">
        <v>31</v>
      </c>
      <c r="C30" s="36">
        <v>0.47799999999999998</v>
      </c>
      <c r="D30" s="36">
        <v>0.28475</v>
      </c>
      <c r="E30" s="36">
        <v>0.23725000000000002</v>
      </c>
      <c r="F30" s="27">
        <f>C30+D30+E30</f>
        <v>1</v>
      </c>
    </row>
    <row r="33" spans="1:12" ht="15.75" thickBot="1" x14ac:dyDescent="0.3">
      <c r="A33" t="s">
        <v>25</v>
      </c>
    </row>
    <row r="34" spans="1:12" x14ac:dyDescent="0.25">
      <c r="B34" s="35"/>
      <c r="C34" s="36" t="s">
        <v>29</v>
      </c>
      <c r="D34" s="36" t="s">
        <v>30</v>
      </c>
      <c r="E34" s="36" t="s">
        <v>31</v>
      </c>
      <c r="H34" s="38" t="s">
        <v>32</v>
      </c>
      <c r="I34" s="39"/>
      <c r="J34" s="39"/>
      <c r="K34" s="39"/>
      <c r="L34" s="40"/>
    </row>
    <row r="35" spans="1:12" x14ac:dyDescent="0.25">
      <c r="B35" s="36" t="s">
        <v>29</v>
      </c>
      <c r="C35" s="36" cm="1">
        <f t="array" ref="C35:E37">MMULT(N3:P5,_xlfn.ANCHORARRAY(C28))</f>
        <v>0.54469374999999987</v>
      </c>
      <c r="D35" s="36">
        <v>0.27438125000000002</v>
      </c>
      <c r="E35" s="36">
        <v>0.180925</v>
      </c>
      <c r="F35" s="27">
        <f>C35+D35+E35</f>
        <v>0.99999999999999989</v>
      </c>
      <c r="H35" s="41"/>
      <c r="I35" s="20" t="s">
        <v>29</v>
      </c>
      <c r="J35" s="20" t="s">
        <v>30</v>
      </c>
      <c r="K35" s="20" t="s">
        <v>31</v>
      </c>
      <c r="L35" s="42"/>
    </row>
    <row r="36" spans="1:12" x14ac:dyDescent="0.25">
      <c r="B36" s="36" t="s">
        <v>30</v>
      </c>
      <c r="C36" s="36">
        <v>0.48524374999999997</v>
      </c>
      <c r="D36" s="36">
        <v>0.31821249999999995</v>
      </c>
      <c r="E36" s="36">
        <v>0.19654374999999996</v>
      </c>
      <c r="F36" s="27">
        <f>C36+D36+E36</f>
        <v>1</v>
      </c>
      <c r="H36" s="41"/>
      <c r="I36" s="43">
        <v>0.5</v>
      </c>
      <c r="J36" s="43">
        <v>0.4</v>
      </c>
      <c r="K36" s="43">
        <v>0.1</v>
      </c>
      <c r="L36" s="44">
        <f>I36+J36+K36</f>
        <v>1</v>
      </c>
    </row>
    <row r="37" spans="1:12" ht="15.75" thickBot="1" x14ac:dyDescent="0.3">
      <c r="B37" s="36" t="s">
        <v>31</v>
      </c>
      <c r="C37" s="36">
        <v>0.50086249999999999</v>
      </c>
      <c r="D37" s="36">
        <v>0.29000000000000004</v>
      </c>
      <c r="E37" s="36">
        <v>0.2091375</v>
      </c>
      <c r="F37" s="27">
        <f>C37+D37+E37</f>
        <v>1</v>
      </c>
      <c r="H37" s="45"/>
      <c r="I37" s="46"/>
      <c r="J37" s="46"/>
      <c r="K37" s="46"/>
      <c r="L37" s="47"/>
    </row>
    <row r="40" spans="1:12" x14ac:dyDescent="0.25">
      <c r="G40" t="s">
        <v>36</v>
      </c>
      <c r="I40" s="20" t="s">
        <v>29</v>
      </c>
      <c r="J40" s="20" t="s">
        <v>30</v>
      </c>
      <c r="K40" s="20" t="s">
        <v>31</v>
      </c>
    </row>
    <row r="41" spans="1:12" x14ac:dyDescent="0.25">
      <c r="I41" cm="1">
        <f t="array" ref="I41:K41">MMULT(I36:K36,_xlfn.ANCHORARRAY(C35))</f>
        <v>0.51653062499999991</v>
      </c>
      <c r="J41">
        <v>0.29347562500000002</v>
      </c>
      <c r="K41">
        <v>0.18999375000000002</v>
      </c>
      <c r="L41">
        <f>I41+J41+K41</f>
        <v>1</v>
      </c>
    </row>
    <row r="42" spans="1:12" x14ac:dyDescent="0.25">
      <c r="K42" s="9"/>
    </row>
    <row r="43" spans="1:12" x14ac:dyDescent="0.25">
      <c r="H43" t="s">
        <v>20</v>
      </c>
      <c r="I43" s="37" t="s">
        <v>29</v>
      </c>
      <c r="J43" s="37" t="s">
        <v>30</v>
      </c>
      <c r="K43" s="37" t="s">
        <v>31</v>
      </c>
    </row>
    <row r="44" spans="1:12" x14ac:dyDescent="0.25">
      <c r="I44" s="48">
        <v>0.51653062499999991</v>
      </c>
      <c r="J44" s="48">
        <v>0.29347562500000002</v>
      </c>
      <c r="K44" s="48">
        <v>0.18999375000000002</v>
      </c>
    </row>
    <row r="46" spans="1:12" x14ac:dyDescent="0.25">
      <c r="H46" s="10"/>
      <c r="I46" s="10"/>
      <c r="J46" s="10"/>
    </row>
  </sheetData>
  <mergeCells count="1">
    <mergeCell ref="A1:K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754D-8523-4B87-AD68-F58B4BA38EC8}">
  <dimension ref="A2:R40"/>
  <sheetViews>
    <sheetView tabSelected="1" workbookViewId="0">
      <selection activeCell="C15" sqref="C15"/>
    </sheetView>
  </sheetViews>
  <sheetFormatPr baseColWidth="10" defaultRowHeight="15" x14ac:dyDescent="0.25"/>
  <cols>
    <col min="12" max="12" width="3.7109375" bestFit="1" customWidth="1"/>
    <col min="13" max="14" width="10" bestFit="1" customWidth="1"/>
    <col min="15" max="16" width="8.28515625" bestFit="1" customWidth="1"/>
    <col min="17" max="17" width="5" bestFit="1" customWidth="1"/>
  </cols>
  <sheetData>
    <row r="2" spans="1:18" ht="18.75" x14ac:dyDescent="0.3">
      <c r="A2" s="16" t="s">
        <v>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2" t="s">
        <v>13</v>
      </c>
      <c r="N2" s="49" t="s">
        <v>37</v>
      </c>
      <c r="O2" s="49" t="s">
        <v>38</v>
      </c>
      <c r="P2" s="49" t="s">
        <v>39</v>
      </c>
    </row>
    <row r="3" spans="1:18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M3" s="49" t="s">
        <v>37</v>
      </c>
      <c r="N3" s="20">
        <v>0.93</v>
      </c>
      <c r="O3" s="20">
        <v>0.05</v>
      </c>
      <c r="P3" s="20">
        <v>0.02</v>
      </c>
      <c r="Q3">
        <f>N3+O3+P3</f>
        <v>1</v>
      </c>
    </row>
    <row r="4" spans="1:18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M4" s="49" t="s">
        <v>38</v>
      </c>
      <c r="N4" s="20">
        <v>0.1</v>
      </c>
      <c r="O4" s="20">
        <v>0.8</v>
      </c>
      <c r="P4" s="20">
        <v>0.1</v>
      </c>
      <c r="Q4">
        <f>N4+O4+P4</f>
        <v>1</v>
      </c>
    </row>
    <row r="5" spans="1:18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M5" s="49" t="s">
        <v>39</v>
      </c>
      <c r="N5" s="20">
        <v>0.05</v>
      </c>
      <c r="O5" s="20">
        <v>0.1</v>
      </c>
      <c r="P5" s="20">
        <v>0.85</v>
      </c>
      <c r="Q5">
        <f>N5+O5+P5</f>
        <v>1</v>
      </c>
    </row>
    <row r="6" spans="1:18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</row>
    <row r="7" spans="1:18" ht="30.75" customHeight="1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</row>
    <row r="8" spans="1:18" ht="21" x14ac:dyDescent="0.3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4" t="s">
        <v>18</v>
      </c>
      <c r="Q8" s="3"/>
    </row>
    <row r="9" spans="1:18" x14ac:dyDescent="0.25">
      <c r="M9" s="50">
        <v>0.93</v>
      </c>
      <c r="R9" s="23">
        <v>0.8</v>
      </c>
    </row>
    <row r="10" spans="1:18" x14ac:dyDescent="0.25">
      <c r="A10" t="s">
        <v>10</v>
      </c>
    </row>
    <row r="11" spans="1:18" x14ac:dyDescent="0.25">
      <c r="A11" t="s">
        <v>11</v>
      </c>
      <c r="N11" s="3"/>
      <c r="O11" s="23">
        <v>0.05</v>
      </c>
    </row>
    <row r="12" spans="1:18" x14ac:dyDescent="0.25">
      <c r="A12" t="s">
        <v>12</v>
      </c>
    </row>
    <row r="13" spans="1:18" x14ac:dyDescent="0.25">
      <c r="O13" s="23">
        <v>0.1</v>
      </c>
    </row>
    <row r="14" spans="1:18" x14ac:dyDescent="0.25">
      <c r="N14" s="3"/>
    </row>
    <row r="15" spans="1:18" ht="21" x14ac:dyDescent="0.35">
      <c r="A15" s="4" t="s">
        <v>33</v>
      </c>
    </row>
    <row r="16" spans="1:18" x14ac:dyDescent="0.25">
      <c r="N16" s="52">
        <v>0.05</v>
      </c>
      <c r="P16" s="50">
        <v>0.1</v>
      </c>
    </row>
    <row r="17" spans="1:18" x14ac:dyDescent="0.25">
      <c r="A17" t="s">
        <v>40</v>
      </c>
      <c r="B17" s="49" t="s">
        <v>37</v>
      </c>
      <c r="C17" s="49" t="s">
        <v>38</v>
      </c>
      <c r="D17" s="49" t="s">
        <v>39</v>
      </c>
      <c r="E17" s="3"/>
    </row>
    <row r="18" spans="1:18" x14ac:dyDescent="0.25">
      <c r="B18" s="54">
        <v>5000</v>
      </c>
      <c r="C18">
        <v>2500</v>
      </c>
      <c r="D18">
        <v>2500</v>
      </c>
      <c r="E18">
        <f>B18+C18+D18</f>
        <v>10000</v>
      </c>
      <c r="M18" s="3"/>
      <c r="Q18" s="3"/>
    </row>
    <row r="19" spans="1:18" x14ac:dyDescent="0.25">
      <c r="B19" s="54">
        <f>B18/E18</f>
        <v>0.5</v>
      </c>
      <c r="C19">
        <f>C18/E18</f>
        <v>0.25</v>
      </c>
      <c r="D19">
        <f>D18/E18</f>
        <v>0.25</v>
      </c>
      <c r="E19" s="50">
        <f>B19+C19+D19</f>
        <v>1</v>
      </c>
      <c r="M19" s="51">
        <v>0.02</v>
      </c>
      <c r="R19" s="51">
        <v>0.1</v>
      </c>
    </row>
    <row r="20" spans="1:18" x14ac:dyDescent="0.25">
      <c r="B20" s="3"/>
    </row>
    <row r="21" spans="1:18" x14ac:dyDescent="0.25">
      <c r="A21" s="24" t="s">
        <v>19</v>
      </c>
    </row>
    <row r="22" spans="1:18" x14ac:dyDescent="0.25">
      <c r="C22" s="49" t="s">
        <v>37</v>
      </c>
      <c r="D22" s="49" t="s">
        <v>38</v>
      </c>
      <c r="E22" s="49" t="s">
        <v>39</v>
      </c>
      <c r="P22" s="6"/>
    </row>
    <row r="23" spans="1:18" x14ac:dyDescent="0.25">
      <c r="B23" s="49" t="s">
        <v>37</v>
      </c>
      <c r="C23" s="20" cm="1">
        <f t="array" ref="C23:E25">MMULT(N3:P5,N3:P5)</f>
        <v>0.87090000000000012</v>
      </c>
      <c r="D23" s="20">
        <v>8.8500000000000023E-2</v>
      </c>
      <c r="E23" s="20">
        <v>4.0600000000000004E-2</v>
      </c>
      <c r="F23">
        <f>C23+D23+E23</f>
        <v>1.0000000000000002</v>
      </c>
      <c r="H23" s="3"/>
      <c r="I23" s="3"/>
      <c r="J23" s="3"/>
    </row>
    <row r="24" spans="1:18" x14ac:dyDescent="0.25">
      <c r="B24" s="49" t="s">
        <v>38</v>
      </c>
      <c r="C24" s="20">
        <v>0.17800000000000005</v>
      </c>
      <c r="D24" s="20">
        <v>0.65500000000000014</v>
      </c>
      <c r="E24" s="20">
        <v>0.16700000000000004</v>
      </c>
      <c r="F24">
        <f>C24+D24+E24</f>
        <v>1.0000000000000002</v>
      </c>
      <c r="G24" s="7"/>
      <c r="P24" s="53">
        <v>0.85</v>
      </c>
    </row>
    <row r="25" spans="1:18" x14ac:dyDescent="0.25">
      <c r="B25" s="49" t="s">
        <v>39</v>
      </c>
      <c r="C25" s="20">
        <v>9.9000000000000005E-2</v>
      </c>
      <c r="D25" s="20">
        <v>0.16750000000000004</v>
      </c>
      <c r="E25" s="20">
        <v>0.73349999999999993</v>
      </c>
      <c r="F25">
        <f>C25+D25+E25</f>
        <v>1</v>
      </c>
    </row>
    <row r="26" spans="1:18" x14ac:dyDescent="0.25">
      <c r="B26" s="3"/>
    </row>
    <row r="27" spans="1:18" x14ac:dyDescent="0.25">
      <c r="A27" t="s">
        <v>24</v>
      </c>
    </row>
    <row r="28" spans="1:18" ht="21" x14ac:dyDescent="0.35">
      <c r="A28" s="4"/>
      <c r="C28" s="49" t="s">
        <v>37</v>
      </c>
      <c r="D28" s="49" t="s">
        <v>38</v>
      </c>
      <c r="E28" s="49" t="s">
        <v>39</v>
      </c>
    </row>
    <row r="29" spans="1:18" x14ac:dyDescent="0.25">
      <c r="B29" s="49" t="s">
        <v>37</v>
      </c>
      <c r="C29" s="20" cm="1">
        <f t="array" ref="C29:E31">MMULT(N3:P5,_xlfn.ANCHORARRAY(C23))</f>
        <v>0.82081700000000013</v>
      </c>
      <c r="D29" s="20">
        <v>0.11840500000000005</v>
      </c>
      <c r="E29" s="20">
        <v>6.0778000000000013E-2</v>
      </c>
      <c r="F29">
        <f>C29+D29+E29</f>
        <v>1.0000000000000002</v>
      </c>
    </row>
    <row r="30" spans="1:18" x14ac:dyDescent="0.25">
      <c r="B30" s="49" t="s">
        <v>38</v>
      </c>
      <c r="C30" s="20">
        <v>0.23939000000000007</v>
      </c>
      <c r="D30" s="20">
        <v>0.5496000000000002</v>
      </c>
      <c r="E30" s="20">
        <v>0.21101000000000003</v>
      </c>
      <c r="F30">
        <f>C30+D30+E30</f>
        <v>1.0000000000000004</v>
      </c>
    </row>
    <row r="31" spans="1:18" x14ac:dyDescent="0.25">
      <c r="B31" s="49" t="s">
        <v>39</v>
      </c>
      <c r="C31" s="20">
        <v>0.14549500000000001</v>
      </c>
      <c r="D31" s="20">
        <v>0.21230000000000004</v>
      </c>
      <c r="E31" s="20">
        <v>0.64220499999999991</v>
      </c>
      <c r="F31">
        <f>C31+D31+E31</f>
        <v>1</v>
      </c>
    </row>
    <row r="33" spans="1:7" ht="21" x14ac:dyDescent="0.35">
      <c r="A33" s="4" t="s">
        <v>36</v>
      </c>
    </row>
    <row r="34" spans="1:7" x14ac:dyDescent="0.25">
      <c r="C34" s="8"/>
      <c r="D34" s="8"/>
      <c r="E34" s="8"/>
    </row>
    <row r="35" spans="1:7" x14ac:dyDescent="0.25">
      <c r="C35" s="55" t="s">
        <v>37</v>
      </c>
      <c r="D35" s="55" t="s">
        <v>38</v>
      </c>
      <c r="E35" s="55" t="s">
        <v>39</v>
      </c>
    </row>
    <row r="36" spans="1:7" x14ac:dyDescent="0.25">
      <c r="C36" s="56" cm="1">
        <f t="array" ref="C36:E36">MMULT(B18:D18,_xlfn.ANCHORARRAY(C29))</f>
        <v>5066.2975000000015</v>
      </c>
      <c r="D36" s="56">
        <v>2496.7750000000005</v>
      </c>
      <c r="E36" s="56">
        <v>2436.9274999999998</v>
      </c>
    </row>
    <row r="38" spans="1:7" x14ac:dyDescent="0.25">
      <c r="B38" t="s">
        <v>20</v>
      </c>
      <c r="C38" s="56" t="s">
        <v>41</v>
      </c>
      <c r="D38" s="56"/>
      <c r="E38" s="56"/>
      <c r="F38" s="56"/>
      <c r="G38" s="56"/>
    </row>
    <row r="39" spans="1:7" x14ac:dyDescent="0.25">
      <c r="C39" s="55" t="s">
        <v>37</v>
      </c>
      <c r="D39" s="55" t="s">
        <v>38</v>
      </c>
      <c r="E39" s="55" t="s">
        <v>39</v>
      </c>
    </row>
    <row r="40" spans="1:7" x14ac:dyDescent="0.25">
      <c r="C40" s="56">
        <v>5066.2975000000015</v>
      </c>
      <c r="D40" s="56">
        <v>2496.7750000000005</v>
      </c>
      <c r="E40" s="56">
        <v>2436.9274999999998</v>
      </c>
    </row>
  </sheetData>
  <mergeCells count="1">
    <mergeCell ref="A2:K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Jerez Juarez</dc:creator>
  <cp:lastModifiedBy>Juan Carlos Jerez Juarez</cp:lastModifiedBy>
  <dcterms:created xsi:type="dcterms:W3CDTF">2024-06-13T15:11:55Z</dcterms:created>
  <dcterms:modified xsi:type="dcterms:W3CDTF">2024-12-13T16:34:03Z</dcterms:modified>
</cp:coreProperties>
</file>