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8_{49AF9AAF-ADFD-43B7-BF1E-4C50F53AA155}" xr6:coauthVersionLast="47" xr6:coauthVersionMax="47" xr10:uidLastSave="{00000000-0000-0000-0000-000000000000}"/>
  <bookViews>
    <workbookView xWindow="-105" yWindow="0" windowWidth="19410" windowHeight="16305" xr2:uid="{EFB16FC2-40F5-405F-9583-211DBD84F4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G31" i="1"/>
  <c r="F32" i="1"/>
  <c r="F31" i="1"/>
  <c r="F30" i="1"/>
  <c r="F27" i="1"/>
  <c r="G27" i="1" s="1"/>
  <c r="F28" i="1"/>
  <c r="F26" i="1"/>
  <c r="G24" i="1"/>
  <c r="G23" i="1"/>
  <c r="G20" i="1"/>
  <c r="G19" i="1"/>
  <c r="G15" i="1"/>
  <c r="G16" i="1" s="1"/>
  <c r="D20" i="1"/>
  <c r="D21" i="1"/>
  <c r="D19" i="1"/>
</calcChain>
</file>

<file path=xl/sharedStrings.xml><?xml version="1.0" encoding="utf-8"?>
<sst xmlns="http://schemas.openxmlformats.org/spreadsheetml/2006/main" count="38" uniqueCount="28">
  <si>
    <t>Datos iniciales</t>
  </si>
  <si>
    <t>r</t>
  </si>
  <si>
    <t>Cp</t>
  </si>
  <si>
    <t>Ca</t>
  </si>
  <si>
    <t>Cu</t>
  </si>
  <si>
    <t>para pedidos de</t>
  </si>
  <si>
    <t>&lt;100</t>
  </si>
  <si>
    <t>101=150</t>
  </si>
  <si>
    <t>150≥200</t>
  </si>
  <si>
    <t>q=</t>
  </si>
  <si>
    <t>q*=</t>
  </si>
  <si>
    <t>Nivel 1</t>
  </si>
  <si>
    <t>Nivel 2</t>
  </si>
  <si>
    <t>Cu=3500</t>
  </si>
  <si>
    <t>Cu=3000</t>
  </si>
  <si>
    <t>Nivel 3</t>
  </si>
  <si>
    <t>Cu=2250</t>
  </si>
  <si>
    <t>Opcion 1</t>
  </si>
  <si>
    <t>Opcion2</t>
  </si>
  <si>
    <r>
      <t>C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=</t>
    </r>
  </si>
  <si>
    <t>1r</t>
  </si>
  <si>
    <t>2d</t>
  </si>
  <si>
    <t>3r</t>
  </si>
  <si>
    <t>La mejor opción es realizar pedidos de</t>
  </si>
  <si>
    <t>(Rango de precio Cu=2,250)</t>
  </si>
  <si>
    <t xml:space="preserve">ya que minimiza el costo total anual a </t>
  </si>
  <si>
    <t>Esto corresponde al rango de pedidos mayores a 150 unidades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</si>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</sst>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473743</xdr:colOff>
      <xdr:row>10</xdr:row>
      <xdr:rowOff>124591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6144F7-0268-AE51-4105-891E2D2D7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286375" cy="2029590"/>
        </a:xfrm>
        <a:prstGeom prst="rect">
          <a:avLst/>
        </a:prstGeom>
      </xdr:spPr>
    </xdr:pic>
    <xdr:clientData/>
  </xdr:twoCellAnchor>
  <xdr:twoCellAnchor editAs="oneCell">
    <xdr:from>
      <xdr:col>2</xdr:col>
      <xdr:colOff>100263</xdr:colOff>
      <xdr:row>10</xdr:row>
      <xdr:rowOff>175459</xdr:rowOff>
    </xdr:from>
    <xdr:to>
      <xdr:col>4</xdr:col>
      <xdr:colOff>281011</xdr:colOff>
      <xdr:row>13</xdr:row>
      <xdr:rowOff>61816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E15B85-7D13-E87A-66A0-5825CCBAB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8829" y="2080459"/>
          <a:ext cx="997893" cy="457857"/>
        </a:xfrm>
        <a:prstGeom prst="rect">
          <a:avLst/>
        </a:prstGeom>
      </xdr:spPr>
    </xdr:pic>
    <xdr:clientData/>
  </xdr:twoCellAnchor>
  <xdr:twoCellAnchor editAs="oneCell">
    <xdr:from>
      <xdr:col>2</xdr:col>
      <xdr:colOff>145382</xdr:colOff>
      <xdr:row>14</xdr:row>
      <xdr:rowOff>38274</xdr:rowOff>
    </xdr:from>
    <xdr:to>
      <xdr:col>4</xdr:col>
      <xdr:colOff>390693</xdr:colOff>
      <xdr:row>15</xdr:row>
      <xdr:rowOff>135356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F77A19-4F26-7E84-33A3-FEA872AF4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3948" y="2705274"/>
          <a:ext cx="1062456" cy="287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DC6E-3924-40F8-8A84-F4E957B5907E}">
  <dimension ref="A12:I38"/>
  <sheetViews>
    <sheetView tabSelected="1" topLeftCell="A25" zoomScale="190" zoomScaleNormal="190" workbookViewId="0">
      <selection activeCell="C34" sqref="C34"/>
    </sheetView>
  </sheetViews>
  <sheetFormatPr baseColWidth="10" defaultRowHeight="15" x14ac:dyDescent="0.25"/>
  <cols>
    <col min="1" max="1" width="5.140625" bestFit="1" customWidth="1"/>
    <col min="2" max="2" width="15.28515625" bestFit="1" customWidth="1"/>
    <col min="3" max="3" width="8.28515625" bestFit="1" customWidth="1"/>
    <col min="4" max="4" width="4" bestFit="1" customWidth="1"/>
    <col min="5" max="5" width="6.7109375" customWidth="1"/>
    <col min="6" max="6" width="8.85546875" bestFit="1" customWidth="1"/>
    <col min="7" max="7" width="12.42578125" bestFit="1" customWidth="1"/>
    <col min="8" max="8" width="3.140625" customWidth="1"/>
    <col min="9" max="9" width="8.42578125" bestFit="1" customWidth="1"/>
  </cols>
  <sheetData>
    <row r="12" spans="1:7" x14ac:dyDescent="0.25">
      <c r="A12" s="1" t="s">
        <v>0</v>
      </c>
      <c r="B12" s="1"/>
    </row>
    <row r="13" spans="1:7" x14ac:dyDescent="0.25">
      <c r="A13" s="2" t="s">
        <v>1</v>
      </c>
      <c r="B13" s="2">
        <v>4000</v>
      </c>
    </row>
    <row r="14" spans="1:7" x14ac:dyDescent="0.25">
      <c r="A14" s="2" t="s">
        <v>2</v>
      </c>
      <c r="B14" s="2">
        <v>800</v>
      </c>
      <c r="F14" t="s">
        <v>11</v>
      </c>
      <c r="G14" t="s">
        <v>13</v>
      </c>
    </row>
    <row r="15" spans="1:7" x14ac:dyDescent="0.25">
      <c r="A15" s="2" t="s">
        <v>3</v>
      </c>
      <c r="B15" s="2">
        <v>12</v>
      </c>
      <c r="F15" t="s">
        <v>9</v>
      </c>
      <c r="G15">
        <f>2*B13*B14/D19</f>
        <v>15238.095238095239</v>
      </c>
    </row>
    <row r="16" spans="1:7" x14ac:dyDescent="0.25">
      <c r="A16" s="2" t="s">
        <v>4</v>
      </c>
      <c r="B16" s="2"/>
      <c r="F16" t="s">
        <v>10</v>
      </c>
      <c r="G16" s="3">
        <f>SQRT(G15)</f>
        <v>123.44267996967353</v>
      </c>
    </row>
    <row r="18" spans="1:7" x14ac:dyDescent="0.25">
      <c r="F18" t="s">
        <v>12</v>
      </c>
      <c r="G18" t="s">
        <v>14</v>
      </c>
    </row>
    <row r="19" spans="1:7" x14ac:dyDescent="0.25">
      <c r="A19">
        <v>3500</v>
      </c>
      <c r="B19" t="s">
        <v>5</v>
      </c>
      <c r="C19" t="s">
        <v>6</v>
      </c>
      <c r="D19">
        <f>0.12*A19</f>
        <v>420</v>
      </c>
      <c r="F19" t="s">
        <v>9</v>
      </c>
      <c r="G19">
        <f>2*B13*B14/D20</f>
        <v>17777.777777777777</v>
      </c>
    </row>
    <row r="20" spans="1:7" x14ac:dyDescent="0.25">
      <c r="A20">
        <v>3000</v>
      </c>
      <c r="B20" t="s">
        <v>5</v>
      </c>
      <c r="C20" t="s">
        <v>7</v>
      </c>
      <c r="D20">
        <f t="shared" ref="D20:D21" si="0">0.12*A20</f>
        <v>360</v>
      </c>
      <c r="F20" t="s">
        <v>10</v>
      </c>
      <c r="G20" s="3">
        <f>SQRT(G19)</f>
        <v>133.33333333333334</v>
      </c>
    </row>
    <row r="21" spans="1:7" x14ac:dyDescent="0.25">
      <c r="A21">
        <v>2250</v>
      </c>
      <c r="B21" t="s">
        <v>5</v>
      </c>
      <c r="C21" t="s">
        <v>8</v>
      </c>
      <c r="D21">
        <f t="shared" si="0"/>
        <v>270</v>
      </c>
    </row>
    <row r="22" spans="1:7" x14ac:dyDescent="0.25">
      <c r="F22" t="s">
        <v>15</v>
      </c>
      <c r="G22" t="s">
        <v>16</v>
      </c>
    </row>
    <row r="23" spans="1:7" x14ac:dyDescent="0.25">
      <c r="F23" t="s">
        <v>9</v>
      </c>
      <c r="G23">
        <f>2*B13*B14/D21</f>
        <v>23703.703703703704</v>
      </c>
    </row>
    <row r="24" spans="1:7" x14ac:dyDescent="0.25">
      <c r="F24" t="s">
        <v>10</v>
      </c>
      <c r="G24" s="3">
        <f>SQRT(G23)</f>
        <v>153.96007178390022</v>
      </c>
    </row>
    <row r="26" spans="1:7" ht="18" x14ac:dyDescent="0.35">
      <c r="C26" t="s">
        <v>17</v>
      </c>
      <c r="D26" t="s">
        <v>19</v>
      </c>
      <c r="E26" t="s">
        <v>20</v>
      </c>
      <c r="F26">
        <f>B14*B13/G20</f>
        <v>24000</v>
      </c>
    </row>
    <row r="27" spans="1:7" x14ac:dyDescent="0.25">
      <c r="E27" t="s">
        <v>21</v>
      </c>
      <c r="F27">
        <f>(D20*G20)/2</f>
        <v>24000</v>
      </c>
      <c r="G27" s="3">
        <f>F26+F27+F28</f>
        <v>12048000</v>
      </c>
    </row>
    <row r="28" spans="1:7" x14ac:dyDescent="0.25">
      <c r="E28" t="s">
        <v>22</v>
      </c>
      <c r="F28">
        <f>A20*B13</f>
        <v>12000000</v>
      </c>
    </row>
    <row r="30" spans="1:7" ht="18" x14ac:dyDescent="0.35">
      <c r="C30" t="s">
        <v>18</v>
      </c>
      <c r="D30" t="s">
        <v>19</v>
      </c>
      <c r="E30" t="s">
        <v>20</v>
      </c>
      <c r="F30">
        <f>B14*B13/G24</f>
        <v>20784.609690826524</v>
      </c>
    </row>
    <row r="31" spans="1:7" x14ac:dyDescent="0.25">
      <c r="E31" t="s">
        <v>21</v>
      </c>
      <c r="F31">
        <f>D21*G24/2</f>
        <v>20784.609690826528</v>
      </c>
      <c r="G31" s="3">
        <f>F30+F31+F32</f>
        <v>9041569.2193816528</v>
      </c>
    </row>
    <row r="32" spans="1:7" x14ac:dyDescent="0.25">
      <c r="E32" t="s">
        <v>22</v>
      </c>
      <c r="F32">
        <f>A21*B13</f>
        <v>9000000</v>
      </c>
    </row>
    <row r="33" spans="2:9" x14ac:dyDescent="0.25">
      <c r="B33" s="8"/>
    </row>
    <row r="35" spans="2:9" x14ac:dyDescent="0.25">
      <c r="B35" s="7" t="s">
        <v>27</v>
      </c>
      <c r="C35" s="7"/>
      <c r="D35" s="7"/>
      <c r="E35" s="7"/>
      <c r="F35" s="7"/>
      <c r="G35" s="7"/>
      <c r="H35" s="7"/>
      <c r="I35" s="7"/>
    </row>
    <row r="36" spans="2:9" x14ac:dyDescent="0.25">
      <c r="B36" s="4" t="s">
        <v>23</v>
      </c>
      <c r="C36" s="4"/>
      <c r="D36" s="4"/>
      <c r="E36" s="4"/>
      <c r="F36" s="5">
        <f>G24</f>
        <v>153.96007178390022</v>
      </c>
      <c r="G36" s="6" t="s">
        <v>24</v>
      </c>
      <c r="H36" s="6"/>
      <c r="I36" s="6"/>
    </row>
    <row r="37" spans="2:9" x14ac:dyDescent="0.25">
      <c r="B37" s="6" t="s">
        <v>25</v>
      </c>
      <c r="C37" s="6"/>
      <c r="D37" s="6"/>
      <c r="E37" s="6"/>
      <c r="F37" s="6">
        <f>G31</f>
        <v>9041569.2193816528</v>
      </c>
      <c r="G37" s="6"/>
      <c r="H37" s="6"/>
      <c r="I37" s="6"/>
    </row>
    <row r="38" spans="2:9" x14ac:dyDescent="0.25">
      <c r="B38" s="4" t="s">
        <v>26</v>
      </c>
      <c r="C38" s="4"/>
      <c r="D38" s="4"/>
      <c r="E38" s="4"/>
      <c r="F38" s="4"/>
      <c r="G38" s="4"/>
      <c r="H38" s="4"/>
      <c r="I38" s="4"/>
    </row>
  </sheetData>
  <mergeCells count="7">
    <mergeCell ref="A12:B12"/>
    <mergeCell ref="B37:E37"/>
    <mergeCell ref="B36:E36"/>
    <mergeCell ref="F37:I37"/>
    <mergeCell ref="B38:I38"/>
    <mergeCell ref="G36:I36"/>
    <mergeCell ref="B35:I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Monjes</dc:creator>
  <cp:lastModifiedBy>Javier Monjes</cp:lastModifiedBy>
  <dcterms:created xsi:type="dcterms:W3CDTF">2024-12-26T14:17:52Z</dcterms:created>
  <dcterms:modified xsi:type="dcterms:W3CDTF">2024-12-26T14:44:29Z</dcterms:modified>
</cp:coreProperties>
</file>