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Downloads\"/>
    </mc:Choice>
  </mc:AlternateContent>
  <xr:revisionPtr revIDLastSave="0" documentId="8_{4F6624BE-8168-471A-8968-5AB153F5F557}" xr6:coauthVersionLast="47" xr6:coauthVersionMax="47" xr10:uidLastSave="{00000000-0000-0000-0000-000000000000}"/>
  <bookViews>
    <workbookView xWindow="-120" yWindow="-120" windowWidth="29040" windowHeight="16440" xr2:uid="{9A7A22AD-1D0F-453C-945F-2590F639CBB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F39" i="1"/>
  <c r="G38" i="1"/>
  <c r="F38" i="1"/>
  <c r="E39" i="1"/>
  <c r="E38" i="1"/>
  <c r="H34" i="1"/>
  <c r="H31" i="1"/>
  <c r="H19" i="1"/>
  <c r="F22" i="1"/>
  <c r="F21" i="1"/>
  <c r="F20" i="1"/>
  <c r="F23" i="1"/>
  <c r="F24" i="1"/>
  <c r="F25" i="1"/>
  <c r="F26" i="1"/>
  <c r="F27" i="1"/>
  <c r="F28" i="1"/>
  <c r="F29" i="1"/>
  <c r="F30" i="1"/>
  <c r="F31" i="1"/>
  <c r="F32" i="1"/>
  <c r="F33" i="1"/>
  <c r="F19" i="1"/>
  <c r="D34" i="1"/>
  <c r="E23" i="1" l="1"/>
  <c r="E22" i="1"/>
  <c r="E21" i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20" i="1"/>
  <c r="E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9" i="1"/>
</calcChain>
</file>

<file path=xl/sharedStrings.xml><?xml version="1.0" encoding="utf-8"?>
<sst xmlns="http://schemas.openxmlformats.org/spreadsheetml/2006/main" count="45" uniqueCount="30">
  <si>
    <t>Articulo 1</t>
  </si>
  <si>
    <t>Articulo 2</t>
  </si>
  <si>
    <t>Articulo 3</t>
  </si>
  <si>
    <t>Articulo 4</t>
  </si>
  <si>
    <t>Articulo 5</t>
  </si>
  <si>
    <t>Articulo 6</t>
  </si>
  <si>
    <t>Articulo 7</t>
  </si>
  <si>
    <t>Articulo 8</t>
  </si>
  <si>
    <t>Articulo 9</t>
  </si>
  <si>
    <t>Articulo 10</t>
  </si>
  <si>
    <t>Articulo 11</t>
  </si>
  <si>
    <t>Articulo 12</t>
  </si>
  <si>
    <t>Articulo 13</t>
  </si>
  <si>
    <t>Articulo 14</t>
  </si>
  <si>
    <t>Articulo 15</t>
  </si>
  <si>
    <t>CÓDIGO</t>
  </si>
  <si>
    <t>DEMANDA</t>
  </si>
  <si>
    <t>P.UNITARIO</t>
  </si>
  <si>
    <t>INVERSIÓN</t>
  </si>
  <si>
    <t>INVERSION ACUMULADA</t>
  </si>
  <si>
    <t>%INV. ACUMULADA</t>
  </si>
  <si>
    <t xml:space="preserve">ZONA </t>
  </si>
  <si>
    <t>PORCENTAJE ACUMULADO</t>
  </si>
  <si>
    <t>B</t>
  </si>
  <si>
    <t>A</t>
  </si>
  <si>
    <t>%Articulos</t>
  </si>
  <si>
    <t>NO. Elemmentos</t>
  </si>
  <si>
    <t>% Inversión</t>
  </si>
  <si>
    <t>%Inversion Acumulado</t>
  </si>
  <si>
    <t>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</si>
</sst>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XDR&quot;* #,##0.00_-;\-&quot;XDR&quot;* #,##0.00_-;_-&quot;XDR&quot;* &quot;-&quot;??_-;_-@_-"/>
    <numFmt numFmtId="164" formatCode="_-[$Q-100A]* #,##0.00_-;\-[$Q-100A]* #,##0.00_-;_-[$Q-100A]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10" fontId="0" fillId="0" borderId="1" xfId="0" applyNumberFormat="1" applyBorder="1"/>
    <xf numFmtId="10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10" fontId="0" fillId="3" borderId="0" xfId="0" applyNumberFormat="1" applyFill="1"/>
    <xf numFmtId="0" fontId="0" fillId="4" borderId="1" xfId="0" applyFill="1" applyBorder="1"/>
    <xf numFmtId="0" fontId="0" fillId="5" borderId="1" xfId="0" applyFill="1" applyBorder="1"/>
    <xf numFmtId="9" fontId="0" fillId="0" borderId="1" xfId="2" applyFont="1" applyBorder="1"/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64" fontId="0" fillId="7" borderId="0" xfId="1" applyNumberFormat="1" applyFon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Diagrama de Pareto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E7-4BB5-AD3B-1F89CDDE67E9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7-4BB5-AD3B-1F89CDDE67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(Hoja1!$D$39,Hoja1!$D$38,Hoja1!$D$40)</c:f>
              <c:numCache>
                <c:formatCode>General</c:formatCode>
                <c:ptCount val="3"/>
                <c:pt idx="0">
                  <c:v>3</c:v>
                </c:pt>
                <c:pt idx="1">
                  <c:v>12</c:v>
                </c:pt>
                <c:pt idx="2">
                  <c:v>15</c:v>
                </c:pt>
              </c:numCache>
            </c:numRef>
          </c:cat>
          <c:val>
            <c:numRef>
              <c:f>Hoja1!$F$39:$H$39</c:f>
              <c:numCache>
                <c:formatCode>0.00%</c:formatCode>
                <c:ptCount val="3"/>
                <c:pt idx="0">
                  <c:v>0.3881330518835987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7-4BB5-AD3B-1F89CDDE6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5528511"/>
        <c:axId val="198553331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Hoja1!$F$39:$H$39</c:f>
              <c:numCache>
                <c:formatCode>0.00%</c:formatCode>
                <c:ptCount val="3"/>
                <c:pt idx="0">
                  <c:v>0.3881330518835987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7-4BB5-AD3B-1F89CDDE6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528511"/>
        <c:axId val="1985533311"/>
      </c:lineChart>
      <c:catAx>
        <c:axId val="198552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85533311"/>
        <c:auto val="1"/>
        <c:lblAlgn val="ctr"/>
        <c:lblOffset val="100"/>
        <c:noMultiLvlLbl val="0"/>
      </c:catAx>
      <c:valAx>
        <c:axId val="198553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8552851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1466022</xdr:colOff>
      <xdr:row>16</xdr:row>
      <xdr:rowOff>167004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DDEF43-94F6-4EA9-46A6-25C8D9241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62500" cy="3215004"/>
        </a:xfrm>
        <a:prstGeom prst="rect">
          <a:avLst/>
        </a:prstGeom>
      </xdr:spPr>
    </xdr:pic>
    <xdr:clientData/>
  </xdr:twoCellAnchor>
  <xdr:twoCellAnchor>
    <xdr:from>
      <xdr:col>8</xdr:col>
      <xdr:colOff>103532</xdr:colOff>
      <xdr:row>20</xdr:row>
      <xdr:rowOff>48867</xdr:rowOff>
    </xdr:from>
    <xdr:to>
      <xdr:col>14</xdr:col>
      <xdr:colOff>103532</xdr:colOff>
      <xdr:row>34</xdr:row>
      <xdr:rowOff>125067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A1B7ABB-7ACA-598F-9E50-162D883BA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5EF72-C0BC-44B6-9957-72421CE5BE63}">
  <dimension ref="A18:H40"/>
  <sheetViews>
    <sheetView tabSelected="1" topLeftCell="A13" zoomScale="115" zoomScaleNormal="115" workbookViewId="0">
      <selection activeCell="K38" sqref="K38"/>
    </sheetView>
  </sheetViews>
  <sheetFormatPr baseColWidth="10" defaultRowHeight="15" x14ac:dyDescent="0.25"/>
  <cols>
    <col min="1" max="1" width="10.28515625" bestFit="1" customWidth="1"/>
    <col min="2" max="2" width="10.140625" bestFit="1" customWidth="1"/>
    <col min="3" max="3" width="12.5703125" bestFit="1" customWidth="1"/>
    <col min="4" max="4" width="16.42578125" bestFit="1" customWidth="1"/>
    <col min="5" max="5" width="22.5703125" bestFit="1" customWidth="1"/>
    <col min="6" max="6" width="18" bestFit="1" customWidth="1"/>
    <col min="7" max="7" width="6.42578125" bestFit="1" customWidth="1"/>
    <col min="8" max="8" width="24.42578125" bestFit="1" customWidth="1"/>
  </cols>
  <sheetData>
    <row r="18" spans="1:8" x14ac:dyDescent="0.25">
      <c r="A18" s="6" t="s">
        <v>15</v>
      </c>
      <c r="B18" s="6" t="s">
        <v>16</v>
      </c>
      <c r="C18" s="6" t="s">
        <v>17</v>
      </c>
      <c r="D18" s="6" t="s">
        <v>18</v>
      </c>
      <c r="E18" s="6" t="s">
        <v>19</v>
      </c>
      <c r="F18" s="6" t="s">
        <v>20</v>
      </c>
      <c r="G18" s="6" t="s">
        <v>21</v>
      </c>
      <c r="H18" s="6" t="s">
        <v>22</v>
      </c>
    </row>
    <row r="19" spans="1:8" x14ac:dyDescent="0.25">
      <c r="A19" s="1" t="s">
        <v>0</v>
      </c>
      <c r="B19" s="1">
        <v>385</v>
      </c>
      <c r="C19" s="2">
        <v>3700</v>
      </c>
      <c r="D19" s="2">
        <f>B19*C19</f>
        <v>1424500</v>
      </c>
      <c r="E19" s="3">
        <f>D19</f>
        <v>1424500</v>
      </c>
      <c r="F19" s="4">
        <f>E19/$D$34</f>
        <v>1.6393018528150213E-2</v>
      </c>
      <c r="G19" s="9" t="s">
        <v>24</v>
      </c>
      <c r="H19" s="5">
        <f>F30</f>
        <v>0.6118669481164013</v>
      </c>
    </row>
    <row r="20" spans="1:8" x14ac:dyDescent="0.25">
      <c r="A20" s="1" t="s">
        <v>1</v>
      </c>
      <c r="B20" s="1">
        <v>750</v>
      </c>
      <c r="C20" s="2">
        <v>1800</v>
      </c>
      <c r="D20" s="2">
        <f t="shared" ref="D20:D33" si="0">B20*C20</f>
        <v>1350000</v>
      </c>
      <c r="E20" s="3">
        <f>D20+E19</f>
        <v>2774500</v>
      </c>
      <c r="F20" s="4">
        <f>E20/$D$34</f>
        <v>3.1928697722957367E-2</v>
      </c>
      <c r="G20" s="9" t="s">
        <v>24</v>
      </c>
      <c r="H20" s="5"/>
    </row>
    <row r="21" spans="1:8" x14ac:dyDescent="0.25">
      <c r="A21" s="1" t="s">
        <v>2</v>
      </c>
      <c r="B21" s="1">
        <v>690</v>
      </c>
      <c r="C21" s="2">
        <v>2300</v>
      </c>
      <c r="D21" s="2">
        <f t="shared" si="0"/>
        <v>1587000</v>
      </c>
      <c r="E21" s="3">
        <f>D21+E20</f>
        <v>4361500</v>
      </c>
      <c r="F21" s="4">
        <f>E21/$D$34</f>
        <v>5.0191751709741772E-2</v>
      </c>
      <c r="G21" s="9" t="s">
        <v>24</v>
      </c>
      <c r="H21" s="5"/>
    </row>
    <row r="22" spans="1:8" x14ac:dyDescent="0.25">
      <c r="A22" s="1" t="s">
        <v>3</v>
      </c>
      <c r="B22" s="1">
        <v>255</v>
      </c>
      <c r="C22" s="2">
        <v>450</v>
      </c>
      <c r="D22" s="2">
        <f t="shared" si="0"/>
        <v>114750</v>
      </c>
      <c r="E22" s="3">
        <f>D22+E21</f>
        <v>4476250</v>
      </c>
      <c r="F22" s="4">
        <f>E22/$D$34</f>
        <v>5.1512284441300384E-2</v>
      </c>
      <c r="G22" s="9" t="s">
        <v>24</v>
      </c>
      <c r="H22" s="5"/>
    </row>
    <row r="23" spans="1:8" x14ac:dyDescent="0.25">
      <c r="A23" s="1" t="s">
        <v>4</v>
      </c>
      <c r="B23" s="1">
        <v>180</v>
      </c>
      <c r="C23" s="2">
        <v>3700</v>
      </c>
      <c r="D23" s="2">
        <f t="shared" si="0"/>
        <v>666000</v>
      </c>
      <c r="E23" s="3">
        <f>D23+E22</f>
        <v>5142250</v>
      </c>
      <c r="F23" s="4">
        <f t="shared" ref="F20:F33" si="1">E23/$D$34</f>
        <v>5.917655284407191E-2</v>
      </c>
      <c r="G23" s="9" t="s">
        <v>24</v>
      </c>
      <c r="H23" s="5"/>
    </row>
    <row r="24" spans="1:8" x14ac:dyDescent="0.25">
      <c r="A24" s="1" t="s">
        <v>5</v>
      </c>
      <c r="B24" s="1">
        <v>2790</v>
      </c>
      <c r="C24" s="2">
        <v>195</v>
      </c>
      <c r="D24" s="2">
        <f t="shared" si="0"/>
        <v>544050</v>
      </c>
      <c r="E24" s="3">
        <f t="shared" ref="E21:E33" si="2">D24+E23</f>
        <v>5686300</v>
      </c>
      <c r="F24" s="4">
        <f t="shared" si="1"/>
        <v>6.5437431559579193E-2</v>
      </c>
      <c r="G24" s="9" t="s">
        <v>24</v>
      </c>
      <c r="H24" s="5"/>
    </row>
    <row r="25" spans="1:8" x14ac:dyDescent="0.25">
      <c r="A25" s="1" t="s">
        <v>6</v>
      </c>
      <c r="B25" s="1">
        <v>622</v>
      </c>
      <c r="C25" s="2">
        <v>809</v>
      </c>
      <c r="D25" s="2">
        <f t="shared" si="0"/>
        <v>503198</v>
      </c>
      <c r="E25" s="3">
        <f t="shared" si="2"/>
        <v>6189498</v>
      </c>
      <c r="F25" s="4">
        <f t="shared" si="1"/>
        <v>7.1228189114741089E-2</v>
      </c>
      <c r="G25" s="9" t="s">
        <v>24</v>
      </c>
      <c r="H25" s="5"/>
    </row>
    <row r="26" spans="1:8" x14ac:dyDescent="0.25">
      <c r="A26" s="1" t="s">
        <v>7</v>
      </c>
      <c r="B26" s="1">
        <v>286</v>
      </c>
      <c r="C26" s="2">
        <v>3500</v>
      </c>
      <c r="D26" s="2">
        <f t="shared" si="0"/>
        <v>1001000</v>
      </c>
      <c r="E26" s="3">
        <f t="shared" si="2"/>
        <v>7190498</v>
      </c>
      <c r="F26" s="4">
        <f t="shared" si="1"/>
        <v>8.2747607539927728E-2</v>
      </c>
      <c r="G26" s="9" t="s">
        <v>24</v>
      </c>
      <c r="H26" s="5"/>
    </row>
    <row r="27" spans="1:8" x14ac:dyDescent="0.25">
      <c r="A27" s="1" t="s">
        <v>8</v>
      </c>
      <c r="B27" s="1">
        <v>800</v>
      </c>
      <c r="C27" s="2">
        <v>19550</v>
      </c>
      <c r="D27" s="2">
        <f t="shared" si="0"/>
        <v>15640000</v>
      </c>
      <c r="E27" s="3">
        <f t="shared" si="2"/>
        <v>22830498</v>
      </c>
      <c r="F27" s="4">
        <f t="shared" si="1"/>
        <v>0.26273132798939725</v>
      </c>
      <c r="G27" s="9" t="s">
        <v>24</v>
      </c>
      <c r="H27" s="5"/>
    </row>
    <row r="28" spans="1:8" x14ac:dyDescent="0.25">
      <c r="A28" s="1" t="s">
        <v>9</v>
      </c>
      <c r="B28" s="1">
        <v>415</v>
      </c>
      <c r="C28" s="2">
        <v>1750</v>
      </c>
      <c r="D28" s="2">
        <f t="shared" si="0"/>
        <v>726250</v>
      </c>
      <c r="E28" s="3">
        <f t="shared" si="2"/>
        <v>23556748</v>
      </c>
      <c r="F28" s="4">
        <f t="shared" si="1"/>
        <v>0.27108894800067779</v>
      </c>
      <c r="G28" s="9" t="s">
        <v>24</v>
      </c>
      <c r="H28" s="5"/>
    </row>
    <row r="29" spans="1:8" x14ac:dyDescent="0.25">
      <c r="A29" s="1" t="s">
        <v>10</v>
      </c>
      <c r="B29" s="1">
        <v>3568</v>
      </c>
      <c r="C29" s="2">
        <v>8200</v>
      </c>
      <c r="D29" s="2">
        <f t="shared" si="0"/>
        <v>29257600</v>
      </c>
      <c r="E29" s="3">
        <f t="shared" si="2"/>
        <v>52814348</v>
      </c>
      <c r="F29" s="4">
        <f t="shared" si="1"/>
        <v>0.60778279067474428</v>
      </c>
      <c r="G29" s="9" t="s">
        <v>24</v>
      </c>
      <c r="H29" s="5"/>
    </row>
    <row r="30" spans="1:8" x14ac:dyDescent="0.25">
      <c r="A30" s="1" t="s">
        <v>11</v>
      </c>
      <c r="B30" s="1">
        <v>169</v>
      </c>
      <c r="C30" s="2">
        <v>2100</v>
      </c>
      <c r="D30" s="2">
        <f t="shared" si="0"/>
        <v>354900</v>
      </c>
      <c r="E30" s="3">
        <f t="shared" si="2"/>
        <v>53169248</v>
      </c>
      <c r="F30" s="4">
        <f t="shared" si="1"/>
        <v>0.6118669481164013</v>
      </c>
      <c r="G30" s="9" t="s">
        <v>24</v>
      </c>
      <c r="H30" s="5"/>
    </row>
    <row r="31" spans="1:8" x14ac:dyDescent="0.25">
      <c r="A31" s="1" t="s">
        <v>12</v>
      </c>
      <c r="B31" s="1">
        <v>2830</v>
      </c>
      <c r="C31" s="2">
        <v>8450</v>
      </c>
      <c r="D31" s="2">
        <f t="shared" si="0"/>
        <v>23913500</v>
      </c>
      <c r="E31" s="3">
        <f t="shared" si="2"/>
        <v>77082748</v>
      </c>
      <c r="F31" s="4">
        <f t="shared" si="1"/>
        <v>0.88706136620900933</v>
      </c>
      <c r="G31" s="8" t="s">
        <v>23</v>
      </c>
      <c r="H31" s="5">
        <f>F33-H19</f>
        <v>0.3881330518835987</v>
      </c>
    </row>
    <row r="32" spans="1:8" x14ac:dyDescent="0.25">
      <c r="A32" s="1" t="s">
        <v>13</v>
      </c>
      <c r="B32" s="1">
        <v>960</v>
      </c>
      <c r="C32" s="2">
        <v>9100</v>
      </c>
      <c r="D32" s="2">
        <f t="shared" si="0"/>
        <v>8736000</v>
      </c>
      <c r="E32" s="3">
        <f t="shared" si="2"/>
        <v>85818748</v>
      </c>
      <c r="F32" s="4">
        <f t="shared" si="1"/>
        <v>0.98759447246518361</v>
      </c>
      <c r="G32" s="8" t="s">
        <v>23</v>
      </c>
      <c r="H32" s="5"/>
    </row>
    <row r="33" spans="1:8" x14ac:dyDescent="0.25">
      <c r="A33" s="1" t="s">
        <v>14</v>
      </c>
      <c r="B33" s="1">
        <v>280</v>
      </c>
      <c r="C33" s="2">
        <v>3850</v>
      </c>
      <c r="D33" s="2">
        <f t="shared" si="0"/>
        <v>1078000</v>
      </c>
      <c r="E33" s="3">
        <f t="shared" si="2"/>
        <v>86896748</v>
      </c>
      <c r="F33" s="4">
        <f t="shared" si="1"/>
        <v>1</v>
      </c>
      <c r="G33" s="8" t="s">
        <v>23</v>
      </c>
      <c r="H33" s="5"/>
    </row>
    <row r="34" spans="1:8" x14ac:dyDescent="0.25">
      <c r="D34" s="16">
        <f>SUM(D19:D33)</f>
        <v>86896748</v>
      </c>
      <c r="H34" s="7">
        <f>SUM(H19:H32)</f>
        <v>1</v>
      </c>
    </row>
    <row r="37" spans="1:8" ht="32.25" customHeight="1" x14ac:dyDescent="0.25">
      <c r="C37" s="13" t="s">
        <v>29</v>
      </c>
      <c r="D37" s="13" t="s">
        <v>26</v>
      </c>
      <c r="E37" s="13" t="s">
        <v>25</v>
      </c>
      <c r="F37" s="13" t="s">
        <v>27</v>
      </c>
      <c r="G37" s="14" t="s">
        <v>28</v>
      </c>
      <c r="H37" s="15"/>
    </row>
    <row r="38" spans="1:8" x14ac:dyDescent="0.25">
      <c r="C38" s="9" t="s">
        <v>24</v>
      </c>
      <c r="D38" s="1">
        <v>12</v>
      </c>
      <c r="E38" s="10">
        <f>D38/D40</f>
        <v>0.8</v>
      </c>
      <c r="F38" s="4">
        <f>H19</f>
        <v>0.6118669481164013</v>
      </c>
      <c r="G38" s="12">
        <f>F38</f>
        <v>0.6118669481164013</v>
      </c>
      <c r="H38" s="11"/>
    </row>
    <row r="39" spans="1:8" x14ac:dyDescent="0.25">
      <c r="C39" s="8" t="s">
        <v>23</v>
      </c>
      <c r="D39" s="1">
        <v>3</v>
      </c>
      <c r="E39" s="10">
        <f>D39/D40</f>
        <v>0.2</v>
      </c>
      <c r="F39" s="4">
        <f>H31</f>
        <v>0.3881330518835987</v>
      </c>
      <c r="G39" s="12">
        <f>F39+G38</f>
        <v>1</v>
      </c>
      <c r="H39" s="11"/>
    </row>
    <row r="40" spans="1:8" x14ac:dyDescent="0.25">
      <c r="D40">
        <v>15</v>
      </c>
    </row>
  </sheetData>
  <mergeCells count="5">
    <mergeCell ref="G39:H39"/>
    <mergeCell ref="H19:H30"/>
    <mergeCell ref="H31:H33"/>
    <mergeCell ref="G37:H37"/>
    <mergeCell ref="G38:H38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Monjes</dc:creator>
  <cp:lastModifiedBy>Javier Monjes</cp:lastModifiedBy>
  <dcterms:created xsi:type="dcterms:W3CDTF">2024-12-26T14:46:17Z</dcterms:created>
  <dcterms:modified xsi:type="dcterms:W3CDTF">2024-12-26T15:20:02Z</dcterms:modified>
</cp:coreProperties>
</file>