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y__000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7" i="1"/>
  <c r="N4" i="1"/>
  <c r="O4" i="1" s="1"/>
  <c r="N5" i="1" s="1"/>
  <c r="O5" i="1" s="1"/>
  <c r="N6" i="1" s="1"/>
  <c r="O6" i="1" s="1"/>
  <c r="N7" i="1" s="1"/>
  <c r="O3" i="1"/>
  <c r="N3" i="1"/>
  <c r="O2" i="1"/>
  <c r="M3" i="1"/>
  <c r="M2" i="1"/>
  <c r="L3" i="1" s="1"/>
  <c r="L4" i="1" s="1"/>
  <c r="M4" i="1" s="1"/>
  <c r="C3" i="1"/>
  <c r="C2" i="1"/>
  <c r="B3" i="1" s="1"/>
  <c r="N8" i="1" l="1"/>
  <c r="N9" i="1" s="1"/>
  <c r="D2" i="1"/>
  <c r="E2" i="1" s="1"/>
  <c r="D3" i="1" s="1"/>
  <c r="E3" i="1" s="1"/>
  <c r="D4" i="1" s="1"/>
  <c r="E4" i="1" s="1"/>
  <c r="B4" i="1"/>
  <c r="C4" i="1" s="1"/>
  <c r="O9" i="1" l="1"/>
  <c r="N10" i="1" s="1"/>
  <c r="L5" i="1"/>
  <c r="M5" i="1" s="1"/>
  <c r="D5" i="1"/>
  <c r="E5" i="1" s="1"/>
  <c r="D6" i="1" s="1"/>
  <c r="E6" i="1" s="1"/>
  <c r="D7" i="1" s="1"/>
  <c r="E7" i="1" s="1"/>
  <c r="G4" i="1"/>
  <c r="B5" i="1"/>
  <c r="C5" i="1" s="1"/>
  <c r="O10" i="1" l="1"/>
  <c r="N11" i="1" s="1"/>
  <c r="O11" i="1" s="1"/>
  <c r="L6" i="1"/>
  <c r="M6" i="1" s="1"/>
  <c r="D8" i="1"/>
  <c r="E8" i="1" s="1"/>
  <c r="D9" i="1" s="1"/>
  <c r="E9" i="1" s="1"/>
  <c r="D10" i="1" s="1"/>
  <c r="E10" i="1" s="1"/>
  <c r="D11" i="1" s="1"/>
  <c r="E11" i="1" s="1"/>
  <c r="G11" i="1" s="1"/>
  <c r="G7" i="1"/>
  <c r="F4" i="1"/>
  <c r="G3" i="1" s="1"/>
  <c r="H4" i="1"/>
  <c r="I4" i="1" s="1"/>
  <c r="B6" i="1"/>
  <c r="C6" i="1" s="1"/>
  <c r="L7" i="1" l="1"/>
  <c r="M7" i="1" s="1"/>
  <c r="F3" i="1"/>
  <c r="G2" i="1" s="1"/>
  <c r="H3" i="1"/>
  <c r="I3" i="1" s="1"/>
  <c r="F7" i="1"/>
  <c r="G6" i="1" s="1"/>
  <c r="H7" i="1"/>
  <c r="I7" i="1" s="1"/>
  <c r="H11" i="1"/>
  <c r="I11" i="1" s="1"/>
  <c r="F11" i="1"/>
  <c r="G10" i="1" s="1"/>
  <c r="B7" i="1"/>
  <c r="C7" i="1" s="1"/>
  <c r="L8" i="1" l="1"/>
  <c r="M8" i="1" s="1"/>
  <c r="F6" i="1"/>
  <c r="G5" i="1" s="1"/>
  <c r="H6" i="1"/>
  <c r="I6" i="1" s="1"/>
  <c r="F10" i="1"/>
  <c r="G9" i="1" s="1"/>
  <c r="H10" i="1"/>
  <c r="I10" i="1" s="1"/>
  <c r="F2" i="1"/>
  <c r="H2" i="1"/>
  <c r="I2" i="1" s="1"/>
  <c r="B8" i="1"/>
  <c r="C8" i="1" s="1"/>
  <c r="L9" i="1" l="1"/>
  <c r="M9" i="1" s="1"/>
  <c r="F5" i="1"/>
  <c r="H5" i="1"/>
  <c r="I5" i="1" s="1"/>
  <c r="F9" i="1"/>
  <c r="G8" i="1" s="1"/>
  <c r="H9" i="1"/>
  <c r="I9" i="1" s="1"/>
  <c r="B9" i="1"/>
  <c r="C9" i="1" s="1"/>
  <c r="L10" i="1" l="1"/>
  <c r="M10" i="1" s="1"/>
  <c r="F8" i="1"/>
  <c r="H8" i="1"/>
  <c r="I8" i="1" s="1"/>
  <c r="J8" i="1" s="1"/>
  <c r="B10" i="1"/>
  <c r="C10" i="1" s="1"/>
  <c r="L11" i="1" l="1"/>
  <c r="M11" i="1" s="1"/>
  <c r="K7" i="1"/>
  <c r="J7" i="1" s="1"/>
  <c r="K6" i="1" s="1"/>
  <c r="J6" i="1" s="1"/>
  <c r="K5" i="1" s="1"/>
  <c r="J5" i="1" s="1"/>
  <c r="K4" i="1" s="1"/>
  <c r="J4" i="1" s="1"/>
  <c r="K3" i="1" s="1"/>
  <c r="J3" i="1" s="1"/>
  <c r="K2" i="1" s="1"/>
  <c r="J2" i="1" s="1"/>
  <c r="K8" i="1"/>
  <c r="J9" i="1" s="1"/>
  <c r="K9" i="1" s="1"/>
  <c r="J10" i="1" s="1"/>
  <c r="K10" i="1" s="1"/>
  <c r="J11" i="1" s="1"/>
  <c r="K11" i="1" s="1"/>
  <c r="B11" i="1"/>
  <c r="C11" i="1" s="1"/>
</calcChain>
</file>

<file path=xl/sharedStrings.xml><?xml version="1.0" encoding="utf-8"?>
<sst xmlns="http://schemas.openxmlformats.org/spreadsheetml/2006/main" count="16" uniqueCount="15">
  <si>
    <t>Activity Name</t>
  </si>
  <si>
    <t>PC under Footings Start</t>
  </si>
  <si>
    <t>PC under Footings Finish</t>
  </si>
  <si>
    <t>RC for Footings Finish</t>
  </si>
  <si>
    <t>RC for Footings Start</t>
  </si>
  <si>
    <t>Foundation Waterproofing Start</t>
  </si>
  <si>
    <t>Foundation Waterproofing Finish</t>
  </si>
  <si>
    <t>Backfilling start</t>
  </si>
  <si>
    <t>Backfilling Finish</t>
  </si>
  <si>
    <t>S.O.G Start</t>
  </si>
  <si>
    <t>S.O.G Finish</t>
  </si>
  <si>
    <t>R.C columns Start</t>
  </si>
  <si>
    <t>R.C columns Finish</t>
  </si>
  <si>
    <t>R.C Slabs Start</t>
  </si>
  <si>
    <r>
      <rPr>
        <b/>
        <sz val="20"/>
        <color theme="1"/>
        <rFont val="Calibri"/>
        <family val="2"/>
        <scheme val="minor"/>
      </rPr>
      <t>Manpower Movement:</t>
    </r>
    <r>
      <rPr>
        <sz val="20"/>
        <color theme="1"/>
        <rFont val="Calibri"/>
        <family val="2"/>
        <scheme val="minor"/>
      </rPr>
      <t xml:space="preserve">
1- PC Concrete to R.C Columns. 2- Rc Concrete to R.C Slabs. 3- R.C Columns to R.C Slab on 16-Nov-17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</si>
</sst>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 of Balance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 under Footings 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585802239342061E-2"/>
                  <c:y val="-6.099138956412642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[$-409]d-mmm-yy;@</c:formatCode>
                <c:ptCount val="10"/>
                <c:pt idx="0">
                  <c:v>42826</c:v>
                </c:pt>
                <c:pt idx="1">
                  <c:v>42838</c:v>
                </c:pt>
                <c:pt idx="2">
                  <c:v>42850</c:v>
                </c:pt>
                <c:pt idx="3">
                  <c:v>42862</c:v>
                </c:pt>
                <c:pt idx="4">
                  <c:v>42874</c:v>
                </c:pt>
                <c:pt idx="5">
                  <c:v>42886</c:v>
                </c:pt>
                <c:pt idx="6">
                  <c:v>42898</c:v>
                </c:pt>
                <c:pt idx="7">
                  <c:v>42910</c:v>
                </c:pt>
                <c:pt idx="8">
                  <c:v>42922</c:v>
                </c:pt>
                <c:pt idx="9">
                  <c:v>42934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2-4052-9A64-30361B59F6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 under Footings Finish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77077294508738E-2"/>
                  <c:y val="1.01293476040045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912-4052-9A64-30361B59F66E}"/>
                </c:ext>
              </c:extLst>
            </c:dLbl>
            <c:dLbl>
              <c:idx val="1"/>
              <c:layout>
                <c:manualLayout>
                  <c:x val="-2.1585802239342061E-2"/>
                  <c:y val="-7.84548242944716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[$-409]d-mmm-yy;@</c:formatCode>
                <c:ptCount val="10"/>
                <c:pt idx="0">
                  <c:v>42837</c:v>
                </c:pt>
                <c:pt idx="1">
                  <c:v>42849</c:v>
                </c:pt>
                <c:pt idx="2">
                  <c:v>42861</c:v>
                </c:pt>
                <c:pt idx="3">
                  <c:v>42873</c:v>
                </c:pt>
                <c:pt idx="4">
                  <c:v>42885</c:v>
                </c:pt>
                <c:pt idx="5">
                  <c:v>42897</c:v>
                </c:pt>
                <c:pt idx="6">
                  <c:v>42909</c:v>
                </c:pt>
                <c:pt idx="7">
                  <c:v>42921</c:v>
                </c:pt>
                <c:pt idx="8">
                  <c:v>42933</c:v>
                </c:pt>
                <c:pt idx="9">
                  <c:v>42945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2-4052-9A64-30361B59F6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RC for Footings Start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838806495879537E-2"/>
                  <c:y val="-2.0943153063950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12-4052-9A64-30361B59F66E}"/>
                </c:ext>
              </c:extLst>
            </c:dLbl>
            <c:dLbl>
              <c:idx val="9"/>
              <c:layout>
                <c:manualLayout>
                  <c:x val="-5.8285339810335707E-3"/>
                  <c:y val="-9.830732236314771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[$-409]d-mmm-yy;@</c:formatCode>
                <c:ptCount val="10"/>
                <c:pt idx="0">
                  <c:v>42838</c:v>
                </c:pt>
                <c:pt idx="1">
                  <c:v>42853</c:v>
                </c:pt>
                <c:pt idx="2">
                  <c:v>42868</c:v>
                </c:pt>
                <c:pt idx="3">
                  <c:v>42883</c:v>
                </c:pt>
                <c:pt idx="4">
                  <c:v>42898</c:v>
                </c:pt>
                <c:pt idx="5">
                  <c:v>42913</c:v>
                </c:pt>
                <c:pt idx="6">
                  <c:v>42928</c:v>
                </c:pt>
                <c:pt idx="7">
                  <c:v>42943</c:v>
                </c:pt>
                <c:pt idx="8">
                  <c:v>42958</c:v>
                </c:pt>
                <c:pt idx="9">
                  <c:v>42973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912-4052-9A64-30361B59F66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RC for Footings Finish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8945552874862165E-2"/>
                  <c:y val="-4.47710213689200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912-4052-9A64-30361B59F66E}"/>
                </c:ext>
              </c:extLst>
            </c:dLbl>
            <c:dLbl>
              <c:idx val="2"/>
              <c:layout>
                <c:manualLayout>
                  <c:x val="6.8435040230924848E-3"/>
                  <c:y val="-1.2458441838099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912-4052-9A64-30361B59F66E}"/>
                </c:ext>
              </c:extLst>
            </c:dLbl>
            <c:dLbl>
              <c:idx val="5"/>
              <c:layout>
                <c:manualLayout>
                  <c:x val="3.9771512722558333E-3"/>
                  <c:y val="-8.46646566757492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912-4052-9A64-30361B59F66E}"/>
                </c:ext>
              </c:extLst>
            </c:dLbl>
            <c:dLbl>
              <c:idx val="9"/>
              <c:layout>
                <c:manualLayout>
                  <c:x val="-3.3979542111324899E-3"/>
                  <c:y val="7.00095871249624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[$-409]d-mmm-yy;@</c:formatCode>
                <c:ptCount val="10"/>
                <c:pt idx="0">
                  <c:v>42852</c:v>
                </c:pt>
                <c:pt idx="1">
                  <c:v>42867</c:v>
                </c:pt>
                <c:pt idx="2">
                  <c:v>42882</c:v>
                </c:pt>
                <c:pt idx="3">
                  <c:v>42897</c:v>
                </c:pt>
                <c:pt idx="4">
                  <c:v>42912</c:v>
                </c:pt>
                <c:pt idx="5">
                  <c:v>42927</c:v>
                </c:pt>
                <c:pt idx="6">
                  <c:v>42942</c:v>
                </c:pt>
                <c:pt idx="7">
                  <c:v>42957</c:v>
                </c:pt>
                <c:pt idx="8">
                  <c:v>42972</c:v>
                </c:pt>
                <c:pt idx="9">
                  <c:v>42987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912-4052-9A64-30361B59F66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Foundation Waterproofing Start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987370252512146E-2"/>
                  <c:y val="2.0973014600719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912-4052-9A64-30361B59F66E}"/>
                </c:ext>
              </c:extLst>
            </c:dLbl>
            <c:dLbl>
              <c:idx val="1"/>
              <c:layout>
                <c:manualLayout>
                  <c:x val="-2.2893075541401915E-2"/>
                  <c:y val="8.996966696528130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912-4052-9A64-30361B59F66E}"/>
                </c:ext>
              </c:extLst>
            </c:dLbl>
            <c:dLbl>
              <c:idx val="2"/>
              <c:layout>
                <c:manualLayout>
                  <c:x val="-4.003572605092514E-2"/>
                  <c:y val="-4.97508919169542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912-4052-9A64-30361B59F66E}"/>
                </c:ext>
              </c:extLst>
            </c:dLbl>
            <c:dLbl>
              <c:idx val="3"/>
              <c:layout>
                <c:manualLayout>
                  <c:x val="-2.476839328777642E-2"/>
                  <c:y val="2.496503056878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912-4052-9A64-30361B59F66E}"/>
                </c:ext>
              </c:extLst>
            </c:dLbl>
            <c:dLbl>
              <c:idx val="4"/>
              <c:layout>
                <c:manualLayout>
                  <c:x val="-4.8226779716781167E-2"/>
                  <c:y val="-1.09618117309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912-4052-9A64-30361B59F66E}"/>
                </c:ext>
              </c:extLst>
            </c:dLbl>
            <c:dLbl>
              <c:idx val="5"/>
              <c:layout>
                <c:manualLayout>
                  <c:x val="-3.376980229581221E-2"/>
                  <c:y val="3.00894274443239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912-4052-9A64-30361B59F66E}"/>
                </c:ext>
              </c:extLst>
            </c:dLbl>
            <c:dLbl>
              <c:idx val="6"/>
              <c:layout>
                <c:manualLayout>
                  <c:x val="-2.3866495225550503E-2"/>
                  <c:y val="2.496503056878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912-4052-9A64-30361B59F66E}"/>
                </c:ext>
              </c:extLst>
            </c:dLbl>
            <c:dLbl>
              <c:idx val="7"/>
              <c:layout>
                <c:manualLayout>
                  <c:x val="-1.8730221268971992E-2"/>
                  <c:y val="1.897700661668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912-4052-9A64-30361B59F66E}"/>
                </c:ext>
              </c:extLst>
            </c:dLbl>
            <c:dLbl>
              <c:idx val="8"/>
              <c:layout>
                <c:manualLayout>
                  <c:x val="-2.1336046232962678E-2"/>
                  <c:y val="-9.215468257938506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912-4052-9A64-30361B59F66E}"/>
                </c:ext>
              </c:extLst>
            </c:dLbl>
            <c:dLbl>
              <c:idx val="9"/>
              <c:layout>
                <c:manualLayout>
                  <c:x val="1.2836210908932867E-2"/>
                  <c:y val="-1.2959121127823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[$-409]d-mmm-yy;@</c:formatCode>
                <c:ptCount val="10"/>
                <c:pt idx="0">
                  <c:v>42877</c:v>
                </c:pt>
                <c:pt idx="1">
                  <c:v>42880</c:v>
                </c:pt>
                <c:pt idx="2">
                  <c:v>42883</c:v>
                </c:pt>
                <c:pt idx="3">
                  <c:v>42922</c:v>
                </c:pt>
                <c:pt idx="4">
                  <c:v>42925</c:v>
                </c:pt>
                <c:pt idx="5">
                  <c:v>42928</c:v>
                </c:pt>
                <c:pt idx="6">
                  <c:v>42979</c:v>
                </c:pt>
                <c:pt idx="7">
                  <c:v>42982</c:v>
                </c:pt>
                <c:pt idx="8">
                  <c:v>42985</c:v>
                </c:pt>
                <c:pt idx="9">
                  <c:v>42988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912-4052-9A64-30361B59F66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Foundation Waterproofing Finish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582645070577437E-2"/>
                  <c:y val="-2.09431530639508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912-4052-9A64-30361B59F66E}"/>
                </c:ext>
              </c:extLst>
            </c:dLbl>
            <c:dLbl>
              <c:idx val="9"/>
              <c:layout>
                <c:manualLayout>
                  <c:x val="-3.160932559755731E-2"/>
                  <c:y val="-3.8907224920238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[$-409]d-mmm-yy;@</c:formatCode>
                <c:ptCount val="10"/>
                <c:pt idx="0">
                  <c:v>42879</c:v>
                </c:pt>
                <c:pt idx="1">
                  <c:v>42882</c:v>
                </c:pt>
                <c:pt idx="2">
                  <c:v>42885</c:v>
                </c:pt>
                <c:pt idx="3">
                  <c:v>42924</c:v>
                </c:pt>
                <c:pt idx="4">
                  <c:v>42927</c:v>
                </c:pt>
                <c:pt idx="5">
                  <c:v>42930</c:v>
                </c:pt>
                <c:pt idx="6">
                  <c:v>42981</c:v>
                </c:pt>
                <c:pt idx="7">
                  <c:v>42984</c:v>
                </c:pt>
                <c:pt idx="8">
                  <c:v>42987</c:v>
                </c:pt>
                <c:pt idx="9">
                  <c:v>42990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912-4052-9A64-30361B59F66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Backfilling start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048731812863653E-2"/>
                  <c:y val="-5.0883272824429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912-4052-9A64-30361B59F66E}"/>
                </c:ext>
              </c:extLst>
            </c:dLbl>
            <c:dLbl>
              <c:idx val="1"/>
              <c:layout>
                <c:manualLayout>
                  <c:x val="-2.4197169742940231E-2"/>
                  <c:y val="-4.8887264840397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912-4052-9A64-30361B59F66E}"/>
                </c:ext>
              </c:extLst>
            </c:dLbl>
            <c:dLbl>
              <c:idx val="2"/>
              <c:layout>
                <c:manualLayout>
                  <c:x val="-2.4197169742940231E-2"/>
                  <c:y val="-4.6891256856366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912-4052-9A64-30361B59F66E}"/>
                </c:ext>
              </c:extLst>
            </c:dLbl>
            <c:dLbl>
              <c:idx val="3"/>
              <c:layout>
                <c:manualLayout>
                  <c:x val="-1.7821115507421364E-2"/>
                  <c:y val="-3.8907224920238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912-4052-9A64-30361B59F66E}"/>
                </c:ext>
              </c:extLst>
            </c:dLbl>
            <c:dLbl>
              <c:idx val="4"/>
              <c:layout>
                <c:manualLayout>
                  <c:x val="-2.1465801166693738E-2"/>
                  <c:y val="-4.0903232904270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912-4052-9A64-30361B59F66E}"/>
                </c:ext>
              </c:extLst>
            </c:dLbl>
            <c:dLbl>
              <c:idx val="5"/>
              <c:layout>
                <c:manualLayout>
                  <c:x val="-2.1465801166693738E-2"/>
                  <c:y val="-4.8887264840397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912-4052-9A64-30361B59F66E}"/>
                </c:ext>
              </c:extLst>
            </c:dLbl>
            <c:dLbl>
              <c:idx val="6"/>
              <c:layout>
                <c:manualLayout>
                  <c:x val="-1.9388012532636417E-2"/>
                  <c:y val="-4.1901930300819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912-4052-9A64-30361B59F66E}"/>
                </c:ext>
              </c:extLst>
            </c:dLbl>
            <c:dLbl>
              <c:idx val="7"/>
              <c:layout>
                <c:manualLayout>
                  <c:x val="-2.1091089583469617E-2"/>
                  <c:y val="-4.3897849632401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912-4052-9A64-30361B59F66E}"/>
                </c:ext>
              </c:extLst>
            </c:dLbl>
            <c:dLbl>
              <c:idx val="8"/>
              <c:layout>
                <c:manualLayout>
                  <c:x val="-2.1091113855927365E-2"/>
                  <c:y val="-4.8887264840397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912-4052-9A64-30361B59F66E}"/>
                </c:ext>
              </c:extLst>
            </c:dLbl>
            <c:dLbl>
              <c:idx val="9"/>
              <c:layout>
                <c:manualLayout>
                  <c:x val="-2.3032675375352928E-2"/>
                  <c:y val="-4.8887264840397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Sheet1!$H$2:$H$11</c:f>
              <c:numCache>
                <c:formatCode>[$-409]d-mmm-yy;@</c:formatCode>
                <c:ptCount val="10"/>
                <c:pt idx="0">
                  <c:v>42880</c:v>
                </c:pt>
                <c:pt idx="1">
                  <c:v>42883</c:v>
                </c:pt>
                <c:pt idx="2">
                  <c:v>42886</c:v>
                </c:pt>
                <c:pt idx="3">
                  <c:v>42925</c:v>
                </c:pt>
                <c:pt idx="4">
                  <c:v>42928</c:v>
                </c:pt>
                <c:pt idx="5">
                  <c:v>42931</c:v>
                </c:pt>
                <c:pt idx="6">
                  <c:v>42982</c:v>
                </c:pt>
                <c:pt idx="7">
                  <c:v>42985</c:v>
                </c:pt>
                <c:pt idx="8">
                  <c:v>42988</c:v>
                </c:pt>
                <c:pt idx="9">
                  <c:v>42991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912-4052-9A64-30361B59F66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Backfilling Finish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197169742940231E-2"/>
                  <c:y val="-7.6831376616845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912-4052-9A64-30361B59F66E}"/>
                </c:ext>
              </c:extLst>
            </c:dLbl>
            <c:dLbl>
              <c:idx val="1"/>
              <c:layout>
                <c:manualLayout>
                  <c:x val="-2.4197169742940231E-2"/>
                  <c:y val="-5.8867304760557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912-4052-9A64-30361B59F66E}"/>
                </c:ext>
              </c:extLst>
            </c:dLbl>
            <c:dLbl>
              <c:idx val="2"/>
              <c:layout>
                <c:manualLayout>
                  <c:x val="-2.0658895816342664E-2"/>
                  <c:y val="-5.68712967765257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912-4052-9A64-30361B59F66E}"/>
                </c:ext>
              </c:extLst>
            </c:dLbl>
            <c:dLbl>
              <c:idx val="3"/>
              <c:layout>
                <c:manualLayout>
                  <c:x val="-2.0614239096770303E-2"/>
                  <c:y val="-4.8887264840397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912-4052-9A64-30361B59F66E}"/>
                </c:ext>
              </c:extLst>
            </c:dLbl>
            <c:dLbl>
              <c:idx val="4"/>
              <c:layout>
                <c:manualLayout>
                  <c:x val="-2.1465801166693738E-2"/>
                  <c:y val="-4.6891256856366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912-4052-9A64-30361B59F66E}"/>
                </c:ext>
              </c:extLst>
            </c:dLbl>
            <c:dLbl>
              <c:idx val="5"/>
              <c:layout>
                <c:manualLayout>
                  <c:x val="-2.1465801166693738E-2"/>
                  <c:y val="-5.487528879249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912-4052-9A64-30361B59F66E}"/>
                </c:ext>
              </c:extLst>
            </c:dLbl>
            <c:dLbl>
              <c:idx val="6"/>
              <c:layout>
                <c:manualLayout>
                  <c:x val="-1.7784016941729808E-2"/>
                  <c:y val="-5.1632226114902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912-4052-9A64-30361B59F66E}"/>
                </c:ext>
              </c:extLst>
            </c:dLbl>
            <c:dLbl>
              <c:idx val="7"/>
              <c:layout>
                <c:manualLayout>
                  <c:x val="-2.1091089583469617E-2"/>
                  <c:y val="-5.3628282953845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912-4052-9A64-30361B59F66E}"/>
                </c:ext>
              </c:extLst>
            </c:dLbl>
            <c:dLbl>
              <c:idx val="8"/>
              <c:layout>
                <c:manualLayout>
                  <c:x val="-2.3032675375352803E-2"/>
                  <c:y val="-5.2879280808461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912-4052-9A64-30361B59F66E}"/>
                </c:ext>
              </c:extLst>
            </c:dLbl>
            <c:dLbl>
              <c:idx val="9"/>
              <c:layout>
                <c:manualLayout>
                  <c:x val="-2.3884237445276367E-2"/>
                  <c:y val="-5.6871296776525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[$-409]d-mmm-yy;@</c:formatCode>
                <c:ptCount val="10"/>
                <c:pt idx="0">
                  <c:v>42883</c:v>
                </c:pt>
                <c:pt idx="1">
                  <c:v>42886</c:v>
                </c:pt>
                <c:pt idx="2">
                  <c:v>42889</c:v>
                </c:pt>
                <c:pt idx="3">
                  <c:v>42928</c:v>
                </c:pt>
                <c:pt idx="4">
                  <c:v>42931</c:v>
                </c:pt>
                <c:pt idx="5">
                  <c:v>42934</c:v>
                </c:pt>
                <c:pt idx="6">
                  <c:v>42985</c:v>
                </c:pt>
                <c:pt idx="7">
                  <c:v>42988</c:v>
                </c:pt>
                <c:pt idx="8">
                  <c:v>42991</c:v>
                </c:pt>
                <c:pt idx="9">
                  <c:v>42994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6912-4052-9A64-30361B59F66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S.O.G Start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02357622860778E-2"/>
                  <c:y val="-3.404063452496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912-4052-9A64-30361B59F66E}"/>
                </c:ext>
              </c:extLst>
            </c:dLbl>
            <c:dLbl>
              <c:idx val="6"/>
              <c:layout>
                <c:manualLayout>
                  <c:x val="-1.823938750102223E-2"/>
                  <c:y val="-7.159238198224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912-4052-9A64-30361B59F66E}"/>
                </c:ext>
              </c:extLst>
            </c:dLbl>
            <c:dLbl>
              <c:idx val="7"/>
              <c:layout>
                <c:manualLayout>
                  <c:x val="-2.2620925383293453E-2"/>
                  <c:y val="-4.2899240888302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Sheet1!$J$2:$J$11</c:f>
              <c:numCache>
                <c:formatCode>[$-409]d-mmm-yy;@</c:formatCode>
                <c:ptCount val="10"/>
                <c:pt idx="0">
                  <c:v>42908</c:v>
                </c:pt>
                <c:pt idx="1">
                  <c:v>42921</c:v>
                </c:pt>
                <c:pt idx="2">
                  <c:v>42934</c:v>
                </c:pt>
                <c:pt idx="3">
                  <c:v>42947</c:v>
                </c:pt>
                <c:pt idx="4">
                  <c:v>42960</c:v>
                </c:pt>
                <c:pt idx="5">
                  <c:v>42973</c:v>
                </c:pt>
                <c:pt idx="6">
                  <c:v>42986</c:v>
                </c:pt>
                <c:pt idx="7">
                  <c:v>42999</c:v>
                </c:pt>
                <c:pt idx="8">
                  <c:v>43012</c:v>
                </c:pt>
                <c:pt idx="9">
                  <c:v>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6912-4052-9A64-30361B59F66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S.O.G Finish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2.094824761320736E-2"/>
                  <c:y val="-6.285932072862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912-4052-9A64-30361B59F66E}"/>
                </c:ext>
              </c:extLst>
            </c:dLbl>
            <c:dLbl>
              <c:idx val="7"/>
              <c:layout>
                <c:manualLayout>
                  <c:x val="-1.9636947596390623E-2"/>
                  <c:y val="-2.8801604105859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Sheet1!$K$2:$K$11</c:f>
              <c:numCache>
                <c:formatCode>[$-409]d-mmm-yy;@</c:formatCode>
                <c:ptCount val="10"/>
                <c:pt idx="0">
                  <c:v>42920</c:v>
                </c:pt>
                <c:pt idx="1">
                  <c:v>42933</c:v>
                </c:pt>
                <c:pt idx="2">
                  <c:v>42946</c:v>
                </c:pt>
                <c:pt idx="3">
                  <c:v>42959</c:v>
                </c:pt>
                <c:pt idx="4">
                  <c:v>42972</c:v>
                </c:pt>
                <c:pt idx="5">
                  <c:v>42985</c:v>
                </c:pt>
                <c:pt idx="6">
                  <c:v>42998</c:v>
                </c:pt>
                <c:pt idx="7">
                  <c:v>43011</c:v>
                </c:pt>
                <c:pt idx="8">
                  <c:v>43024</c:v>
                </c:pt>
                <c:pt idx="9">
                  <c:v>43037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6912-4052-9A64-30361B59F66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R.C columns Start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9144827827379109E-2"/>
                  <c:y val="-4.6891256856366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Sheet1!$L$2:$L$11</c:f>
              <c:numCache>
                <c:formatCode>[$-409]d-mmm-yy;@</c:formatCode>
                <c:ptCount val="10"/>
                <c:pt idx="0">
                  <c:v>42946</c:v>
                </c:pt>
                <c:pt idx="1">
                  <c:v>42957</c:v>
                </c:pt>
                <c:pt idx="2">
                  <c:v>42968</c:v>
                </c:pt>
                <c:pt idx="3">
                  <c:v>42979</c:v>
                </c:pt>
                <c:pt idx="4">
                  <c:v>42990</c:v>
                </c:pt>
                <c:pt idx="5">
                  <c:v>43001</c:v>
                </c:pt>
                <c:pt idx="6">
                  <c:v>43012</c:v>
                </c:pt>
                <c:pt idx="7">
                  <c:v>43023</c:v>
                </c:pt>
                <c:pt idx="8">
                  <c:v>43034</c:v>
                </c:pt>
                <c:pt idx="9">
                  <c:v>43045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6912-4052-9A64-30361B59F66E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R.C columns Finish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2.0927557550075245E-2"/>
                  <c:y val="-4.888726484039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912-4052-9A64-30361B59F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Sheet1!$M$2:$M$11</c:f>
              <c:numCache>
                <c:formatCode>[$-409]d-mmm-yy;@</c:formatCode>
                <c:ptCount val="10"/>
                <c:pt idx="0">
                  <c:v>42956</c:v>
                </c:pt>
                <c:pt idx="1">
                  <c:v>42967</c:v>
                </c:pt>
                <c:pt idx="2">
                  <c:v>42978</c:v>
                </c:pt>
                <c:pt idx="3">
                  <c:v>42989</c:v>
                </c:pt>
                <c:pt idx="4">
                  <c:v>43000</c:v>
                </c:pt>
                <c:pt idx="5">
                  <c:v>43011</c:v>
                </c:pt>
                <c:pt idx="6">
                  <c:v>43022</c:v>
                </c:pt>
                <c:pt idx="7">
                  <c:v>43033</c:v>
                </c:pt>
                <c:pt idx="8">
                  <c:v>43044</c:v>
                </c:pt>
                <c:pt idx="9">
                  <c:v>43055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6912-4052-9A64-30361B59F66E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R.C Slabs Start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Sheet1!$N$2:$N$11</c:f>
              <c:numCache>
                <c:formatCode>[$-409]d-mmm-yy;@</c:formatCode>
                <c:ptCount val="10"/>
                <c:pt idx="0">
                  <c:v>42988</c:v>
                </c:pt>
                <c:pt idx="1">
                  <c:v>43003</c:v>
                </c:pt>
                <c:pt idx="2">
                  <c:v>43018</c:v>
                </c:pt>
                <c:pt idx="3">
                  <c:v>43033</c:v>
                </c:pt>
                <c:pt idx="4">
                  <c:v>43048</c:v>
                </c:pt>
                <c:pt idx="5">
                  <c:v>43063</c:v>
                </c:pt>
                <c:pt idx="6">
                  <c:v>43073</c:v>
                </c:pt>
                <c:pt idx="7">
                  <c:v>43083</c:v>
                </c:pt>
                <c:pt idx="8">
                  <c:v>43093</c:v>
                </c:pt>
                <c:pt idx="9">
                  <c:v>43103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6912-4052-9A64-30361B59F66E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R.C Slabs Start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Sheet1!$O$2:$O$11</c:f>
              <c:numCache>
                <c:formatCode>[$-409]d-mmm-yy;@</c:formatCode>
                <c:ptCount val="10"/>
                <c:pt idx="0">
                  <c:v>43002</c:v>
                </c:pt>
                <c:pt idx="1">
                  <c:v>43017</c:v>
                </c:pt>
                <c:pt idx="2">
                  <c:v>43032</c:v>
                </c:pt>
                <c:pt idx="3">
                  <c:v>43047</c:v>
                </c:pt>
                <c:pt idx="4">
                  <c:v>43062</c:v>
                </c:pt>
                <c:pt idx="5">
                  <c:v>43072</c:v>
                </c:pt>
                <c:pt idx="6">
                  <c:v>43082</c:v>
                </c:pt>
                <c:pt idx="7">
                  <c:v>43092</c:v>
                </c:pt>
                <c:pt idx="8">
                  <c:v>43102</c:v>
                </c:pt>
                <c:pt idx="9">
                  <c:v>43112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6912-4052-9A64-30361B59F6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7634808"/>
        <c:axId val="527632184"/>
      </c:scatterChart>
      <c:valAx>
        <c:axId val="52763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32184"/>
        <c:crosses val="autoZero"/>
        <c:crossBetween val="midCat"/>
        <c:majorUnit val="1"/>
      </c:valAx>
      <c:valAx>
        <c:axId val="5276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348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1534585</xdr:colOff>
      <xdr:row>12</xdr:row>
      <xdr:rowOff>143403</xdr:rowOff>
    </xdr:from>
    <xdr:to>
      <xdr:col>14</xdr:col>
      <xdr:colOff>909108</xdr:colOff>
      <xdr:row>50</xdr:row>
      <xdr:rowOff>176741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DB677-49F7-40B2-82C8-7BA165EC7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9" zoomScale="80" zoomScaleNormal="80" workbookViewId="0">
      <selection activeCell="P35" sqref="P35"/>
    </sheetView>
  </sheetViews>
  <sheetFormatPr defaultRowHeight="15" x14ac:dyDescent="0.25"/>
  <cols>
    <col min="1" max="1" width="13.28515625" customWidth="1"/>
    <col min="2" max="3" width="23.140625" style="3" customWidth="1"/>
    <col min="4" max="4" width="19.140625" bestFit="1" customWidth="1"/>
    <col min="5" max="5" width="20.28515625" bestFit="1" customWidth="1"/>
    <col min="6" max="6" width="29.85546875" bestFit="1" customWidth="1"/>
    <col min="7" max="7" width="31" bestFit="1" customWidth="1"/>
    <col min="8" max="8" width="14.7109375" bestFit="1" customWidth="1"/>
    <col min="9" max="9" width="16" bestFit="1" customWidth="1"/>
    <col min="10" max="10" width="10.42578125" bestFit="1" customWidth="1"/>
    <col min="11" max="11" width="11.5703125" bestFit="1" customWidth="1"/>
    <col min="12" max="12" width="16.42578125" bestFit="1" customWidth="1"/>
    <col min="13" max="13" width="17.7109375" bestFit="1" customWidth="1"/>
    <col min="14" max="15" width="13.5703125" bestFit="1" customWidth="1"/>
  </cols>
  <sheetData>
    <row r="1" spans="1:15" x14ac:dyDescent="0.25">
      <c r="A1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13</v>
      </c>
    </row>
    <row r="2" spans="1:15" x14ac:dyDescent="0.25">
      <c r="A2">
        <v>1</v>
      </c>
      <c r="B2" s="2">
        <v>42826</v>
      </c>
      <c r="C2" s="2">
        <f>B2+11</f>
        <v>42837</v>
      </c>
      <c r="D2" s="1">
        <f>C2+1</f>
        <v>42838</v>
      </c>
      <c r="E2" s="1">
        <f>D2+14</f>
        <v>42852</v>
      </c>
      <c r="F2" s="1">
        <f t="shared" ref="F2:F9" si="0">G2-2</f>
        <v>42877</v>
      </c>
      <c r="G2" s="1">
        <f t="shared" ref="G2:G9" si="1">F3-1</f>
        <v>42879</v>
      </c>
      <c r="H2" s="1">
        <f>G2+1</f>
        <v>42880</v>
      </c>
      <c r="I2" s="1">
        <f>H2+3</f>
        <v>42883</v>
      </c>
      <c r="J2" s="1">
        <f t="shared" ref="J2:J6" si="2">K2-12</f>
        <v>42908</v>
      </c>
      <c r="K2" s="1">
        <f t="shared" ref="K2:K6" si="3">J3-1</f>
        <v>42920</v>
      </c>
      <c r="L2" s="1">
        <v>42946</v>
      </c>
      <c r="M2" s="1">
        <f>L2+10</f>
        <v>42956</v>
      </c>
      <c r="N2" s="1">
        <v>42988</v>
      </c>
      <c r="O2" s="1">
        <f>N2+14</f>
        <v>43002</v>
      </c>
    </row>
    <row r="3" spans="1:15" x14ac:dyDescent="0.25">
      <c r="A3">
        <v>2</v>
      </c>
      <c r="B3" s="2">
        <f>C2+1</f>
        <v>42838</v>
      </c>
      <c r="C3" s="2">
        <f t="shared" ref="C3:C11" si="4">B3+11</f>
        <v>42849</v>
      </c>
      <c r="D3" s="1">
        <f>E2+1</f>
        <v>42853</v>
      </c>
      <c r="E3" s="1">
        <f t="shared" ref="E3:E11" si="5">D3+14</f>
        <v>42867</v>
      </c>
      <c r="F3" s="1">
        <f t="shared" si="0"/>
        <v>42880</v>
      </c>
      <c r="G3" s="1">
        <f t="shared" si="1"/>
        <v>42882</v>
      </c>
      <c r="H3" s="1">
        <f t="shared" ref="H3:H11" si="6">G3+1</f>
        <v>42883</v>
      </c>
      <c r="I3" s="1">
        <f t="shared" ref="I3:I11" si="7">H3+3</f>
        <v>42886</v>
      </c>
      <c r="J3" s="1">
        <f t="shared" si="2"/>
        <v>42921</v>
      </c>
      <c r="K3" s="1">
        <f t="shared" si="3"/>
        <v>42933</v>
      </c>
      <c r="L3" s="1">
        <f>M2+1</f>
        <v>42957</v>
      </c>
      <c r="M3" s="1">
        <f t="shared" ref="M3:M11" si="8">L3+10</f>
        <v>42967</v>
      </c>
      <c r="N3" s="1">
        <f>O2+1</f>
        <v>43003</v>
      </c>
      <c r="O3" s="1">
        <f>N3+14</f>
        <v>43017</v>
      </c>
    </row>
    <row r="4" spans="1:15" x14ac:dyDescent="0.25">
      <c r="A4">
        <v>3</v>
      </c>
      <c r="B4" s="2">
        <f t="shared" ref="B4:B11" si="9">C3+1</f>
        <v>42850</v>
      </c>
      <c r="C4" s="2">
        <f t="shared" si="4"/>
        <v>42861</v>
      </c>
      <c r="D4" s="1">
        <f t="shared" ref="D4:D11" si="10">E3+1</f>
        <v>42868</v>
      </c>
      <c r="E4" s="1">
        <f t="shared" si="5"/>
        <v>42882</v>
      </c>
      <c r="F4" s="1">
        <f>G4-2</f>
        <v>42883</v>
      </c>
      <c r="G4" s="1">
        <f>E4+3</f>
        <v>42885</v>
      </c>
      <c r="H4" s="1">
        <f t="shared" si="6"/>
        <v>42886</v>
      </c>
      <c r="I4" s="1">
        <f t="shared" si="7"/>
        <v>42889</v>
      </c>
      <c r="J4" s="1">
        <f t="shared" si="2"/>
        <v>42934</v>
      </c>
      <c r="K4" s="1">
        <f t="shared" si="3"/>
        <v>42946</v>
      </c>
      <c r="L4" s="1">
        <f t="shared" ref="L4:L11" si="11">M3+1</f>
        <v>42968</v>
      </c>
      <c r="M4" s="1">
        <f t="shared" si="8"/>
        <v>42978</v>
      </c>
      <c r="N4" s="1">
        <f t="shared" ref="N4:N11" si="12">O3+1</f>
        <v>43018</v>
      </c>
      <c r="O4" s="1">
        <f t="shared" ref="O4:O11" si="13">N4+14</f>
        <v>43032</v>
      </c>
    </row>
    <row r="5" spans="1:15" x14ac:dyDescent="0.25">
      <c r="A5">
        <v>4</v>
      </c>
      <c r="B5" s="2">
        <f t="shared" si="9"/>
        <v>42862</v>
      </c>
      <c r="C5" s="2">
        <f t="shared" si="4"/>
        <v>42873</v>
      </c>
      <c r="D5" s="1">
        <f t="shared" si="10"/>
        <v>42883</v>
      </c>
      <c r="E5" s="1">
        <f t="shared" si="5"/>
        <v>42897</v>
      </c>
      <c r="F5" s="1">
        <f t="shared" si="0"/>
        <v>42922</v>
      </c>
      <c r="G5" s="1">
        <f t="shared" si="1"/>
        <v>42924</v>
      </c>
      <c r="H5" s="1">
        <f t="shared" si="6"/>
        <v>42925</v>
      </c>
      <c r="I5" s="1">
        <f t="shared" si="7"/>
        <v>42928</v>
      </c>
      <c r="J5" s="1">
        <f t="shared" si="2"/>
        <v>42947</v>
      </c>
      <c r="K5" s="1">
        <f t="shared" si="3"/>
        <v>42959</v>
      </c>
      <c r="L5" s="1">
        <f t="shared" si="11"/>
        <v>42979</v>
      </c>
      <c r="M5" s="1">
        <f t="shared" si="8"/>
        <v>42989</v>
      </c>
      <c r="N5" s="1">
        <f t="shared" si="12"/>
        <v>43033</v>
      </c>
      <c r="O5" s="1">
        <f t="shared" si="13"/>
        <v>43047</v>
      </c>
    </row>
    <row r="6" spans="1:15" x14ac:dyDescent="0.25">
      <c r="A6">
        <v>5</v>
      </c>
      <c r="B6" s="2">
        <f t="shared" si="9"/>
        <v>42874</v>
      </c>
      <c r="C6" s="2">
        <f t="shared" si="4"/>
        <v>42885</v>
      </c>
      <c r="D6" s="1">
        <f t="shared" si="10"/>
        <v>42898</v>
      </c>
      <c r="E6" s="1">
        <f t="shared" si="5"/>
        <v>42912</v>
      </c>
      <c r="F6" s="1">
        <f t="shared" si="0"/>
        <v>42925</v>
      </c>
      <c r="G6" s="1">
        <f t="shared" si="1"/>
        <v>42927</v>
      </c>
      <c r="H6" s="1">
        <f t="shared" si="6"/>
        <v>42928</v>
      </c>
      <c r="I6" s="1">
        <f t="shared" si="7"/>
        <v>42931</v>
      </c>
      <c r="J6" s="1">
        <f t="shared" si="2"/>
        <v>42960</v>
      </c>
      <c r="K6" s="1">
        <f t="shared" si="3"/>
        <v>42972</v>
      </c>
      <c r="L6" s="1">
        <f t="shared" si="11"/>
        <v>42990</v>
      </c>
      <c r="M6" s="1">
        <f t="shared" si="8"/>
        <v>43000</v>
      </c>
      <c r="N6" s="1">
        <f t="shared" si="12"/>
        <v>43048</v>
      </c>
      <c r="O6" s="1">
        <f t="shared" si="13"/>
        <v>43062</v>
      </c>
    </row>
    <row r="7" spans="1:15" x14ac:dyDescent="0.25">
      <c r="A7">
        <v>6</v>
      </c>
      <c r="B7" s="2">
        <f t="shared" si="9"/>
        <v>42886</v>
      </c>
      <c r="C7" s="2">
        <f t="shared" si="4"/>
        <v>42897</v>
      </c>
      <c r="D7" s="1">
        <f t="shared" si="10"/>
        <v>42913</v>
      </c>
      <c r="E7" s="1">
        <f t="shared" si="5"/>
        <v>42927</v>
      </c>
      <c r="F7" s="1">
        <f>G7-2</f>
        <v>42928</v>
      </c>
      <c r="G7" s="1">
        <f>E7+3</f>
        <v>42930</v>
      </c>
      <c r="H7" s="1">
        <f t="shared" si="6"/>
        <v>42931</v>
      </c>
      <c r="I7" s="1">
        <f t="shared" si="7"/>
        <v>42934</v>
      </c>
      <c r="J7" s="1">
        <f>K7-12</f>
        <v>42973</v>
      </c>
      <c r="K7" s="1">
        <f>J8-1</f>
        <v>42985</v>
      </c>
      <c r="L7" s="1">
        <f t="shared" si="11"/>
        <v>43001</v>
      </c>
      <c r="M7" s="1">
        <f t="shared" si="8"/>
        <v>43011</v>
      </c>
      <c r="N7" s="1">
        <f t="shared" si="12"/>
        <v>43063</v>
      </c>
      <c r="O7" s="1">
        <f>N7+9</f>
        <v>43072</v>
      </c>
    </row>
    <row r="8" spans="1:15" x14ac:dyDescent="0.25">
      <c r="A8">
        <v>7</v>
      </c>
      <c r="B8" s="2">
        <f t="shared" si="9"/>
        <v>42898</v>
      </c>
      <c r="C8" s="2">
        <f t="shared" si="4"/>
        <v>42909</v>
      </c>
      <c r="D8" s="1">
        <f t="shared" si="10"/>
        <v>42928</v>
      </c>
      <c r="E8" s="1">
        <f t="shared" si="5"/>
        <v>42942</v>
      </c>
      <c r="F8" s="1">
        <f t="shared" si="0"/>
        <v>42979</v>
      </c>
      <c r="G8" s="1">
        <f t="shared" si="1"/>
        <v>42981</v>
      </c>
      <c r="H8" s="1">
        <f t="shared" si="6"/>
        <v>42982</v>
      </c>
      <c r="I8" s="1">
        <f t="shared" si="7"/>
        <v>42985</v>
      </c>
      <c r="J8" s="1">
        <f>I8+1</f>
        <v>42986</v>
      </c>
      <c r="K8" s="1">
        <f t="shared" ref="K4:K11" si="14">J8+12</f>
        <v>42998</v>
      </c>
      <c r="L8" s="1">
        <f t="shared" si="11"/>
        <v>43012</v>
      </c>
      <c r="M8" s="1">
        <f t="shared" si="8"/>
        <v>43022</v>
      </c>
      <c r="N8" s="1">
        <f t="shared" si="12"/>
        <v>43073</v>
      </c>
      <c r="O8" s="1">
        <f t="shared" ref="O8:O11" si="15">N8+9</f>
        <v>43082</v>
      </c>
    </row>
    <row r="9" spans="1:15" x14ac:dyDescent="0.25">
      <c r="A9">
        <v>8</v>
      </c>
      <c r="B9" s="2">
        <f t="shared" si="9"/>
        <v>42910</v>
      </c>
      <c r="C9" s="2">
        <f t="shared" si="4"/>
        <v>42921</v>
      </c>
      <c r="D9" s="1">
        <f t="shared" si="10"/>
        <v>42943</v>
      </c>
      <c r="E9" s="1">
        <f t="shared" si="5"/>
        <v>42957</v>
      </c>
      <c r="F9" s="1">
        <f t="shared" si="0"/>
        <v>42982</v>
      </c>
      <c r="G9" s="1">
        <f t="shared" si="1"/>
        <v>42984</v>
      </c>
      <c r="H9" s="1">
        <f t="shared" si="6"/>
        <v>42985</v>
      </c>
      <c r="I9" s="1">
        <f t="shared" si="7"/>
        <v>42988</v>
      </c>
      <c r="J9" s="1">
        <f t="shared" ref="J4:J11" si="16">K8+1</f>
        <v>42999</v>
      </c>
      <c r="K9" s="1">
        <f t="shared" si="14"/>
        <v>43011</v>
      </c>
      <c r="L9" s="1">
        <f t="shared" si="11"/>
        <v>43023</v>
      </c>
      <c r="M9" s="1">
        <f t="shared" si="8"/>
        <v>43033</v>
      </c>
      <c r="N9" s="1">
        <f t="shared" si="12"/>
        <v>43083</v>
      </c>
      <c r="O9" s="1">
        <f t="shared" si="15"/>
        <v>43092</v>
      </c>
    </row>
    <row r="10" spans="1:15" x14ac:dyDescent="0.25">
      <c r="A10">
        <v>9</v>
      </c>
      <c r="B10" s="2">
        <f t="shared" si="9"/>
        <v>42922</v>
      </c>
      <c r="C10" s="2">
        <f t="shared" si="4"/>
        <v>42933</v>
      </c>
      <c r="D10" s="1">
        <f t="shared" si="10"/>
        <v>42958</v>
      </c>
      <c r="E10" s="1">
        <f t="shared" si="5"/>
        <v>42972</v>
      </c>
      <c r="F10" s="1">
        <f>G10-2</f>
        <v>42985</v>
      </c>
      <c r="G10" s="1">
        <f>F11-1</f>
        <v>42987</v>
      </c>
      <c r="H10" s="1">
        <f t="shared" si="6"/>
        <v>42988</v>
      </c>
      <c r="I10" s="1">
        <f t="shared" si="7"/>
        <v>42991</v>
      </c>
      <c r="J10" s="1">
        <f t="shared" si="16"/>
        <v>43012</v>
      </c>
      <c r="K10" s="1">
        <f t="shared" si="14"/>
        <v>43024</v>
      </c>
      <c r="L10" s="1">
        <f t="shared" si="11"/>
        <v>43034</v>
      </c>
      <c r="M10" s="1">
        <f t="shared" si="8"/>
        <v>43044</v>
      </c>
      <c r="N10" s="1">
        <f t="shared" si="12"/>
        <v>43093</v>
      </c>
      <c r="O10" s="1">
        <f t="shared" si="15"/>
        <v>43102</v>
      </c>
    </row>
    <row r="11" spans="1:15" x14ac:dyDescent="0.25">
      <c r="A11">
        <v>10</v>
      </c>
      <c r="B11" s="2">
        <f t="shared" si="9"/>
        <v>42934</v>
      </c>
      <c r="C11" s="2">
        <f t="shared" si="4"/>
        <v>42945</v>
      </c>
      <c r="D11" s="1">
        <f t="shared" si="10"/>
        <v>42973</v>
      </c>
      <c r="E11" s="1">
        <f t="shared" si="5"/>
        <v>42987</v>
      </c>
      <c r="F11" s="1">
        <f>G11-2</f>
        <v>42988</v>
      </c>
      <c r="G11" s="1">
        <f>E11+3</f>
        <v>42990</v>
      </c>
      <c r="H11" s="1">
        <f t="shared" si="6"/>
        <v>42991</v>
      </c>
      <c r="I11" s="1">
        <f t="shared" si="7"/>
        <v>42994</v>
      </c>
      <c r="J11" s="1">
        <f t="shared" si="16"/>
        <v>43025</v>
      </c>
      <c r="K11" s="1">
        <f t="shared" si="14"/>
        <v>43037</v>
      </c>
      <c r="L11" s="1">
        <f t="shared" si="11"/>
        <v>43045</v>
      </c>
      <c r="M11" s="1">
        <f t="shared" si="8"/>
        <v>43055</v>
      </c>
      <c r="N11" s="1">
        <f t="shared" si="12"/>
        <v>43103</v>
      </c>
      <c r="O11" s="1">
        <f t="shared" si="15"/>
        <v>43112</v>
      </c>
    </row>
    <row r="12" spans="1:15" x14ac:dyDescent="0.25">
      <c r="B12" s="2"/>
      <c r="C12" s="2"/>
    </row>
    <row r="13" spans="1:15" x14ac:dyDescent="0.25">
      <c r="B13" s="2"/>
      <c r="C13" s="2"/>
    </row>
    <row r="14" spans="1:15" x14ac:dyDescent="0.25">
      <c r="B14" s="2"/>
      <c r="C14" s="2"/>
    </row>
    <row r="15" spans="1:15" x14ac:dyDescent="0.25">
      <c r="B15" s="2"/>
      <c r="C15" s="2"/>
    </row>
    <row r="16" spans="1:15" x14ac:dyDescent="0.25">
      <c r="B16" s="2"/>
      <c r="C16" s="2"/>
    </row>
    <row r="51" spans="3:15" ht="15.75" thickBot="1" x14ac:dyDescent="0.3"/>
    <row r="52" spans="3:15" ht="20.100000000000001" customHeight="1" thickTop="1" x14ac:dyDescent="0.25">
      <c r="C52" s="4" t="s">
        <v>14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</row>
    <row r="53" spans="3:15" ht="20.100000000000001" customHeight="1" x14ac:dyDescent="0.25"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/>
    </row>
    <row r="54" spans="3:15" ht="20.100000000000001" customHeight="1" thickBot="1" x14ac:dyDescent="0.3"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</row>
    <row r="55" spans="3:15" ht="15.75" thickTop="1" x14ac:dyDescent="0.25"/>
  </sheetData>
  <mergeCells count="1">
    <mergeCell ref="C52:O5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Ismael</dc:creator>
  <cp:lastModifiedBy>Hany Ismael</cp:lastModifiedBy>
  <dcterms:created xsi:type="dcterms:W3CDTF">2017-04-25T09:26:17Z</dcterms:created>
  <dcterms:modified xsi:type="dcterms:W3CDTF">2017-04-25T12:55:34Z</dcterms:modified>
</cp:coreProperties>
</file>