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sosa\OneDrive\Tecnicatura en Programacion\"/>
    </mc:Choice>
  </mc:AlternateContent>
  <bookViews>
    <workbookView xWindow="-120" yWindow="-120" windowWidth="20736" windowHeight="11160" activeTab="1"/>
  </bookViews>
  <sheets>
    <sheet name="Hoja1" sheetId="1" r:id="rId1"/>
    <sheet name="Hoja2" sheetId="2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10" i="2" l="1"/>
  <c r="D20" i="2" l="1"/>
  <c r="D21" i="2" l="1"/>
  <c r="D22" i="2" s="1"/>
  <c r="D23" i="2" s="1"/>
  <c r="D24" i="2"/>
  <c r="D25" i="2"/>
  <c r="D26" i="2"/>
  <c r="D27" i="2" s="1"/>
  <c r="D28" i="2" s="1"/>
  <c r="D29" i="2" s="1"/>
  <c r="D30" i="2" s="1"/>
  <c r="D31" i="2" s="1"/>
  <c r="D32" i="2" s="1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B15" i="1" l="1"/>
  <c r="B16" i="1" s="1"/>
  <c r="H7" i="1"/>
  <c r="F2" i="1"/>
  <c r="O2" i="1" l="1"/>
  <c r="O3" i="1" s="1"/>
  <c r="F5" i="1"/>
  <c r="J2" i="1" s="1"/>
  <c r="J7" i="1" s="1"/>
  <c r="D2" i="2" s="1"/>
  <c r="D3" i="2" s="1"/>
  <c r="D4" i="2" s="1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L2" i="1"/>
</calcChain>
</file>

<file path=xl/sharedStrings.xml><?xml version="1.0" encoding="utf-8"?>
<sst xmlns="http://schemas.openxmlformats.org/spreadsheetml/2006/main" count="155" uniqueCount="138">
  <si>
    <t>javier</t>
  </si>
  <si>
    <t>belen</t>
  </si>
  <si>
    <t>precio final</t>
  </si>
  <si>
    <t xml:space="preserve"> correspone</t>
  </si>
  <si>
    <t>saldo</t>
  </si>
  <si>
    <t>sello</t>
  </si>
  <si>
    <t>aportado</t>
  </si>
  <si>
    <t>48 cts</t>
  </si>
  <si>
    <t>timbrado</t>
  </si>
  <si>
    <t>total</t>
  </si>
  <si>
    <t>CTA 1</t>
  </si>
  <si>
    <t>VTO 20/06/18</t>
  </si>
  <si>
    <r>
      <t xml:space="preserve">Belen pago </t>
    </r>
    <r>
      <rPr>
        <sz val="11"/>
        <color rgb="FFFF0000"/>
        <rFont val="Calibri"/>
        <family val="2"/>
      </rPr>
      <t>$7535</t>
    </r>
    <r>
      <rPr>
        <sz val="11"/>
        <color theme="1"/>
        <rFont val="Calibri"/>
        <family val="2"/>
      </rPr>
      <t xml:space="preserve"> el 19/6/18</t>
    </r>
  </si>
  <si>
    <t>DEUDA JAV</t>
  </si>
  <si>
    <t>CTA 2</t>
  </si>
  <si>
    <t>VTO 20/07/18</t>
  </si>
  <si>
    <r>
      <t xml:space="preserve">Belen pago </t>
    </r>
    <r>
      <rPr>
        <sz val="11"/>
        <color rgb="FFFF0000"/>
        <rFont val="Calibri"/>
        <family val="2"/>
      </rPr>
      <t>$7671</t>
    </r>
    <r>
      <rPr>
        <sz val="11"/>
        <color theme="1"/>
        <rFont val="Calibri"/>
        <family val="2"/>
      </rPr>
      <t xml:space="preserve"> el 13/7/18</t>
    </r>
  </si>
  <si>
    <t>cta Nº</t>
  </si>
  <si>
    <t>CTA 3</t>
  </si>
  <si>
    <t>VTO 20/08/18</t>
  </si>
  <si>
    <r>
      <t xml:space="preserve">Belen pago </t>
    </r>
    <r>
      <rPr>
        <sz val="11"/>
        <color rgb="FFFF0000"/>
        <rFont val="Calibri"/>
        <family val="2"/>
      </rPr>
      <t>$7904</t>
    </r>
    <r>
      <rPr>
        <sz val="11"/>
        <color theme="1"/>
        <rFont val="Calibri"/>
        <family val="2"/>
      </rPr>
      <t xml:space="preserve"> el 14/8/18</t>
    </r>
  </si>
  <si>
    <t>CTA 4</t>
  </si>
  <si>
    <t>VTO 20/09/18</t>
  </si>
  <si>
    <r>
      <t xml:space="preserve">Javier pago </t>
    </r>
    <r>
      <rPr>
        <sz val="11"/>
        <color rgb="FFFF0000"/>
        <rFont val="Calibri"/>
        <family val="2"/>
      </rPr>
      <t>$8181,35</t>
    </r>
    <r>
      <rPr>
        <sz val="11"/>
        <color theme="1"/>
        <rFont val="Calibri"/>
        <family val="2"/>
      </rPr>
      <t xml:space="preserve"> el 14/9/18</t>
    </r>
  </si>
  <si>
    <t>CTA 5</t>
  </si>
  <si>
    <t>VTO 20/10/18</t>
  </si>
  <si>
    <r>
      <t xml:space="preserve">Belen pago </t>
    </r>
    <r>
      <rPr>
        <sz val="11"/>
        <color rgb="FFFF0000"/>
        <rFont val="Calibri"/>
        <family val="2"/>
      </rPr>
      <t>$8477,52</t>
    </r>
    <r>
      <rPr>
        <sz val="11"/>
        <color theme="1"/>
        <rFont val="Calibri"/>
        <family val="2"/>
      </rPr>
      <t xml:space="preserve"> el 12/10/18</t>
    </r>
  </si>
  <si>
    <t>CTA 6</t>
  </si>
  <si>
    <t>VTO 20/11/18</t>
  </si>
  <si>
    <r>
      <t xml:space="preserve">Belen pago </t>
    </r>
    <r>
      <rPr>
        <sz val="11"/>
        <color rgb="FFFF0000"/>
        <rFont val="Calibri"/>
        <family val="2"/>
      </rPr>
      <t xml:space="preserve">$9312,55 </t>
    </r>
    <r>
      <rPr>
        <sz val="11"/>
        <color theme="1"/>
        <rFont val="Calibri"/>
        <family val="2"/>
      </rPr>
      <t xml:space="preserve"> el 15/11/18</t>
    </r>
  </si>
  <si>
    <t>CTA 7</t>
  </si>
  <si>
    <t>VTO 20/12/18</t>
  </si>
  <si>
    <r>
      <t xml:space="preserve">Belen pago </t>
    </r>
    <r>
      <rPr>
        <sz val="11"/>
        <color rgb="FFFF0000"/>
        <rFont val="Calibri"/>
        <family val="2"/>
      </rPr>
      <t xml:space="preserve">$9526,74 </t>
    </r>
    <r>
      <rPr>
        <sz val="11"/>
        <color theme="1"/>
        <rFont val="Calibri"/>
        <family val="2"/>
      </rPr>
      <t xml:space="preserve"> el 14/12/18</t>
    </r>
  </si>
  <si>
    <t>CTA 8</t>
  </si>
  <si>
    <t>VTO 20/01/19</t>
  </si>
  <si>
    <r>
      <t xml:space="preserve">Belen pago </t>
    </r>
    <r>
      <rPr>
        <sz val="11"/>
        <color rgb="FFFF0000"/>
        <rFont val="Calibri"/>
        <family val="2"/>
      </rPr>
      <t xml:space="preserve">$9716,32 </t>
    </r>
    <r>
      <rPr>
        <sz val="11"/>
        <color theme="1"/>
        <rFont val="Calibri"/>
        <family val="2"/>
      </rPr>
      <t xml:space="preserve"> el 11/01/19</t>
    </r>
  </si>
  <si>
    <t>CTA 9</t>
  </si>
  <si>
    <t>VTO 20/02/19</t>
  </si>
  <si>
    <r>
      <t xml:space="preserve">Belen pago </t>
    </r>
    <r>
      <rPr>
        <sz val="11"/>
        <color rgb="FFFF0000"/>
        <rFont val="Calibri"/>
        <family val="2"/>
      </rPr>
      <t xml:space="preserve">$9921,34 </t>
    </r>
    <r>
      <rPr>
        <sz val="11"/>
        <color theme="1"/>
        <rFont val="Calibri"/>
        <family val="2"/>
      </rPr>
      <t xml:space="preserve"> el 12/02/19</t>
    </r>
  </si>
  <si>
    <t>CTA 10</t>
  </si>
  <si>
    <t>VTO 20/03/19</t>
  </si>
  <si>
    <r>
      <t xml:space="preserve">Javier pago </t>
    </r>
    <r>
      <rPr>
        <sz val="11"/>
        <color rgb="FFFF0000"/>
        <rFont val="Calibri"/>
        <family val="2"/>
      </rPr>
      <t xml:space="preserve">$10183,26 </t>
    </r>
    <r>
      <rPr>
        <sz val="11"/>
        <color theme="1"/>
        <rFont val="Calibri"/>
        <family val="2"/>
      </rPr>
      <t xml:space="preserve"> el 14/03/19</t>
    </r>
  </si>
  <si>
    <t>CTA 11</t>
  </si>
  <si>
    <t>VTO 20/04/19</t>
  </si>
  <si>
    <r>
      <t xml:space="preserve">Belen pago </t>
    </r>
    <r>
      <rPr>
        <sz val="11"/>
        <color rgb="FFFF0000"/>
        <rFont val="Calibri"/>
        <family val="2"/>
      </rPr>
      <t xml:space="preserve">$10305,46 </t>
    </r>
    <r>
      <rPr>
        <sz val="11"/>
        <color theme="1"/>
        <rFont val="Calibri"/>
        <family val="2"/>
      </rPr>
      <t xml:space="preserve"> el 12/04/19</t>
    </r>
  </si>
  <si>
    <t>CTA 12</t>
  </si>
  <si>
    <t>VTO 20/05/19</t>
  </si>
  <si>
    <r>
      <t xml:space="preserve">Belen pago </t>
    </r>
    <r>
      <rPr>
        <sz val="11"/>
        <color rgb="FFFF0000"/>
        <rFont val="Calibri"/>
        <family val="2"/>
      </rPr>
      <t xml:space="preserve">$10828,98 </t>
    </r>
    <r>
      <rPr>
        <sz val="11"/>
        <color theme="1"/>
        <rFont val="Calibri"/>
        <family val="2"/>
      </rPr>
      <t xml:space="preserve"> el 14/05/19</t>
    </r>
  </si>
  <si>
    <t>CTA 13</t>
  </si>
  <si>
    <t>VTO 20/06/19</t>
  </si>
  <si>
    <r>
      <t xml:space="preserve">Belen pago </t>
    </r>
    <r>
      <rPr>
        <sz val="11"/>
        <color rgb="FFFF0000"/>
        <rFont val="Calibri"/>
        <family val="2"/>
      </rPr>
      <t>$11021,73</t>
    </r>
    <r>
      <rPr>
        <sz val="11"/>
        <color rgb="FF000000"/>
        <rFont val="Calibri"/>
        <family val="2"/>
      </rPr>
      <t xml:space="preserve">  el 18/06/19</t>
    </r>
  </si>
  <si>
    <t>CTA 14</t>
  </si>
  <si>
    <t>VTO 20/07/19</t>
  </si>
  <si>
    <t>CTA 15</t>
  </si>
  <si>
    <t>VTO 20/08/19</t>
  </si>
  <si>
    <t>CTA 16</t>
  </si>
  <si>
    <t>VTO 20/09/19</t>
  </si>
  <si>
    <t>CTA 17</t>
  </si>
  <si>
    <t>VTO 20/10/19</t>
  </si>
  <si>
    <t>CTA 18</t>
  </si>
  <si>
    <t>VTO 20/11/19</t>
  </si>
  <si>
    <t>CTA 19</t>
  </si>
  <si>
    <t>VTO 20/12/19</t>
  </si>
  <si>
    <t>CTA 20</t>
  </si>
  <si>
    <t>VTO 20/01/20</t>
  </si>
  <si>
    <t>CTA 21</t>
  </si>
  <si>
    <t>VTO 20/02/20</t>
  </si>
  <si>
    <t>CTA 22</t>
  </si>
  <si>
    <t>VTO 20/03/20</t>
  </si>
  <si>
    <t>CTA 23</t>
  </si>
  <si>
    <t>VTO 20/04/20</t>
  </si>
  <si>
    <t>CTA 24</t>
  </si>
  <si>
    <t>VTO 20/05/20</t>
  </si>
  <si>
    <t>CTA 25</t>
  </si>
  <si>
    <t>VTO 20/06/20</t>
  </si>
  <si>
    <t>CTA 26</t>
  </si>
  <si>
    <t>VTO 20/07/20</t>
  </si>
  <si>
    <t>CTA 27</t>
  </si>
  <si>
    <t>VTO 20/08/20</t>
  </si>
  <si>
    <t>CTA 28</t>
  </si>
  <si>
    <t>VTO 20/09/20</t>
  </si>
  <si>
    <t>CTA 29</t>
  </si>
  <si>
    <t>VTO 20/10/20</t>
  </si>
  <si>
    <t>CTA 30</t>
  </si>
  <si>
    <t>VTO 20/11/20</t>
  </si>
  <si>
    <t>CTA 31</t>
  </si>
  <si>
    <t>VTO 20/12/20</t>
  </si>
  <si>
    <t>CTA 32</t>
  </si>
  <si>
    <t>VTO 20/01/21</t>
  </si>
  <si>
    <t>CTA 33</t>
  </si>
  <si>
    <t>VTO 20/02/21</t>
  </si>
  <si>
    <r>
      <t xml:space="preserve">Javier pago </t>
    </r>
    <r>
      <rPr>
        <sz val="11"/>
        <color rgb="FFFF0000"/>
        <rFont val="Calibri"/>
        <family val="2"/>
      </rPr>
      <t xml:space="preserve">$10828,98 </t>
    </r>
    <r>
      <rPr>
        <sz val="11"/>
        <color theme="1"/>
        <rFont val="Calibri"/>
        <family val="2"/>
      </rPr>
      <t xml:space="preserve"> el 14/05/19</t>
    </r>
  </si>
  <si>
    <t>CTA 34</t>
  </si>
  <si>
    <t>VTO 20/03/21</t>
  </si>
  <si>
    <r>
      <t xml:space="preserve">Javier pago </t>
    </r>
    <r>
      <rPr>
        <sz val="11"/>
        <color rgb="FFFF0000"/>
        <rFont val="Calibri"/>
        <family val="2"/>
      </rPr>
      <t xml:space="preserve">$10305,46 </t>
    </r>
    <r>
      <rPr>
        <sz val="11"/>
        <color theme="1"/>
        <rFont val="Calibri"/>
        <family val="2"/>
      </rPr>
      <t xml:space="preserve"> el 12/04/19</t>
    </r>
  </si>
  <si>
    <t>CTA 35</t>
  </si>
  <si>
    <t>VTO 20/04/21</t>
  </si>
  <si>
    <t>CTA 36</t>
  </si>
  <si>
    <t>VTO 20/05/21</t>
  </si>
  <si>
    <r>
      <t xml:space="preserve">Javier pago </t>
    </r>
    <r>
      <rPr>
        <sz val="11"/>
        <color rgb="FFFF0000"/>
        <rFont val="Calibri"/>
        <family val="2"/>
      </rPr>
      <t xml:space="preserve">$9921,34 </t>
    </r>
    <r>
      <rPr>
        <sz val="11"/>
        <color theme="1"/>
        <rFont val="Calibri"/>
        <family val="2"/>
      </rPr>
      <t xml:space="preserve"> el 12/02/19</t>
    </r>
  </si>
  <si>
    <t>CTA 37</t>
  </si>
  <si>
    <t>VTO 20/06/21</t>
  </si>
  <si>
    <t>CTA 38</t>
  </si>
  <si>
    <t>VTO 20/07/21</t>
  </si>
  <si>
    <r>
      <t xml:space="preserve">Javier pago </t>
    </r>
    <r>
      <rPr>
        <sz val="11"/>
        <color rgb="FFFF0000"/>
        <rFont val="Calibri"/>
        <family val="2"/>
      </rPr>
      <t xml:space="preserve">$9716,32 </t>
    </r>
    <r>
      <rPr>
        <sz val="11"/>
        <color theme="1"/>
        <rFont val="Calibri"/>
        <family val="2"/>
      </rPr>
      <t xml:space="preserve"> el 11/01/19</t>
    </r>
  </si>
  <si>
    <t>CTA 39</t>
  </si>
  <si>
    <t>VTO 20/08/21</t>
  </si>
  <si>
    <t>CTA 40</t>
  </si>
  <si>
    <t>VTO 20/09/21</t>
  </si>
  <si>
    <r>
      <t xml:space="preserve">Javier pago </t>
    </r>
    <r>
      <rPr>
        <sz val="11"/>
        <color rgb="FFFF0000"/>
        <rFont val="Calibri"/>
        <family val="2"/>
      </rPr>
      <t>$9526,74</t>
    </r>
    <r>
      <rPr>
        <sz val="11"/>
        <color theme="1"/>
        <rFont val="Calibri"/>
        <family val="2"/>
      </rPr>
      <t xml:space="preserve"> el 14/12/18</t>
    </r>
  </si>
  <si>
    <t>CTA 41</t>
  </si>
  <si>
    <t>VTO 20/10/21</t>
  </si>
  <si>
    <r>
      <t xml:space="preserve">Javier pago </t>
    </r>
    <r>
      <rPr>
        <sz val="11"/>
        <color rgb="FFFF0000"/>
        <rFont val="Calibri"/>
        <family val="2"/>
      </rPr>
      <t xml:space="preserve">$9526,74 </t>
    </r>
    <r>
      <rPr>
        <sz val="11"/>
        <color theme="1"/>
        <rFont val="Calibri"/>
        <family val="2"/>
      </rPr>
      <t xml:space="preserve"> el 14/12/18</t>
    </r>
  </si>
  <si>
    <t>CTA 42</t>
  </si>
  <si>
    <t>VTO 20/11/21</t>
  </si>
  <si>
    <r>
      <t xml:space="preserve">Javier pago </t>
    </r>
    <r>
      <rPr>
        <sz val="11"/>
        <color rgb="FFFF0000"/>
        <rFont val="Calibri"/>
        <family val="2"/>
      </rPr>
      <t xml:space="preserve">$9312,55 </t>
    </r>
    <r>
      <rPr>
        <sz val="11"/>
        <color theme="1"/>
        <rFont val="Calibri"/>
        <family val="2"/>
      </rPr>
      <t xml:space="preserve"> el 15/11/18</t>
    </r>
  </si>
  <si>
    <t>CTA 43</t>
  </si>
  <si>
    <t>VTO 20/12/21</t>
  </si>
  <si>
    <r>
      <t xml:space="preserve">Javier pago </t>
    </r>
    <r>
      <rPr>
        <sz val="11"/>
        <color rgb="FFFF0000"/>
        <rFont val="Calibri"/>
        <family val="2"/>
      </rPr>
      <t>$8477,52</t>
    </r>
    <r>
      <rPr>
        <sz val="11"/>
        <color theme="1"/>
        <rFont val="Calibri"/>
        <family val="2"/>
      </rPr>
      <t xml:space="preserve"> el 12/10/18</t>
    </r>
  </si>
  <si>
    <t>CTA 44</t>
  </si>
  <si>
    <t>VTO 20/01/22</t>
  </si>
  <si>
    <t>CTA 45</t>
  </si>
  <si>
    <t>VTO 20/02/22</t>
  </si>
  <si>
    <r>
      <t xml:space="preserve">Javier pago </t>
    </r>
    <r>
      <rPr>
        <sz val="11"/>
        <color rgb="FFFF0000"/>
        <rFont val="Calibri"/>
        <family val="2"/>
      </rPr>
      <t>$7904</t>
    </r>
    <r>
      <rPr>
        <sz val="11"/>
        <color theme="1"/>
        <rFont val="Calibri"/>
        <family val="2"/>
      </rPr>
      <t xml:space="preserve"> el 14/8/18</t>
    </r>
  </si>
  <si>
    <t>CTA 46</t>
  </si>
  <si>
    <t>VTO 20/03/22</t>
  </si>
  <si>
    <t>CTA 47</t>
  </si>
  <si>
    <t>VTO 20/04/22</t>
  </si>
  <si>
    <r>
      <t xml:space="preserve">Javier pago </t>
    </r>
    <r>
      <rPr>
        <sz val="11"/>
        <color rgb="FFFF0000"/>
        <rFont val="Calibri"/>
        <family val="2"/>
      </rPr>
      <t>$7671</t>
    </r>
    <r>
      <rPr>
        <sz val="11"/>
        <color theme="1"/>
        <rFont val="Calibri"/>
        <family val="2"/>
      </rPr>
      <t xml:space="preserve"> el 13/7/18</t>
    </r>
  </si>
  <si>
    <t>CTA 48</t>
  </si>
  <si>
    <t>VTO 20/05/22</t>
  </si>
  <si>
    <r>
      <t xml:space="preserve">Javier pago </t>
    </r>
    <r>
      <rPr>
        <sz val="11"/>
        <color rgb="FFFF0000"/>
        <rFont val="Calibri"/>
        <family val="2"/>
      </rPr>
      <t xml:space="preserve">$11941,82 </t>
    </r>
    <r>
      <rPr>
        <sz val="11"/>
        <color theme="1"/>
        <rFont val="Calibri"/>
        <family val="2"/>
      </rPr>
      <t xml:space="preserve"> el 14/08/19</t>
    </r>
  </si>
  <si>
    <t>NUEVA DEUDA</t>
  </si>
  <si>
    <t>POR EL METRO</t>
  </si>
  <si>
    <r>
      <rPr>
        <sz val="11"/>
        <color theme="1"/>
        <rFont val="Calibri"/>
        <family val="2"/>
      </rPr>
      <t>Belen pago</t>
    </r>
    <r>
      <rPr>
        <sz val="11"/>
        <color rgb="FFFF0000"/>
        <rFont val="Calibri"/>
        <family val="2"/>
      </rPr>
      <t xml:space="preserve"> $11867,10 </t>
    </r>
    <r>
      <rPr>
        <sz val="11"/>
        <color theme="1"/>
        <rFont val="Calibri"/>
        <family val="2"/>
      </rPr>
      <t>el 15/07/19</t>
    </r>
  </si>
  <si>
    <r>
      <rPr>
        <sz val="11"/>
        <color theme="1"/>
        <rFont val="Calibri"/>
        <family val="2"/>
      </rPr>
      <t>Belen pago</t>
    </r>
    <r>
      <rPr>
        <sz val="11"/>
        <color rgb="FFFF0000"/>
        <rFont val="Calibri"/>
        <family val="2"/>
      </rPr>
      <t xml:space="preserve"> $9141,82 y </t>
    </r>
    <r>
      <rPr>
        <sz val="11"/>
        <color theme="4"/>
        <rFont val="Calibri"/>
        <family val="2"/>
      </rPr>
      <t>Javier $2800</t>
    </r>
    <r>
      <rPr>
        <sz val="11"/>
        <color rgb="FFFF0000"/>
        <rFont val="Calibri"/>
        <family val="2"/>
      </rPr>
      <t xml:space="preserve"> </t>
    </r>
    <r>
      <rPr>
        <sz val="11"/>
        <color theme="1"/>
        <rFont val="Calibri"/>
        <family val="2"/>
      </rPr>
      <t>el 20/08/19</t>
    </r>
  </si>
  <si>
    <r>
      <t xml:space="preserve">Javier pago </t>
    </r>
    <r>
      <rPr>
        <sz val="11"/>
        <color rgb="FFFF0000"/>
        <rFont val="Calibri"/>
        <family val="2"/>
      </rPr>
      <t xml:space="preserve">$12277,43 </t>
    </r>
    <r>
      <rPr>
        <sz val="11"/>
        <color theme="1"/>
        <rFont val="Calibri"/>
        <family val="2"/>
      </rPr>
      <t xml:space="preserve"> el 13/09/19</t>
    </r>
  </si>
  <si>
    <r>
      <t xml:space="preserve">Javier pago </t>
    </r>
    <r>
      <rPr>
        <sz val="11"/>
        <color rgb="FFFF0000"/>
        <rFont val="Calibri"/>
        <family val="2"/>
      </rPr>
      <t xml:space="preserve">$12277,43 </t>
    </r>
    <r>
      <rPr>
        <sz val="11"/>
        <color theme="1"/>
        <rFont val="Calibri"/>
        <family val="2"/>
      </rPr>
      <t xml:space="preserve"> el 18/09/19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</si>
</sst>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&quot;$&quot;\ * #,##0.00_-;\-&quot;$&quot;\ * #,##0.00_-;_-&quot;$&quot;\ * &quot;-&quot;??_-;_-@_-"/>
    <numFmt numFmtId="165" formatCode="0.0"/>
    <numFmt numFmtId="166" formatCode="_-[$$-409]* #,##0_ ;_-[$$-409]* \-#,##0\ ;_-[$$-409]* &quot;-&quot;??_ ;_-@_ "/>
  </numFmts>
  <fonts count="9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u/>
      <sz val="11"/>
      <color theme="1"/>
      <name val="Calibri"/>
      <family val="2"/>
    </font>
    <font>
      <sz val="11"/>
      <color rgb="FF000000"/>
      <name val="Calibri"/>
      <family val="2"/>
    </font>
    <font>
      <b/>
      <sz val="12"/>
      <color theme="0"/>
      <name val="Arial"/>
      <family val="2"/>
    </font>
    <font>
      <sz val="48"/>
      <color theme="0"/>
      <name val="Arial"/>
      <family val="2"/>
    </font>
    <font>
      <sz val="11"/>
      <color theme="0"/>
      <name val="Arial"/>
      <family val="2"/>
    </font>
    <font>
      <sz val="11"/>
      <color theme="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2">
    <xf numFmtId="0" fontId="0" fillId="0" borderId="0" xfId="0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4" fontId="7" fillId="2" borderId="16" xfId="1" applyNumberFormat="1" applyFont="1" applyFill="1" applyBorder="1" applyAlignment="1">
      <alignment horizontal="left" vertical="center"/>
    </xf>
    <xf numFmtId="0" fontId="7" fillId="2" borderId="19" xfId="0" applyFont="1" applyFill="1" applyBorder="1" applyAlignment="1">
      <alignment horizontal="center" vertical="center"/>
    </xf>
    <xf numFmtId="164" fontId="7" fillId="2" borderId="9" xfId="1" applyNumberFormat="1" applyFont="1" applyFill="1" applyBorder="1" applyAlignment="1">
      <alignment horizontal="left" vertical="center"/>
    </xf>
    <xf numFmtId="164" fontId="7" fillId="2" borderId="14" xfId="1" applyNumberFormat="1" applyFont="1" applyFill="1" applyBorder="1" applyAlignment="1">
      <alignment vertical="center"/>
    </xf>
    <xf numFmtId="14" fontId="7" fillId="2" borderId="14" xfId="0" applyNumberFormat="1" applyFont="1" applyFill="1" applyBorder="1" applyAlignment="1">
      <alignment vertical="center"/>
    </xf>
    <xf numFmtId="0" fontId="7" fillId="2" borderId="11" xfId="0" applyFont="1" applyFill="1" applyBorder="1" applyAlignment="1">
      <alignment horizontal="center" vertical="center"/>
    </xf>
    <xf numFmtId="164" fontId="7" fillId="2" borderId="4" xfId="1" applyNumberFormat="1" applyFont="1" applyFill="1" applyBorder="1" applyAlignment="1">
      <alignment horizontal="left" vertical="center"/>
    </xf>
    <xf numFmtId="164" fontId="7" fillId="2" borderId="13" xfId="1" applyNumberFormat="1" applyFont="1" applyFill="1" applyBorder="1" applyAlignment="1">
      <alignment vertical="center"/>
    </xf>
    <xf numFmtId="14" fontId="7" fillId="2" borderId="13" xfId="0" applyNumberFormat="1" applyFont="1" applyFill="1" applyBorder="1" applyAlignment="1">
      <alignment vertical="center"/>
    </xf>
    <xf numFmtId="0" fontId="7" fillId="2" borderId="5" xfId="0" applyFont="1" applyFill="1" applyBorder="1" applyAlignment="1">
      <alignment horizontal="center" vertical="center"/>
    </xf>
    <xf numFmtId="164" fontId="7" fillId="2" borderId="4" xfId="1" applyNumberFormat="1" applyFont="1" applyFill="1" applyBorder="1" applyAlignment="1">
      <alignment horizontal="center" vertical="center"/>
    </xf>
    <xf numFmtId="164" fontId="7" fillId="2" borderId="13" xfId="1" applyNumberFormat="1" applyFont="1" applyFill="1" applyBorder="1" applyAlignment="1">
      <alignment horizontal="center" vertical="center"/>
    </xf>
    <xf numFmtId="14" fontId="7" fillId="2" borderId="13" xfId="0" applyNumberFormat="1" applyFont="1" applyFill="1" applyBorder="1" applyAlignment="1">
      <alignment horizontal="center" vertical="center"/>
    </xf>
    <xf numFmtId="164" fontId="7" fillId="3" borderId="4" xfId="1" applyNumberFormat="1" applyFont="1" applyFill="1" applyBorder="1" applyAlignment="1">
      <alignment horizontal="center" vertical="center"/>
    </xf>
    <xf numFmtId="164" fontId="7" fillId="3" borderId="13" xfId="1" applyNumberFormat="1" applyFont="1" applyFill="1" applyBorder="1" applyAlignment="1">
      <alignment horizontal="center" vertical="center"/>
    </xf>
    <xf numFmtId="14" fontId="7" fillId="3" borderId="13" xfId="0" applyNumberFormat="1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164" fontId="7" fillId="3" borderId="15" xfId="1" applyNumberFormat="1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0" fillId="4" borderId="0" xfId="0" applyFill="1"/>
    <xf numFmtId="14" fontId="7" fillId="2" borderId="17" xfId="0" applyNumberFormat="1" applyFont="1" applyFill="1" applyBorder="1" applyAlignment="1">
      <alignment horizontal="center" vertical="center"/>
    </xf>
    <xf numFmtId="14" fontId="7" fillId="2" borderId="18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 textRotation="180" wrapText="1"/>
    </xf>
    <xf numFmtId="0" fontId="6" fillId="3" borderId="23" xfId="0" applyFont="1" applyFill="1" applyBorder="1" applyAlignment="1">
      <alignment horizontal="center" vertical="center" textRotation="180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6"/>
  <sheetViews>
    <sheetView workbookViewId="0">
      <selection activeCell="J13" sqref="J13"/>
    </sheetView>
  </sheetViews>
  <sheetFormatPr baseColWidth="10" defaultColWidth="11.44140625" defaultRowHeight="14.4" x14ac:dyDescent="0.3"/>
  <cols>
    <col min="10" max="10" width="12.33203125" bestFit="1" customWidth="1"/>
  </cols>
  <sheetData>
    <row r="1" spans="2:15" x14ac:dyDescent="0.3">
      <c r="F1">
        <v>776314</v>
      </c>
      <c r="J1" t="s">
        <v>0</v>
      </c>
      <c r="L1" t="s">
        <v>1</v>
      </c>
    </row>
    <row r="2" spans="2:15" x14ac:dyDescent="0.3">
      <c r="E2" t="s">
        <v>2</v>
      </c>
      <c r="F2">
        <f>F1*0.95</f>
        <v>737498.29999999993</v>
      </c>
      <c r="I2" t="s">
        <v>3</v>
      </c>
      <c r="J2" s="3">
        <f>F5/2</f>
        <v>374480.14999999997</v>
      </c>
      <c r="L2" s="2">
        <f>F5/2</f>
        <v>374480.14999999997</v>
      </c>
      <c r="N2" t="s">
        <v>4</v>
      </c>
      <c r="O2">
        <f>F2-J3-J4</f>
        <v>332498.29999999993</v>
      </c>
    </row>
    <row r="3" spans="2:15" x14ac:dyDescent="0.3">
      <c r="E3" t="s">
        <v>5</v>
      </c>
      <c r="F3">
        <v>11062</v>
      </c>
      <c r="I3" t="s">
        <v>6</v>
      </c>
      <c r="J3" s="3">
        <v>390000</v>
      </c>
      <c r="L3">
        <v>7000</v>
      </c>
      <c r="N3" t="s">
        <v>7</v>
      </c>
      <c r="O3" s="1">
        <f>O2/48</f>
        <v>6927.0479166666655</v>
      </c>
    </row>
    <row r="4" spans="2:15" x14ac:dyDescent="0.3">
      <c r="E4" t="s">
        <v>8</v>
      </c>
      <c r="F4">
        <v>400</v>
      </c>
      <c r="I4" t="s">
        <v>6</v>
      </c>
      <c r="J4" s="3">
        <v>15000</v>
      </c>
    </row>
    <row r="5" spans="2:15" x14ac:dyDescent="0.3">
      <c r="E5" t="s">
        <v>9</v>
      </c>
      <c r="F5">
        <f>F2+F3+F4</f>
        <v>748960.29999999993</v>
      </c>
      <c r="J5" s="3">
        <v>7000</v>
      </c>
    </row>
    <row r="6" spans="2:15" x14ac:dyDescent="0.3">
      <c r="J6" s="3">
        <v>200</v>
      </c>
    </row>
    <row r="7" spans="2:15" x14ac:dyDescent="0.3">
      <c r="H7">
        <f>J3+J4+J5+L3</f>
        <v>419000</v>
      </c>
      <c r="J7" s="3">
        <f>J2-J3-J4+J5+J6</f>
        <v>-23319.850000000035</v>
      </c>
    </row>
    <row r="15" spans="2:15" x14ac:dyDescent="0.3">
      <c r="B15">
        <f>F3/2</f>
        <v>5531</v>
      </c>
    </row>
    <row r="16" spans="2:15" x14ac:dyDescent="0.3">
      <c r="B16">
        <f>L3-B15</f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topLeftCell="A26" zoomScale="85" zoomScaleNormal="85" workbookViewId="0">
      <selection activeCell="F35" sqref="F35"/>
    </sheetView>
  </sheetViews>
  <sheetFormatPr baseColWidth="10" defaultColWidth="11.44140625" defaultRowHeight="30" customHeight="1" x14ac:dyDescent="0.3"/>
  <cols>
    <col min="1" max="1" width="11.44140625" style="5"/>
    <col min="2" max="2" width="12.88671875" style="4" bestFit="1" customWidth="1"/>
    <col min="3" max="3" width="43.6640625" bestFit="1" customWidth="1"/>
    <col min="4" max="4" width="14.6640625" bestFit="1" customWidth="1"/>
    <col min="5" max="5" width="13.44140625" bestFit="1" customWidth="1"/>
    <col min="6" max="6" width="11.6640625" bestFit="1" customWidth="1"/>
    <col min="7" max="7" width="6.44140625" style="19" bestFit="1" customWidth="1"/>
  </cols>
  <sheetData>
    <row r="1" spans="1:12" ht="30" customHeight="1" thickBot="1" x14ac:dyDescent="0.35">
      <c r="A1" s="7" t="s">
        <v>10</v>
      </c>
      <c r="B1" s="8" t="s">
        <v>11</v>
      </c>
      <c r="C1" s="17" t="s">
        <v>12</v>
      </c>
      <c r="D1" s="47" t="s">
        <v>13</v>
      </c>
      <c r="E1" s="48"/>
      <c r="F1" s="48"/>
      <c r="G1" s="49"/>
      <c r="H1" s="50" t="s">
        <v>133</v>
      </c>
    </row>
    <row r="2" spans="1:12" ht="30" customHeight="1" thickBot="1" x14ac:dyDescent="0.35">
      <c r="A2" s="9" t="s">
        <v>14</v>
      </c>
      <c r="B2" s="6" t="s">
        <v>15</v>
      </c>
      <c r="C2" s="18" t="s">
        <v>16</v>
      </c>
      <c r="D2" s="23">
        <f>Hoja1!J7*-1</f>
        <v>23319.850000000035</v>
      </c>
      <c r="E2" s="45">
        <v>43250</v>
      </c>
      <c r="F2" s="46"/>
      <c r="G2" s="24" t="s">
        <v>17</v>
      </c>
      <c r="H2" s="50"/>
    </row>
    <row r="3" spans="1:12" ht="30" customHeight="1" x14ac:dyDescent="0.3">
      <c r="A3" s="9" t="s">
        <v>18</v>
      </c>
      <c r="B3" s="6" t="s">
        <v>19</v>
      </c>
      <c r="C3" s="18" t="s">
        <v>20</v>
      </c>
      <c r="D3" s="25">
        <f>D2+E3</f>
        <v>30990.850000000035</v>
      </c>
      <c r="E3" s="26">
        <v>7671</v>
      </c>
      <c r="F3" s="27">
        <v>43293</v>
      </c>
      <c r="G3" s="28">
        <v>48</v>
      </c>
      <c r="H3" s="50"/>
    </row>
    <row r="4" spans="1:12" ht="30" customHeight="1" x14ac:dyDescent="0.3">
      <c r="A4" s="9" t="s">
        <v>21</v>
      </c>
      <c r="B4" s="6" t="s">
        <v>22</v>
      </c>
      <c r="C4" s="18" t="s">
        <v>23</v>
      </c>
      <c r="D4" s="29">
        <f>IF(E4="","",D3+E4)</f>
        <v>38661.850000000035</v>
      </c>
      <c r="E4" s="30">
        <v>7671</v>
      </c>
      <c r="F4" s="31">
        <v>43293</v>
      </c>
      <c r="G4" s="32">
        <v>47</v>
      </c>
      <c r="H4" s="50"/>
    </row>
    <row r="5" spans="1:12" ht="30" customHeight="1" x14ac:dyDescent="0.3">
      <c r="A5" s="9" t="s">
        <v>24</v>
      </c>
      <c r="B5" s="6" t="s">
        <v>25</v>
      </c>
      <c r="C5" s="18" t="s">
        <v>26</v>
      </c>
      <c r="D5" s="33">
        <f t="shared" ref="D5:D48" si="0">IF(E5="","",D4+E5)</f>
        <v>46565.850000000035</v>
      </c>
      <c r="E5" s="34">
        <v>7904</v>
      </c>
      <c r="F5" s="35">
        <v>43326</v>
      </c>
      <c r="G5" s="32">
        <v>45</v>
      </c>
      <c r="H5" s="50"/>
    </row>
    <row r="6" spans="1:12" ht="30" customHeight="1" x14ac:dyDescent="0.3">
      <c r="A6" s="9" t="s">
        <v>27</v>
      </c>
      <c r="B6" s="6" t="s">
        <v>28</v>
      </c>
      <c r="C6" s="18" t="s">
        <v>29</v>
      </c>
      <c r="D6" s="33">
        <f t="shared" si="0"/>
        <v>54747.200000000033</v>
      </c>
      <c r="E6" s="34">
        <v>8181.35</v>
      </c>
      <c r="F6" s="35">
        <v>43357</v>
      </c>
      <c r="G6" s="32">
        <v>44</v>
      </c>
      <c r="H6" s="50"/>
      <c r="J6" s="20"/>
    </row>
    <row r="7" spans="1:12" ht="30" customHeight="1" thickBot="1" x14ac:dyDescent="0.35">
      <c r="A7" s="10" t="s">
        <v>30</v>
      </c>
      <c r="B7" s="11" t="s">
        <v>31</v>
      </c>
      <c r="C7" s="18" t="s">
        <v>32</v>
      </c>
      <c r="D7" s="33">
        <f t="shared" si="0"/>
        <v>62928.550000000032</v>
      </c>
      <c r="E7" s="34">
        <v>8181.35</v>
      </c>
      <c r="F7" s="35">
        <v>43357</v>
      </c>
      <c r="G7" s="32">
        <v>4</v>
      </c>
      <c r="H7" s="50"/>
    </row>
    <row r="8" spans="1:12" ht="30" customHeight="1" x14ac:dyDescent="0.3">
      <c r="A8" s="7" t="s">
        <v>33</v>
      </c>
      <c r="B8" s="8" t="s">
        <v>34</v>
      </c>
      <c r="C8" s="18" t="s">
        <v>35</v>
      </c>
      <c r="D8" s="33">
        <f t="shared" si="0"/>
        <v>71406.070000000036</v>
      </c>
      <c r="E8" s="34">
        <v>8477.52</v>
      </c>
      <c r="F8" s="35">
        <v>43385</v>
      </c>
      <c r="G8" s="32">
        <v>43</v>
      </c>
      <c r="H8" s="50"/>
    </row>
    <row r="9" spans="1:12" ht="30" customHeight="1" x14ac:dyDescent="0.3">
      <c r="A9" s="9" t="s">
        <v>36</v>
      </c>
      <c r="B9" s="6" t="s">
        <v>37</v>
      </c>
      <c r="C9" s="18" t="s">
        <v>38</v>
      </c>
      <c r="D9" s="33">
        <f t="shared" si="0"/>
        <v>80718.620000000039</v>
      </c>
      <c r="E9" s="34">
        <v>9312.5499999999993</v>
      </c>
      <c r="F9" s="35">
        <v>43419</v>
      </c>
      <c r="G9" s="32">
        <v>42</v>
      </c>
      <c r="H9" s="50"/>
    </row>
    <row r="10" spans="1:12" ht="30" customHeight="1" x14ac:dyDescent="0.3">
      <c r="A10" s="9" t="s">
        <v>39</v>
      </c>
      <c r="B10" s="6" t="s">
        <v>40</v>
      </c>
      <c r="C10" s="18" t="s">
        <v>41</v>
      </c>
      <c r="D10" s="33">
        <f t="shared" si="0"/>
        <v>90245.360000000044</v>
      </c>
      <c r="E10" s="34">
        <v>9526.74</v>
      </c>
      <c r="F10" s="35">
        <v>43448</v>
      </c>
      <c r="G10" s="32">
        <v>41</v>
      </c>
      <c r="H10" s="50"/>
      <c r="L10" s="44">
        <f>(15*L11)+7000</f>
        <v>191161.45</v>
      </c>
    </row>
    <row r="11" spans="1:12" ht="30" customHeight="1" x14ac:dyDescent="0.3">
      <c r="A11" s="9" t="s">
        <v>42</v>
      </c>
      <c r="B11" s="6" t="s">
        <v>43</v>
      </c>
      <c r="C11" s="18" t="s">
        <v>44</v>
      </c>
      <c r="D11" s="33">
        <f t="shared" si="0"/>
        <v>99772.100000000049</v>
      </c>
      <c r="E11" s="34">
        <v>9526.74</v>
      </c>
      <c r="F11" s="35">
        <v>43448</v>
      </c>
      <c r="G11" s="32">
        <v>40</v>
      </c>
      <c r="H11" s="50"/>
      <c r="L11" s="44">
        <v>12277.43</v>
      </c>
    </row>
    <row r="12" spans="1:12" ht="30" customHeight="1" x14ac:dyDescent="0.3">
      <c r="A12" s="9" t="s">
        <v>45</v>
      </c>
      <c r="B12" s="6" t="s">
        <v>46</v>
      </c>
      <c r="C12" s="18" t="s">
        <v>47</v>
      </c>
      <c r="D12" s="33">
        <f t="shared" si="0"/>
        <v>109488.42000000004</v>
      </c>
      <c r="E12" s="34">
        <v>9716.32</v>
      </c>
      <c r="F12" s="35">
        <v>43476</v>
      </c>
      <c r="G12" s="32">
        <v>39</v>
      </c>
      <c r="H12" s="50"/>
    </row>
    <row r="13" spans="1:12" ht="30" customHeight="1" x14ac:dyDescent="0.3">
      <c r="A13" s="9" t="s">
        <v>48</v>
      </c>
      <c r="B13" s="6" t="s">
        <v>49</v>
      </c>
      <c r="C13" s="21" t="s">
        <v>50</v>
      </c>
      <c r="D13" s="33">
        <f t="shared" si="0"/>
        <v>119204.74000000005</v>
      </c>
      <c r="E13" s="34">
        <v>9716.32</v>
      </c>
      <c r="F13" s="35">
        <v>43476</v>
      </c>
      <c r="G13" s="32">
        <v>38</v>
      </c>
      <c r="H13" s="50"/>
    </row>
    <row r="14" spans="1:12" ht="30" customHeight="1" x14ac:dyDescent="0.3">
      <c r="A14" s="9" t="s">
        <v>51</v>
      </c>
      <c r="B14" s="6" t="s">
        <v>52</v>
      </c>
      <c r="C14" s="22" t="s">
        <v>134</v>
      </c>
      <c r="D14" s="33">
        <f t="shared" si="0"/>
        <v>129126.17000000004</v>
      </c>
      <c r="E14" s="34">
        <v>9921.43</v>
      </c>
      <c r="F14" s="35">
        <v>43508</v>
      </c>
      <c r="G14" s="32">
        <v>37</v>
      </c>
      <c r="H14" s="50"/>
    </row>
    <row r="15" spans="1:12" ht="30" customHeight="1" x14ac:dyDescent="0.3">
      <c r="A15" s="9" t="s">
        <v>53</v>
      </c>
      <c r="B15" s="6" t="s">
        <v>54</v>
      </c>
      <c r="C15" s="22" t="s">
        <v>135</v>
      </c>
      <c r="D15" s="33">
        <f t="shared" si="0"/>
        <v>139047.51000000004</v>
      </c>
      <c r="E15" s="34">
        <v>9921.34</v>
      </c>
      <c r="F15" s="35">
        <v>43508</v>
      </c>
      <c r="G15" s="32">
        <v>36</v>
      </c>
      <c r="H15" s="50"/>
    </row>
    <row r="16" spans="1:12" ht="30" customHeight="1" x14ac:dyDescent="0.3">
      <c r="A16" s="9" t="s">
        <v>55</v>
      </c>
      <c r="B16" s="6" t="s">
        <v>56</v>
      </c>
      <c r="C16" s="18" t="s">
        <v>137</v>
      </c>
      <c r="D16" s="33">
        <f t="shared" si="0"/>
        <v>149230.77000000005</v>
      </c>
      <c r="E16" s="34">
        <v>10183.26</v>
      </c>
      <c r="F16" s="35">
        <v>43538</v>
      </c>
      <c r="G16" s="32">
        <v>10</v>
      </c>
      <c r="H16" s="50"/>
    </row>
    <row r="17" spans="1:8" ht="30" customHeight="1" x14ac:dyDescent="0.3">
      <c r="A17" s="9" t="s">
        <v>57</v>
      </c>
      <c r="B17" s="6" t="s">
        <v>58</v>
      </c>
      <c r="C17" s="15"/>
      <c r="D17" s="33">
        <f t="shared" si="0"/>
        <v>159536.23000000004</v>
      </c>
      <c r="E17" s="34">
        <v>10305.459999999999</v>
      </c>
      <c r="F17" s="35">
        <v>43567</v>
      </c>
      <c r="G17" s="32">
        <v>35</v>
      </c>
      <c r="H17" s="50"/>
    </row>
    <row r="18" spans="1:8" ht="30" customHeight="1" x14ac:dyDescent="0.3">
      <c r="A18" s="9" t="s">
        <v>59</v>
      </c>
      <c r="B18" s="6" t="s">
        <v>60</v>
      </c>
      <c r="C18" s="15"/>
      <c r="D18" s="33">
        <f t="shared" si="0"/>
        <v>169841.69000000003</v>
      </c>
      <c r="E18" s="34">
        <v>10305.459999999999</v>
      </c>
      <c r="F18" s="35">
        <v>43567</v>
      </c>
      <c r="G18" s="32">
        <v>34</v>
      </c>
      <c r="H18" s="50"/>
    </row>
    <row r="19" spans="1:8" ht="30" customHeight="1" thickBot="1" x14ac:dyDescent="0.35">
      <c r="A19" s="10" t="s">
        <v>61</v>
      </c>
      <c r="B19" s="11" t="s">
        <v>62</v>
      </c>
      <c r="C19" s="16"/>
      <c r="D19" s="33">
        <f t="shared" si="0"/>
        <v>180670.67000000004</v>
      </c>
      <c r="E19" s="34">
        <v>10828.98</v>
      </c>
      <c r="F19" s="35">
        <v>43599</v>
      </c>
      <c r="G19" s="32">
        <v>33</v>
      </c>
      <c r="H19" s="50"/>
    </row>
    <row r="20" spans="1:8" ht="30" customHeight="1" x14ac:dyDescent="0.3">
      <c r="A20" s="7" t="s">
        <v>63</v>
      </c>
      <c r="B20" s="8" t="s">
        <v>64</v>
      </c>
      <c r="C20" s="14"/>
      <c r="D20" s="33">
        <f t="shared" si="0"/>
        <v>192612.49000000005</v>
      </c>
      <c r="E20" s="37">
        <v>11941.82</v>
      </c>
      <c r="F20" s="38">
        <v>43691</v>
      </c>
      <c r="G20" s="39">
        <v>29</v>
      </c>
      <c r="H20" s="51" t="s">
        <v>132</v>
      </c>
    </row>
    <row r="21" spans="1:8" ht="30" customHeight="1" x14ac:dyDescent="0.3">
      <c r="A21" s="9" t="s">
        <v>65</v>
      </c>
      <c r="B21" s="6" t="s">
        <v>66</v>
      </c>
      <c r="C21" s="18" t="s">
        <v>136</v>
      </c>
      <c r="D21" s="36">
        <f t="shared" si="0"/>
        <v>204554.31000000006</v>
      </c>
      <c r="E21" s="37">
        <v>11941.82</v>
      </c>
      <c r="F21" s="38">
        <v>43691</v>
      </c>
      <c r="G21" s="39">
        <v>30</v>
      </c>
      <c r="H21" s="51"/>
    </row>
    <row r="22" spans="1:8" ht="30" customHeight="1" x14ac:dyDescent="0.3">
      <c r="A22" s="9" t="s">
        <v>67</v>
      </c>
      <c r="B22" s="6" t="s">
        <v>68</v>
      </c>
      <c r="C22" s="18" t="s">
        <v>136</v>
      </c>
      <c r="D22" s="36">
        <f t="shared" si="0"/>
        <v>216496.13000000006</v>
      </c>
      <c r="E22" s="37">
        <v>11941.82</v>
      </c>
      <c r="F22" s="38">
        <v>43691</v>
      </c>
      <c r="G22" s="39">
        <v>31</v>
      </c>
      <c r="H22" s="51"/>
    </row>
    <row r="23" spans="1:8" ht="30" customHeight="1" x14ac:dyDescent="0.3">
      <c r="A23" s="9" t="s">
        <v>69</v>
      </c>
      <c r="B23" s="6" t="s">
        <v>70</v>
      </c>
      <c r="C23" s="18" t="s">
        <v>136</v>
      </c>
      <c r="D23" s="36">
        <f t="shared" si="0"/>
        <v>228437.95000000007</v>
      </c>
      <c r="E23" s="37">
        <v>11941.82</v>
      </c>
      <c r="F23" s="38">
        <v>43691</v>
      </c>
      <c r="G23" s="39">
        <v>32</v>
      </c>
      <c r="H23" s="51"/>
    </row>
    <row r="24" spans="1:8" ht="30" customHeight="1" x14ac:dyDescent="0.3">
      <c r="A24" s="9" t="s">
        <v>71</v>
      </c>
      <c r="B24" s="6" t="s">
        <v>72</v>
      </c>
      <c r="C24" s="18" t="s">
        <v>136</v>
      </c>
      <c r="D24" s="36">
        <f t="shared" si="0"/>
        <v>231237.95000000007</v>
      </c>
      <c r="E24" s="37">
        <v>2800</v>
      </c>
      <c r="F24" s="38">
        <v>43697</v>
      </c>
      <c r="G24" s="39">
        <v>15</v>
      </c>
      <c r="H24" s="51"/>
    </row>
    <row r="25" spans="1:8" ht="30" customHeight="1" x14ac:dyDescent="0.3">
      <c r="A25" s="9" t="s">
        <v>73</v>
      </c>
      <c r="B25" s="6" t="s">
        <v>74</v>
      </c>
      <c r="C25" s="18" t="s">
        <v>136</v>
      </c>
      <c r="D25" s="36">
        <f t="shared" si="0"/>
        <v>243515.38000000006</v>
      </c>
      <c r="E25" s="37">
        <v>12277.43</v>
      </c>
      <c r="F25" s="38">
        <v>43721</v>
      </c>
      <c r="G25" s="39">
        <v>28</v>
      </c>
      <c r="H25" s="51"/>
    </row>
    <row r="26" spans="1:8" ht="30" customHeight="1" x14ac:dyDescent="0.3">
      <c r="A26" s="9" t="s">
        <v>75</v>
      </c>
      <c r="B26" s="6" t="s">
        <v>76</v>
      </c>
      <c r="C26" s="18" t="s">
        <v>136</v>
      </c>
      <c r="D26" s="36">
        <f t="shared" si="0"/>
        <v>255792.81000000006</v>
      </c>
      <c r="E26" s="37">
        <v>12277.43</v>
      </c>
      <c r="F26" s="38">
        <v>43721</v>
      </c>
      <c r="G26" s="39">
        <v>27</v>
      </c>
      <c r="H26" s="51"/>
    </row>
    <row r="27" spans="1:8" ht="30" customHeight="1" x14ac:dyDescent="0.3">
      <c r="A27" s="9" t="s">
        <v>77</v>
      </c>
      <c r="B27" s="6" t="s">
        <v>78</v>
      </c>
      <c r="C27" s="18" t="s">
        <v>136</v>
      </c>
      <c r="D27" s="36">
        <f t="shared" si="0"/>
        <v>268070.24000000005</v>
      </c>
      <c r="E27" s="37">
        <v>12277.43</v>
      </c>
      <c r="F27" s="38">
        <v>43721</v>
      </c>
      <c r="G27" s="39">
        <v>26</v>
      </c>
      <c r="H27" s="51"/>
    </row>
    <row r="28" spans="1:8" ht="30" customHeight="1" x14ac:dyDescent="0.3">
      <c r="A28" s="9" t="s">
        <v>79</v>
      </c>
      <c r="B28" s="6" t="s">
        <v>80</v>
      </c>
      <c r="C28" s="18" t="s">
        <v>136</v>
      </c>
      <c r="D28" s="36">
        <f t="shared" si="0"/>
        <v>280347.67000000004</v>
      </c>
      <c r="E28" s="37">
        <v>12277.43</v>
      </c>
      <c r="F28" s="38">
        <v>43721</v>
      </c>
      <c r="G28" s="39">
        <v>25</v>
      </c>
      <c r="H28" s="51"/>
    </row>
    <row r="29" spans="1:8" ht="30" customHeight="1" x14ac:dyDescent="0.3">
      <c r="A29" s="9" t="s">
        <v>81</v>
      </c>
      <c r="B29" s="6" t="s">
        <v>82</v>
      </c>
      <c r="C29" s="18" t="s">
        <v>131</v>
      </c>
      <c r="D29" s="36">
        <f t="shared" si="0"/>
        <v>292625.10000000003</v>
      </c>
      <c r="E29" s="37">
        <v>12277.43</v>
      </c>
      <c r="F29" s="38">
        <v>43721</v>
      </c>
      <c r="G29" s="39">
        <v>24</v>
      </c>
      <c r="H29" s="51"/>
    </row>
    <row r="30" spans="1:8" ht="30" customHeight="1" x14ac:dyDescent="0.3">
      <c r="A30" s="9" t="s">
        <v>83</v>
      </c>
      <c r="B30" s="6" t="s">
        <v>84</v>
      </c>
      <c r="C30" s="18" t="s">
        <v>131</v>
      </c>
      <c r="D30" s="36">
        <f t="shared" si="0"/>
        <v>304902.53000000003</v>
      </c>
      <c r="E30" s="37">
        <v>12277.43</v>
      </c>
      <c r="F30" s="38">
        <v>43721</v>
      </c>
      <c r="G30" s="39">
        <v>23</v>
      </c>
      <c r="H30" s="51"/>
    </row>
    <row r="31" spans="1:8" ht="30" customHeight="1" thickBot="1" x14ac:dyDescent="0.35">
      <c r="A31" s="10" t="s">
        <v>85</v>
      </c>
      <c r="B31" s="11" t="s">
        <v>86</v>
      </c>
      <c r="C31" s="18" t="s">
        <v>131</v>
      </c>
      <c r="D31" s="36">
        <f t="shared" si="0"/>
        <v>317179.96000000002</v>
      </c>
      <c r="E31" s="37">
        <v>12277.43</v>
      </c>
      <c r="F31" s="38">
        <v>43721</v>
      </c>
      <c r="G31" s="39">
        <v>22</v>
      </c>
      <c r="H31" s="51"/>
    </row>
    <row r="32" spans="1:8" ht="30" customHeight="1" x14ac:dyDescent="0.3">
      <c r="A32" s="7" t="s">
        <v>87</v>
      </c>
      <c r="B32" s="8" t="s">
        <v>88</v>
      </c>
      <c r="C32" s="18" t="s">
        <v>131</v>
      </c>
      <c r="D32" s="36">
        <f t="shared" si="0"/>
        <v>329457.39</v>
      </c>
      <c r="E32" s="37">
        <v>12277.43</v>
      </c>
      <c r="F32" s="38">
        <v>43721</v>
      </c>
      <c r="G32" s="39">
        <v>21</v>
      </c>
      <c r="H32" s="51"/>
    </row>
    <row r="33" spans="1:8" ht="30" customHeight="1" x14ac:dyDescent="0.3">
      <c r="A33" s="9" t="s">
        <v>89</v>
      </c>
      <c r="B33" s="6" t="s">
        <v>90</v>
      </c>
      <c r="C33" s="18" t="s">
        <v>91</v>
      </c>
      <c r="D33" s="36">
        <f t="shared" si="0"/>
        <v>341734.82</v>
      </c>
      <c r="E33" s="37">
        <v>12277.43</v>
      </c>
      <c r="F33" s="38">
        <v>43726</v>
      </c>
      <c r="G33" s="39">
        <v>16</v>
      </c>
      <c r="H33" s="51"/>
    </row>
    <row r="34" spans="1:8" ht="30" customHeight="1" x14ac:dyDescent="0.3">
      <c r="A34" s="9" t="s">
        <v>92</v>
      </c>
      <c r="B34" s="6" t="s">
        <v>93</v>
      </c>
      <c r="C34" s="18" t="s">
        <v>94</v>
      </c>
      <c r="D34" s="36" t="str">
        <f t="shared" si="0"/>
        <v/>
      </c>
      <c r="E34" s="37"/>
      <c r="F34" s="40"/>
      <c r="G34" s="39"/>
      <c r="H34" s="51"/>
    </row>
    <row r="35" spans="1:8" ht="30" customHeight="1" x14ac:dyDescent="0.3">
      <c r="A35" s="9" t="s">
        <v>95</v>
      </c>
      <c r="B35" s="6" t="s">
        <v>96</v>
      </c>
      <c r="C35" s="18" t="s">
        <v>94</v>
      </c>
      <c r="D35" s="36" t="str">
        <f t="shared" si="0"/>
        <v/>
      </c>
      <c r="E35" s="37"/>
      <c r="F35" s="40"/>
      <c r="G35" s="39"/>
      <c r="H35" s="51"/>
    </row>
    <row r="36" spans="1:8" ht="30" customHeight="1" x14ac:dyDescent="0.3">
      <c r="A36" s="9" t="s">
        <v>97</v>
      </c>
      <c r="B36" s="6" t="s">
        <v>98</v>
      </c>
      <c r="C36" s="18" t="s">
        <v>99</v>
      </c>
      <c r="D36" s="36" t="str">
        <f t="shared" si="0"/>
        <v/>
      </c>
      <c r="E36" s="37"/>
      <c r="F36" s="40"/>
      <c r="G36" s="39"/>
      <c r="H36" s="51"/>
    </row>
    <row r="37" spans="1:8" ht="30" customHeight="1" x14ac:dyDescent="0.3">
      <c r="A37" s="9" t="s">
        <v>100</v>
      </c>
      <c r="B37" s="6" t="s">
        <v>101</v>
      </c>
      <c r="C37" s="18" t="s">
        <v>99</v>
      </c>
      <c r="D37" s="36" t="str">
        <f t="shared" si="0"/>
        <v/>
      </c>
      <c r="E37" s="37"/>
      <c r="F37" s="40"/>
      <c r="G37" s="39"/>
      <c r="H37" s="51"/>
    </row>
    <row r="38" spans="1:8" ht="30" customHeight="1" x14ac:dyDescent="0.3">
      <c r="A38" s="9" t="s">
        <v>102</v>
      </c>
      <c r="B38" s="6" t="s">
        <v>103</v>
      </c>
      <c r="C38" s="18" t="s">
        <v>104</v>
      </c>
      <c r="D38" s="36" t="str">
        <f t="shared" si="0"/>
        <v/>
      </c>
      <c r="E38" s="37"/>
      <c r="F38" s="40"/>
      <c r="G38" s="39"/>
      <c r="H38" s="51"/>
    </row>
    <row r="39" spans="1:8" ht="30" customHeight="1" x14ac:dyDescent="0.3">
      <c r="A39" s="9" t="s">
        <v>105</v>
      </c>
      <c r="B39" s="6" t="s">
        <v>106</v>
      </c>
      <c r="C39" s="18" t="s">
        <v>104</v>
      </c>
      <c r="D39" s="36" t="str">
        <f t="shared" si="0"/>
        <v/>
      </c>
      <c r="E39" s="37"/>
      <c r="F39" s="40"/>
      <c r="G39" s="39"/>
      <c r="H39" s="51"/>
    </row>
    <row r="40" spans="1:8" ht="30" customHeight="1" x14ac:dyDescent="0.3">
      <c r="A40" s="9" t="s">
        <v>107</v>
      </c>
      <c r="B40" s="6" t="s">
        <v>108</v>
      </c>
      <c r="C40" s="18" t="s">
        <v>109</v>
      </c>
      <c r="D40" s="36" t="str">
        <f t="shared" si="0"/>
        <v/>
      </c>
      <c r="E40" s="37"/>
      <c r="F40" s="40"/>
      <c r="G40" s="39"/>
      <c r="H40" s="51"/>
    </row>
    <row r="41" spans="1:8" ht="30" customHeight="1" x14ac:dyDescent="0.3">
      <c r="A41" s="9" t="s">
        <v>110</v>
      </c>
      <c r="B41" s="6" t="s">
        <v>111</v>
      </c>
      <c r="C41" s="18" t="s">
        <v>112</v>
      </c>
      <c r="D41" s="36" t="str">
        <f t="shared" si="0"/>
        <v/>
      </c>
      <c r="E41" s="37"/>
      <c r="F41" s="40"/>
      <c r="G41" s="39"/>
      <c r="H41" s="51"/>
    </row>
    <row r="42" spans="1:8" ht="30" customHeight="1" x14ac:dyDescent="0.3">
      <c r="A42" s="9" t="s">
        <v>113</v>
      </c>
      <c r="B42" s="6" t="s">
        <v>114</v>
      </c>
      <c r="C42" s="18" t="s">
        <v>115</v>
      </c>
      <c r="D42" s="36" t="str">
        <f t="shared" si="0"/>
        <v/>
      </c>
      <c r="E42" s="37"/>
      <c r="F42" s="40"/>
      <c r="G42" s="39"/>
      <c r="H42" s="51"/>
    </row>
    <row r="43" spans="1:8" ht="30" customHeight="1" thickBot="1" x14ac:dyDescent="0.35">
      <c r="A43" s="10" t="s">
        <v>116</v>
      </c>
      <c r="B43" s="11" t="s">
        <v>117</v>
      </c>
      <c r="C43" s="18" t="s">
        <v>118</v>
      </c>
      <c r="D43" s="36" t="str">
        <f t="shared" si="0"/>
        <v/>
      </c>
      <c r="E43" s="37"/>
      <c r="F43" s="40"/>
      <c r="G43" s="39"/>
      <c r="H43" s="51"/>
    </row>
    <row r="44" spans="1:8" ht="30" customHeight="1" x14ac:dyDescent="0.3">
      <c r="A44" s="12" t="s">
        <v>119</v>
      </c>
      <c r="B44" s="13" t="s">
        <v>120</v>
      </c>
      <c r="C44" s="18" t="s">
        <v>23</v>
      </c>
      <c r="D44" s="36" t="str">
        <f t="shared" si="0"/>
        <v/>
      </c>
      <c r="E44" s="37"/>
      <c r="F44" s="40"/>
      <c r="G44" s="39"/>
      <c r="H44" s="51"/>
    </row>
    <row r="45" spans="1:8" ht="30" customHeight="1" x14ac:dyDescent="0.3">
      <c r="A45" s="9" t="s">
        <v>121</v>
      </c>
      <c r="B45" s="6" t="s">
        <v>122</v>
      </c>
      <c r="C45" s="18" t="s">
        <v>123</v>
      </c>
      <c r="D45" s="36" t="str">
        <f t="shared" si="0"/>
        <v/>
      </c>
      <c r="E45" s="37"/>
      <c r="F45" s="40"/>
      <c r="G45" s="39"/>
      <c r="H45" s="51"/>
    </row>
    <row r="46" spans="1:8" ht="30" customHeight="1" x14ac:dyDescent="0.3">
      <c r="A46" s="9" t="s">
        <v>124</v>
      </c>
      <c r="B46" s="6" t="s">
        <v>125</v>
      </c>
      <c r="C46" s="18" t="s">
        <v>16</v>
      </c>
      <c r="D46" s="36" t="str">
        <f t="shared" si="0"/>
        <v/>
      </c>
      <c r="E46" s="37"/>
      <c r="F46" s="40"/>
      <c r="G46" s="39"/>
      <c r="H46" s="51"/>
    </row>
    <row r="47" spans="1:8" ht="30" customHeight="1" x14ac:dyDescent="0.3">
      <c r="A47" s="9" t="s">
        <v>126</v>
      </c>
      <c r="B47" s="6" t="s">
        <v>127</v>
      </c>
      <c r="C47" s="18" t="s">
        <v>128</v>
      </c>
      <c r="D47" s="36" t="str">
        <f t="shared" si="0"/>
        <v/>
      </c>
      <c r="E47" s="37"/>
      <c r="F47" s="40"/>
      <c r="G47" s="39"/>
      <c r="H47" s="51"/>
    </row>
    <row r="48" spans="1:8" ht="30" customHeight="1" thickBot="1" x14ac:dyDescent="0.35">
      <c r="A48" s="10" t="s">
        <v>129</v>
      </c>
      <c r="B48" s="11" t="s">
        <v>130</v>
      </c>
      <c r="C48" s="18" t="s">
        <v>128</v>
      </c>
      <c r="D48" s="36" t="str">
        <f t="shared" si="0"/>
        <v/>
      </c>
      <c r="E48" s="41"/>
      <c r="F48" s="42"/>
      <c r="G48" s="43"/>
      <c r="H48" s="51"/>
    </row>
  </sheetData>
  <mergeCells count="4">
    <mergeCell ref="E2:F2"/>
    <mergeCell ref="D1:G1"/>
    <mergeCell ref="H1:H19"/>
    <mergeCell ref="H20:H48"/>
  </mergeCells>
  <pageMargins left="0.25" right="0.25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 Sosa</dc:creator>
  <cp:keywords/>
  <dc:description/>
  <cp:lastModifiedBy>Javier Sosa</cp:lastModifiedBy>
  <cp:revision/>
  <dcterms:created xsi:type="dcterms:W3CDTF">2018-05-28T09:14:37Z</dcterms:created>
  <dcterms:modified xsi:type="dcterms:W3CDTF">2019-09-18T16:52:18Z</dcterms:modified>
  <cp:category/>
  <cp:contentStatus/>
</cp:coreProperties>
</file>