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r\Documents\"/>
    </mc:Choice>
  </mc:AlternateContent>
  <bookViews>
    <workbookView xWindow="0" yWindow="0" windowWidth="19200" windowHeight="108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4" i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4" i="1"/>
  <c r="L7" i="1"/>
  <c r="N7" i="1" s="1"/>
  <c r="L11" i="1"/>
  <c r="N11" i="1" s="1"/>
  <c r="L15" i="1"/>
  <c r="N15" i="1" s="1"/>
  <c r="L19" i="1"/>
  <c r="N19" i="1" s="1"/>
  <c r="L23" i="1"/>
  <c r="N23" i="1" s="1"/>
  <c r="L27" i="1"/>
  <c r="N2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  <c r="H5" i="1"/>
  <c r="L5" i="1" s="1"/>
  <c r="N5" i="1" s="1"/>
  <c r="H6" i="1"/>
  <c r="L6" i="1" s="1"/>
  <c r="N6" i="1" s="1"/>
  <c r="H7" i="1"/>
  <c r="H8" i="1"/>
  <c r="L8" i="1" s="1"/>
  <c r="N8" i="1" s="1"/>
  <c r="H9" i="1"/>
  <c r="L9" i="1" s="1"/>
  <c r="N9" i="1" s="1"/>
  <c r="H10" i="1"/>
  <c r="L10" i="1" s="1"/>
  <c r="N10" i="1" s="1"/>
  <c r="H11" i="1"/>
  <c r="H12" i="1"/>
  <c r="L12" i="1" s="1"/>
  <c r="N12" i="1" s="1"/>
  <c r="H13" i="1"/>
  <c r="L13" i="1" s="1"/>
  <c r="N13" i="1" s="1"/>
  <c r="H14" i="1"/>
  <c r="L14" i="1" s="1"/>
  <c r="N14" i="1" s="1"/>
  <c r="H15" i="1"/>
  <c r="H16" i="1"/>
  <c r="L16" i="1" s="1"/>
  <c r="N16" i="1" s="1"/>
  <c r="H17" i="1"/>
  <c r="L17" i="1" s="1"/>
  <c r="N17" i="1" s="1"/>
  <c r="H18" i="1"/>
  <c r="L18" i="1" s="1"/>
  <c r="N18" i="1" s="1"/>
  <c r="H19" i="1"/>
  <c r="H20" i="1"/>
  <c r="L20" i="1" s="1"/>
  <c r="N20" i="1" s="1"/>
  <c r="H21" i="1"/>
  <c r="L21" i="1" s="1"/>
  <c r="N21" i="1" s="1"/>
  <c r="H22" i="1"/>
  <c r="L22" i="1" s="1"/>
  <c r="N22" i="1" s="1"/>
  <c r="H23" i="1"/>
  <c r="H24" i="1"/>
  <c r="L24" i="1" s="1"/>
  <c r="N24" i="1" s="1"/>
  <c r="H25" i="1"/>
  <c r="L25" i="1" s="1"/>
  <c r="N25" i="1" s="1"/>
  <c r="H26" i="1"/>
  <c r="L26" i="1" s="1"/>
  <c r="N26" i="1" s="1"/>
  <c r="H27" i="1"/>
  <c r="H28" i="1"/>
  <c r="L28" i="1" s="1"/>
  <c r="N28" i="1" s="1"/>
  <c r="H4" i="1"/>
  <c r="L4" i="1" s="1"/>
  <c r="N4" i="1" s="1"/>
  <c r="C25" i="1" l="1"/>
  <c r="C24" i="1"/>
  <c r="C22" i="1"/>
  <c r="C16" i="1"/>
  <c r="C15" i="1"/>
  <c r="C7" i="1" l="1"/>
  <c r="C6" i="1"/>
</calcChain>
</file>

<file path=xl/sharedStrings.xml><?xml version="1.0" encoding="utf-8"?>
<sst xmlns="http://schemas.openxmlformats.org/spreadsheetml/2006/main" count="55" uniqueCount="45">
  <si>
    <t>Alumno/a</t>
  </si>
  <si>
    <t>Álvarez Masala, Nerea</t>
  </si>
  <si>
    <t>Barbero Marrot, Diego</t>
  </si>
  <si>
    <t>Benavides Fernández, Mario</t>
  </si>
  <si>
    <t>Beran Losada, Carmen</t>
  </si>
  <si>
    <t>Cartón Rodríguez, Natalia</t>
  </si>
  <si>
    <t>Cruz García, Andrea</t>
  </si>
  <si>
    <t>De la Madrid García, Victoria</t>
  </si>
  <si>
    <t>Escandón Martín, Paula</t>
  </si>
  <si>
    <t>Ferreiro Menéndez, Diego</t>
  </si>
  <si>
    <t>Freije Álvarez, Víctor</t>
  </si>
  <si>
    <t>García González, Oscar</t>
  </si>
  <si>
    <t>Gómez Iglesias, Yago</t>
  </si>
  <si>
    <t>Gómez Menéndez, Sara</t>
  </si>
  <si>
    <t>González Cid, Enol</t>
  </si>
  <si>
    <t>González Teijido, Eloy</t>
  </si>
  <si>
    <t>Juan Merino, Tania</t>
  </si>
  <si>
    <t>López Lorenzo, Nerea</t>
  </si>
  <si>
    <t>Luengo Fernández, Naiara</t>
  </si>
  <si>
    <t>Martín Fernández, Xurde</t>
  </si>
  <si>
    <t>Muñiz García, Sergio</t>
  </si>
  <si>
    <t>Pérez Lougedo, Nerea</t>
  </si>
  <si>
    <t>Pérez Salas, Dennis</t>
  </si>
  <si>
    <t>Rodríguez Pereira, Iñaki</t>
  </si>
  <si>
    <t>Sommer Díaz, Mario</t>
  </si>
  <si>
    <t>Suárez Allende, Paula</t>
  </si>
  <si>
    <t>comportamiento</t>
  </si>
  <si>
    <t>deberes</t>
  </si>
  <si>
    <t>clase</t>
  </si>
  <si>
    <t>parcial 1</t>
  </si>
  <si>
    <t>ex ev</t>
  </si>
  <si>
    <t>parcial 2</t>
  </si>
  <si>
    <t>números</t>
  </si>
  <si>
    <t>Álgebra</t>
  </si>
  <si>
    <t>Polinomios</t>
  </si>
  <si>
    <t>media</t>
  </si>
  <si>
    <t>Números</t>
  </si>
  <si>
    <t>bloque números y álgebra</t>
  </si>
  <si>
    <t>recuperacion</t>
  </si>
  <si>
    <t>Funciones</t>
  </si>
  <si>
    <t>rec funciones</t>
  </si>
  <si>
    <t>Geometría</t>
  </si>
  <si>
    <t>Thales</t>
  </si>
  <si>
    <t>Áreas y volúmenes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</si>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</sst>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0" fontId="3" fillId="2" borderId="0" xfId="0" applyFont="1" applyFill="1"/>
    <xf numFmtId="2" fontId="0" fillId="0" borderId="0" xfId="0" applyNumberFormat="1"/>
    <xf numFmtId="2" fontId="3" fillId="2" borderId="0" xfId="0" applyNumberFormat="1" applyFont="1" applyFill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5" fillId="2" borderId="0" xfId="0" applyNumberFormat="1" applyFont="1" applyFill="1"/>
    <xf numFmtId="0" fontId="5" fillId="2" borderId="0" xfId="0" applyFont="1" applyFill="1"/>
    <xf numFmtId="0" fontId="6" fillId="0" borderId="1" xfId="1" applyFont="1" applyBorder="1"/>
    <xf numFmtId="9" fontId="4" fillId="0" borderId="0" xfId="0" applyNumberFormat="1" applyFont="1"/>
    <xf numFmtId="9" fontId="5" fillId="2" borderId="0" xfId="0" applyNumberFormat="1" applyFont="1" applyFill="1"/>
    <xf numFmtId="0" fontId="7" fillId="0" borderId="1" xfId="1" applyFont="1" applyBorder="1"/>
  </cellXfs>
  <cellStyles count="2">
    <cellStyle name="Normal" xfId="0" builtinId="0"/>
    <cellStyle name="Normal 2" xfId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2" zoomScale="98" zoomScaleNormal="98" workbookViewId="0">
      <pane ySplit="510" activePane="bottomLeft"/>
      <selection activeCell="T2" sqref="T1:T1048576"/>
      <selection pane="bottomLeft" activeCell="U24" sqref="U24"/>
    </sheetView>
  </sheetViews>
  <sheetFormatPr baseColWidth="10" defaultRowHeight="18.75" x14ac:dyDescent="0.3"/>
  <cols>
    <col min="1" max="1" width="15.7109375" customWidth="1"/>
    <col min="2" max="2" width="1" customWidth="1"/>
    <col min="3" max="3" width="0.85546875" customWidth="1"/>
    <col min="4" max="4" width="1.140625" customWidth="1"/>
    <col min="5" max="6" width="8.5703125" customWidth="1"/>
    <col min="7" max="7" width="9.85546875" customWidth="1"/>
    <col min="8" max="8" width="6.7109375" style="5" customWidth="1"/>
    <col min="9" max="10" width="4.5703125" customWidth="1"/>
    <col min="11" max="11" width="4.5703125" style="1" customWidth="1"/>
    <col min="12" max="12" width="6.85546875" style="3" customWidth="1"/>
    <col min="13" max="13" width="5.5703125" customWidth="1"/>
    <col min="14" max="14" width="8.140625" style="4" customWidth="1"/>
    <col min="15" max="15" width="5.85546875" customWidth="1"/>
    <col min="16" max="16" width="6.5703125" customWidth="1"/>
    <col min="17" max="17" width="5" style="2" customWidth="1"/>
    <col min="18" max="18" width="4" customWidth="1"/>
    <col min="19" max="19" width="4.42578125" customWidth="1"/>
    <col min="20" max="20" width="5" style="2" customWidth="1"/>
  </cols>
  <sheetData>
    <row r="1" spans="1:20" ht="15" x14ac:dyDescent="0.25">
      <c r="A1" s="6"/>
      <c r="B1" s="6"/>
      <c r="C1" s="6"/>
      <c r="D1" s="6"/>
      <c r="E1" s="6" t="s">
        <v>32</v>
      </c>
      <c r="F1" s="6" t="s">
        <v>32</v>
      </c>
      <c r="G1" s="6" t="s">
        <v>32</v>
      </c>
      <c r="H1" s="7" t="s">
        <v>35</v>
      </c>
      <c r="I1" s="6" t="s">
        <v>33</v>
      </c>
      <c r="J1" s="6"/>
      <c r="K1" s="6" t="s">
        <v>35</v>
      </c>
      <c r="L1" s="7" t="s">
        <v>37</v>
      </c>
      <c r="M1" s="6"/>
      <c r="N1" s="8"/>
      <c r="O1" s="6"/>
      <c r="P1" s="6"/>
      <c r="Q1" s="9"/>
      <c r="T1" s="9"/>
    </row>
    <row r="2" spans="1:20" ht="15" x14ac:dyDescent="0.25">
      <c r="A2" s="6"/>
      <c r="B2" s="6" t="s">
        <v>26</v>
      </c>
      <c r="C2" s="6" t="s">
        <v>27</v>
      </c>
      <c r="D2" s="6" t="s">
        <v>28</v>
      </c>
      <c r="E2" s="6" t="s">
        <v>29</v>
      </c>
      <c r="F2" s="6" t="s">
        <v>31</v>
      </c>
      <c r="G2" s="6" t="s">
        <v>30</v>
      </c>
      <c r="H2" s="7" t="s">
        <v>36</v>
      </c>
      <c r="I2" s="6" t="s">
        <v>34</v>
      </c>
      <c r="J2" s="6" t="s">
        <v>33</v>
      </c>
      <c r="K2" s="6" t="s">
        <v>33</v>
      </c>
      <c r="L2" s="7"/>
      <c r="M2" s="6"/>
      <c r="N2" s="8"/>
      <c r="O2" s="6" t="s">
        <v>39</v>
      </c>
      <c r="P2" s="6"/>
      <c r="Q2" s="9"/>
      <c r="R2" t="s">
        <v>41</v>
      </c>
      <c r="T2" s="9"/>
    </row>
    <row r="3" spans="1:20" ht="15" x14ac:dyDescent="0.25">
      <c r="A3" s="10" t="s">
        <v>0</v>
      </c>
      <c r="B3" s="6"/>
      <c r="C3" s="11">
        <v>0.1</v>
      </c>
      <c r="D3" s="11">
        <v>0.1</v>
      </c>
      <c r="E3" s="11">
        <v>0.25</v>
      </c>
      <c r="F3" s="11">
        <v>0.25</v>
      </c>
      <c r="G3" s="11">
        <v>0.5</v>
      </c>
      <c r="H3" s="7"/>
      <c r="I3" s="11">
        <v>0.4</v>
      </c>
      <c r="J3" s="11">
        <v>0.6</v>
      </c>
      <c r="K3" s="11"/>
      <c r="L3" s="7"/>
      <c r="M3" s="6" t="s">
        <v>38</v>
      </c>
      <c r="N3" s="8" t="s">
        <v>33</v>
      </c>
      <c r="O3" s="6" t="s">
        <v>39</v>
      </c>
      <c r="P3" s="6" t="s">
        <v>40</v>
      </c>
      <c r="Q3" s="12" t="s">
        <v>39</v>
      </c>
      <c r="R3" s="6" t="s">
        <v>42</v>
      </c>
      <c r="S3" s="6" t="s">
        <v>43</v>
      </c>
      <c r="T3" s="12" t="s">
        <v>41</v>
      </c>
    </row>
    <row r="4" spans="1:20" ht="15" x14ac:dyDescent="0.25">
      <c r="A4" s="13" t="s">
        <v>1</v>
      </c>
      <c r="B4" s="6"/>
      <c r="C4" s="6">
        <v>10</v>
      </c>
      <c r="D4" s="6">
        <v>10</v>
      </c>
      <c r="E4" s="6">
        <v>9.25</v>
      </c>
      <c r="F4" s="6">
        <v>7.3</v>
      </c>
      <c r="G4" s="6">
        <v>9.75</v>
      </c>
      <c r="H4" s="7">
        <f>+E4*0.25+F4*0.25+G4*0.5</f>
        <v>9.0124999999999993</v>
      </c>
      <c r="I4" s="6">
        <v>7.5</v>
      </c>
      <c r="J4" s="6">
        <v>7</v>
      </c>
      <c r="K4" s="6">
        <f>+I4*0.4+J4*0.6</f>
        <v>7.2</v>
      </c>
      <c r="L4" s="7">
        <f>+H4*0.5+K4*0.5</f>
        <v>8.1062499999999993</v>
      </c>
      <c r="M4" s="6">
        <v>8.25</v>
      </c>
      <c r="N4" s="8">
        <f>+MAX(L4:M4)</f>
        <v>8.25</v>
      </c>
      <c r="O4" s="6">
        <v>8</v>
      </c>
      <c r="P4" s="6">
        <v>9.5</v>
      </c>
      <c r="Q4" s="9">
        <f>+MAX(O4:P4)</f>
        <v>9.5</v>
      </c>
      <c r="R4" s="6">
        <v>10</v>
      </c>
      <c r="S4" s="6">
        <v>8.75</v>
      </c>
      <c r="T4" s="9">
        <f>+R4*0.33+S4*0.66</f>
        <v>9.0750000000000011</v>
      </c>
    </row>
    <row r="5" spans="1:20" ht="15" x14ac:dyDescent="0.25">
      <c r="A5" s="13" t="s">
        <v>2</v>
      </c>
      <c r="B5" s="6"/>
      <c r="C5" s="6">
        <v>5</v>
      </c>
      <c r="D5" s="6">
        <v>0</v>
      </c>
      <c r="E5" s="6">
        <v>1.5</v>
      </c>
      <c r="F5" s="6">
        <v>3.75</v>
      </c>
      <c r="G5" s="6">
        <v>0.75</v>
      </c>
      <c r="H5" s="7">
        <f t="shared" ref="H5:H28" si="0">+E5*0.25+F5*0.25+G5*0.5</f>
        <v>1.6875</v>
      </c>
      <c r="I5" s="6">
        <v>1</v>
      </c>
      <c r="J5" s="6">
        <v>1</v>
      </c>
      <c r="K5" s="6">
        <f t="shared" ref="K5:K12" si="1">+I5*0.4+J5*0.6</f>
        <v>1</v>
      </c>
      <c r="L5" s="7">
        <f t="shared" ref="L5:L28" si="2">+H5*0.5+K5*0.5</f>
        <v>1.34375</v>
      </c>
      <c r="M5" s="6">
        <v>0</v>
      </c>
      <c r="N5" s="8">
        <f t="shared" ref="N5:N28" si="3">+MAX(L5:M5)</f>
        <v>1.34375</v>
      </c>
      <c r="O5" s="6">
        <v>2</v>
      </c>
      <c r="P5" s="6">
        <v>3</v>
      </c>
      <c r="Q5" s="9">
        <f t="shared" ref="Q5:Q28" si="4">+MAX(O5:P5)</f>
        <v>3</v>
      </c>
      <c r="R5" s="6">
        <v>2</v>
      </c>
      <c r="S5" s="6">
        <v>5.0999999999999996</v>
      </c>
      <c r="T5" s="9">
        <f t="shared" ref="T5:T28" si="5">+R5*0.33+S5*0.66</f>
        <v>4.0259999999999998</v>
      </c>
    </row>
    <row r="6" spans="1:20" ht="15" x14ac:dyDescent="0.25">
      <c r="A6" s="13" t="s">
        <v>3</v>
      </c>
      <c r="B6" s="6"/>
      <c r="C6" s="6">
        <f>4/6*10</f>
        <v>6.6666666666666661</v>
      </c>
      <c r="D6" s="6">
        <v>6</v>
      </c>
      <c r="E6" s="6">
        <v>5</v>
      </c>
      <c r="F6" s="6">
        <v>4.75</v>
      </c>
      <c r="G6" s="6">
        <v>4</v>
      </c>
      <c r="H6" s="7">
        <f t="shared" si="0"/>
        <v>4.4375</v>
      </c>
      <c r="I6" s="6">
        <v>1.75</v>
      </c>
      <c r="J6" s="6">
        <v>6.5</v>
      </c>
      <c r="K6" s="6">
        <f t="shared" si="1"/>
        <v>4.5999999999999996</v>
      </c>
      <c r="L6" s="7">
        <f t="shared" si="2"/>
        <v>4.5187499999999998</v>
      </c>
      <c r="M6" s="6">
        <v>2.25</v>
      </c>
      <c r="N6" s="8">
        <f t="shared" si="3"/>
        <v>4.5187499999999998</v>
      </c>
      <c r="O6" s="6">
        <v>2</v>
      </c>
      <c r="P6" s="6">
        <v>8.25</v>
      </c>
      <c r="Q6" s="9">
        <f t="shared" si="4"/>
        <v>8.25</v>
      </c>
      <c r="R6" s="6">
        <v>2.75</v>
      </c>
      <c r="S6" s="6">
        <v>0.1</v>
      </c>
      <c r="T6" s="9">
        <f t="shared" si="5"/>
        <v>0.97350000000000003</v>
      </c>
    </row>
    <row r="7" spans="1:20" ht="15" x14ac:dyDescent="0.25">
      <c r="A7" s="13" t="s">
        <v>4</v>
      </c>
      <c r="B7" s="6"/>
      <c r="C7" s="6">
        <f>5/6*10</f>
        <v>8.3333333333333339</v>
      </c>
      <c r="D7" s="6">
        <v>6.6</v>
      </c>
      <c r="E7" s="6">
        <v>7</v>
      </c>
      <c r="F7" s="6">
        <v>6.5</v>
      </c>
      <c r="G7" s="6">
        <v>4</v>
      </c>
      <c r="H7" s="7">
        <f t="shared" si="0"/>
        <v>5.375</v>
      </c>
      <c r="I7" s="6">
        <v>1.5</v>
      </c>
      <c r="J7" s="6">
        <v>2.75</v>
      </c>
      <c r="K7" s="6">
        <f t="shared" si="1"/>
        <v>2.25</v>
      </c>
      <c r="L7" s="7">
        <f t="shared" si="2"/>
        <v>3.8125</v>
      </c>
      <c r="M7" s="6">
        <v>5</v>
      </c>
      <c r="N7" s="8">
        <f t="shared" si="3"/>
        <v>5</v>
      </c>
      <c r="O7" s="6">
        <v>4</v>
      </c>
      <c r="P7" s="6">
        <v>6.5</v>
      </c>
      <c r="Q7" s="9">
        <f t="shared" si="4"/>
        <v>6.5</v>
      </c>
      <c r="R7" s="6">
        <v>6</v>
      </c>
      <c r="S7" s="6">
        <v>5.25</v>
      </c>
      <c r="T7" s="9">
        <f t="shared" si="5"/>
        <v>5.4450000000000003</v>
      </c>
    </row>
    <row r="8" spans="1:20" ht="15" x14ac:dyDescent="0.25">
      <c r="A8" s="13" t="s">
        <v>5</v>
      </c>
      <c r="B8" s="6"/>
      <c r="C8" s="6">
        <v>8</v>
      </c>
      <c r="D8" s="6">
        <v>6.6</v>
      </c>
      <c r="E8" s="6">
        <v>6</v>
      </c>
      <c r="F8" s="6">
        <v>3</v>
      </c>
      <c r="G8" s="6">
        <v>2.75</v>
      </c>
      <c r="H8" s="7">
        <f t="shared" si="0"/>
        <v>3.625</v>
      </c>
      <c r="I8" s="6">
        <v>0</v>
      </c>
      <c r="J8" s="6">
        <v>1</v>
      </c>
      <c r="K8" s="6">
        <f t="shared" si="1"/>
        <v>0.6</v>
      </c>
      <c r="L8" s="7">
        <f t="shared" si="2"/>
        <v>2.1124999999999998</v>
      </c>
      <c r="M8" s="6">
        <v>1</v>
      </c>
      <c r="N8" s="8">
        <f t="shared" si="3"/>
        <v>2.1124999999999998</v>
      </c>
      <c r="O8" s="6">
        <v>2</v>
      </c>
      <c r="P8" s="6">
        <v>0.65</v>
      </c>
      <c r="Q8" s="9">
        <f t="shared" si="4"/>
        <v>2</v>
      </c>
      <c r="R8" s="6">
        <v>2.5</v>
      </c>
      <c r="S8" s="6">
        <v>1</v>
      </c>
      <c r="T8" s="9">
        <f t="shared" si="5"/>
        <v>1.4850000000000001</v>
      </c>
    </row>
    <row r="9" spans="1:20" ht="15" x14ac:dyDescent="0.25">
      <c r="A9" s="13" t="s">
        <v>6</v>
      </c>
      <c r="B9" s="6"/>
      <c r="C9" s="6">
        <v>6</v>
      </c>
      <c r="D9" s="6">
        <v>3.3</v>
      </c>
      <c r="E9" s="6">
        <v>6.75</v>
      </c>
      <c r="F9" s="6">
        <v>4.0999999999999996</v>
      </c>
      <c r="G9" s="6">
        <v>4.75</v>
      </c>
      <c r="H9" s="7">
        <f t="shared" si="0"/>
        <v>5.0875000000000004</v>
      </c>
      <c r="I9" s="6">
        <v>2.5</v>
      </c>
      <c r="J9" s="6">
        <v>0.75</v>
      </c>
      <c r="K9" s="6">
        <f t="shared" si="1"/>
        <v>1.45</v>
      </c>
      <c r="L9" s="7">
        <f t="shared" si="2"/>
        <v>3.2687500000000003</v>
      </c>
      <c r="M9" s="6">
        <v>2</v>
      </c>
      <c r="N9" s="8">
        <f t="shared" si="3"/>
        <v>3.2687500000000003</v>
      </c>
      <c r="O9" s="6">
        <v>4.75</v>
      </c>
      <c r="P9" s="6">
        <v>2.25</v>
      </c>
      <c r="Q9" s="9">
        <f t="shared" si="4"/>
        <v>4.75</v>
      </c>
      <c r="R9" s="6">
        <v>4</v>
      </c>
      <c r="S9" s="6">
        <v>4.25</v>
      </c>
      <c r="T9" s="9">
        <f t="shared" si="5"/>
        <v>4.125</v>
      </c>
    </row>
    <row r="10" spans="1:20" ht="15" x14ac:dyDescent="0.25">
      <c r="A10" s="13" t="s">
        <v>7</v>
      </c>
      <c r="B10" s="6"/>
      <c r="C10" s="6">
        <v>0</v>
      </c>
      <c r="D10" s="6">
        <v>0</v>
      </c>
      <c r="E10" s="6">
        <v>3</v>
      </c>
      <c r="F10" s="6">
        <v>0.5</v>
      </c>
      <c r="G10" s="6">
        <v>1.5</v>
      </c>
      <c r="H10" s="7">
        <f t="shared" si="0"/>
        <v>1.625</v>
      </c>
      <c r="I10" s="6">
        <v>0</v>
      </c>
      <c r="J10" s="6">
        <v>0</v>
      </c>
      <c r="K10" s="6">
        <f t="shared" si="1"/>
        <v>0</v>
      </c>
      <c r="L10" s="7">
        <f t="shared" si="2"/>
        <v>0.8125</v>
      </c>
      <c r="M10" s="6">
        <v>0.5</v>
      </c>
      <c r="N10" s="8">
        <f t="shared" si="3"/>
        <v>0.8125</v>
      </c>
      <c r="O10" s="6">
        <v>1.5</v>
      </c>
      <c r="P10" s="6">
        <v>1.25</v>
      </c>
      <c r="Q10" s="9">
        <f t="shared" si="4"/>
        <v>1.5</v>
      </c>
      <c r="R10" s="6">
        <v>0.5</v>
      </c>
      <c r="S10" s="6">
        <v>1</v>
      </c>
      <c r="T10" s="9">
        <f t="shared" si="5"/>
        <v>0.82500000000000007</v>
      </c>
    </row>
    <row r="11" spans="1:20" ht="15" x14ac:dyDescent="0.25">
      <c r="A11" s="13" t="s">
        <v>8</v>
      </c>
      <c r="B11" s="6"/>
      <c r="C11" s="6">
        <v>6.6</v>
      </c>
      <c r="D11" s="6">
        <v>0</v>
      </c>
      <c r="E11" s="6">
        <v>3.25</v>
      </c>
      <c r="F11" s="6">
        <v>2.2000000000000002</v>
      </c>
      <c r="G11" s="6">
        <v>3.5</v>
      </c>
      <c r="H11" s="7">
        <f t="shared" si="0"/>
        <v>3.1124999999999998</v>
      </c>
      <c r="I11" s="6">
        <v>0</v>
      </c>
      <c r="J11" s="6">
        <v>1.75</v>
      </c>
      <c r="K11" s="6">
        <f t="shared" si="1"/>
        <v>1.05</v>
      </c>
      <c r="L11" s="7">
        <f t="shared" si="2"/>
        <v>2.0812499999999998</v>
      </c>
      <c r="M11" s="6">
        <v>0.25</v>
      </c>
      <c r="N11" s="8">
        <f t="shared" si="3"/>
        <v>2.0812499999999998</v>
      </c>
      <c r="O11" s="6">
        <v>0</v>
      </c>
      <c r="P11" s="6">
        <v>1</v>
      </c>
      <c r="Q11" s="9">
        <f t="shared" si="4"/>
        <v>1</v>
      </c>
      <c r="R11" s="6">
        <v>0.5</v>
      </c>
      <c r="S11" s="6">
        <v>0.25</v>
      </c>
      <c r="T11" s="9">
        <f t="shared" si="5"/>
        <v>0.33</v>
      </c>
    </row>
    <row r="12" spans="1:20" ht="15" x14ac:dyDescent="0.25">
      <c r="A12" s="13" t="s">
        <v>9</v>
      </c>
      <c r="B12" s="6"/>
      <c r="C12" s="6">
        <v>5</v>
      </c>
      <c r="D12" s="6">
        <v>4</v>
      </c>
      <c r="E12" s="6">
        <v>5.6</v>
      </c>
      <c r="F12" s="6">
        <v>1.5</v>
      </c>
      <c r="G12" s="6">
        <v>5.25</v>
      </c>
      <c r="H12" s="7">
        <f t="shared" si="0"/>
        <v>4.4000000000000004</v>
      </c>
      <c r="I12" s="6">
        <v>1</v>
      </c>
      <c r="J12" s="6">
        <v>4.5</v>
      </c>
      <c r="K12" s="6">
        <f t="shared" si="1"/>
        <v>3.0999999999999996</v>
      </c>
      <c r="L12" s="7">
        <f t="shared" si="2"/>
        <v>3.75</v>
      </c>
      <c r="M12" s="6">
        <v>3.25</v>
      </c>
      <c r="N12" s="8">
        <f t="shared" si="3"/>
        <v>3.75</v>
      </c>
      <c r="O12" s="6">
        <v>1</v>
      </c>
      <c r="P12" s="6">
        <v>3.8</v>
      </c>
      <c r="Q12" s="9">
        <f t="shared" si="4"/>
        <v>3.8</v>
      </c>
      <c r="R12" s="6">
        <v>1</v>
      </c>
      <c r="S12" s="6">
        <v>3</v>
      </c>
      <c r="T12" s="9">
        <f t="shared" si="5"/>
        <v>2.31</v>
      </c>
    </row>
    <row r="13" spans="1:20" ht="15" x14ac:dyDescent="0.25">
      <c r="A13" s="13" t="s">
        <v>10</v>
      </c>
      <c r="B13" s="6"/>
      <c r="C13" s="6"/>
      <c r="D13" s="6"/>
      <c r="E13" s="6"/>
      <c r="F13" s="6"/>
      <c r="G13" s="6"/>
      <c r="H13" s="7">
        <f t="shared" si="0"/>
        <v>0</v>
      </c>
      <c r="I13" s="6"/>
      <c r="J13" s="6"/>
      <c r="K13" s="6">
        <f t="shared" ref="K13:K28" si="6">+I13*0.4+J14*0.6</f>
        <v>0.75</v>
      </c>
      <c r="L13" s="7">
        <f t="shared" si="2"/>
        <v>0.375</v>
      </c>
      <c r="M13" s="6"/>
      <c r="N13" s="8">
        <f t="shared" si="3"/>
        <v>0.375</v>
      </c>
      <c r="O13" s="6"/>
      <c r="P13" s="6"/>
      <c r="Q13" s="9">
        <f t="shared" si="4"/>
        <v>0</v>
      </c>
      <c r="T13" s="9" t="s">
        <v>44</v>
      </c>
    </row>
    <row r="14" spans="1:20" ht="15" x14ac:dyDescent="0.25">
      <c r="A14" s="13" t="s">
        <v>11</v>
      </c>
      <c r="B14" s="6"/>
      <c r="C14" s="6">
        <v>0</v>
      </c>
      <c r="D14" s="6">
        <v>1.75</v>
      </c>
      <c r="E14" s="6">
        <v>3</v>
      </c>
      <c r="F14" s="6">
        <v>0</v>
      </c>
      <c r="G14" s="6">
        <v>2</v>
      </c>
      <c r="H14" s="7">
        <f t="shared" si="0"/>
        <v>1.75</v>
      </c>
      <c r="I14" s="6">
        <v>1.75</v>
      </c>
      <c r="J14" s="6">
        <v>1.25</v>
      </c>
      <c r="K14" s="6">
        <f t="shared" si="6"/>
        <v>2.2000000000000002</v>
      </c>
      <c r="L14" s="7">
        <f t="shared" si="2"/>
        <v>1.9750000000000001</v>
      </c>
      <c r="M14" s="6">
        <v>0</v>
      </c>
      <c r="N14" s="8">
        <f t="shared" si="3"/>
        <v>1.9750000000000001</v>
      </c>
      <c r="O14" s="6">
        <v>1</v>
      </c>
      <c r="P14" s="6">
        <v>0</v>
      </c>
      <c r="Q14" s="9">
        <f t="shared" si="4"/>
        <v>1</v>
      </c>
      <c r="R14" s="6">
        <v>0.5</v>
      </c>
      <c r="S14" s="6">
        <v>0</v>
      </c>
      <c r="T14" s="9">
        <f t="shared" si="5"/>
        <v>0.16500000000000001</v>
      </c>
    </row>
    <row r="15" spans="1:20" ht="15" x14ac:dyDescent="0.25">
      <c r="A15" s="13" t="s">
        <v>12</v>
      </c>
      <c r="B15" s="6"/>
      <c r="C15" s="6">
        <f>10*5/8</f>
        <v>6.25</v>
      </c>
      <c r="D15" s="6">
        <v>7.5</v>
      </c>
      <c r="E15" s="6">
        <v>3.5</v>
      </c>
      <c r="F15" s="6">
        <v>2.75</v>
      </c>
      <c r="G15" s="6">
        <v>5.25</v>
      </c>
      <c r="H15" s="7">
        <f t="shared" si="0"/>
        <v>4.1875</v>
      </c>
      <c r="I15" s="6">
        <v>0.5</v>
      </c>
      <c r="J15" s="6">
        <v>2.5</v>
      </c>
      <c r="K15" s="6">
        <f t="shared" si="6"/>
        <v>1.4</v>
      </c>
      <c r="L15" s="7">
        <f t="shared" si="2"/>
        <v>2.7937500000000002</v>
      </c>
      <c r="M15" s="6">
        <v>3</v>
      </c>
      <c r="N15" s="8">
        <f t="shared" si="3"/>
        <v>3</v>
      </c>
      <c r="O15" s="6">
        <v>3.5</v>
      </c>
      <c r="P15" s="6">
        <v>4</v>
      </c>
      <c r="Q15" s="9">
        <f t="shared" si="4"/>
        <v>4</v>
      </c>
      <c r="R15" s="6">
        <v>6.5</v>
      </c>
      <c r="S15" s="6">
        <v>5.75</v>
      </c>
      <c r="T15" s="9">
        <f t="shared" si="5"/>
        <v>5.94</v>
      </c>
    </row>
    <row r="16" spans="1:20" ht="15" x14ac:dyDescent="0.25">
      <c r="A16" s="13" t="s">
        <v>13</v>
      </c>
      <c r="B16" s="6"/>
      <c r="C16" s="6">
        <f>10*5/6</f>
        <v>8.3333333333333339</v>
      </c>
      <c r="D16" s="6">
        <v>0</v>
      </c>
      <c r="E16" s="6">
        <v>1.5</v>
      </c>
      <c r="F16" s="6">
        <v>0.5</v>
      </c>
      <c r="G16" s="6">
        <v>1.75</v>
      </c>
      <c r="H16" s="7">
        <f t="shared" si="0"/>
        <v>1.375</v>
      </c>
      <c r="I16" s="6">
        <v>0.5</v>
      </c>
      <c r="J16" s="6">
        <v>2</v>
      </c>
      <c r="K16" s="6">
        <f t="shared" si="6"/>
        <v>1.5499999999999998</v>
      </c>
      <c r="L16" s="7">
        <f t="shared" si="2"/>
        <v>1.4624999999999999</v>
      </c>
      <c r="M16" s="6">
        <v>1</v>
      </c>
      <c r="N16" s="8">
        <f t="shared" si="3"/>
        <v>1.4624999999999999</v>
      </c>
      <c r="O16" s="6">
        <v>3.75</v>
      </c>
      <c r="P16" s="6">
        <v>3.5</v>
      </c>
      <c r="Q16" s="9">
        <f t="shared" si="4"/>
        <v>3.75</v>
      </c>
      <c r="R16" s="6">
        <v>5</v>
      </c>
      <c r="S16" s="6">
        <v>4</v>
      </c>
      <c r="T16" s="9">
        <f t="shared" si="5"/>
        <v>4.29</v>
      </c>
    </row>
    <row r="17" spans="1:20" ht="15" x14ac:dyDescent="0.25">
      <c r="A17" s="13" t="s">
        <v>14</v>
      </c>
      <c r="B17" s="6"/>
      <c r="C17" s="6">
        <v>5</v>
      </c>
      <c r="D17" s="6">
        <v>5</v>
      </c>
      <c r="E17" s="6">
        <v>1.5</v>
      </c>
      <c r="F17" s="6">
        <v>2</v>
      </c>
      <c r="G17" s="6">
        <v>1.75</v>
      </c>
      <c r="H17" s="7">
        <f t="shared" si="0"/>
        <v>1.75</v>
      </c>
      <c r="I17" s="6">
        <v>2.5</v>
      </c>
      <c r="J17" s="6">
        <v>2.25</v>
      </c>
      <c r="K17" s="6">
        <f t="shared" si="6"/>
        <v>1.1499999999999999</v>
      </c>
      <c r="L17" s="7">
        <f t="shared" si="2"/>
        <v>1.45</v>
      </c>
      <c r="M17" s="6">
        <v>0</v>
      </c>
      <c r="N17" s="8">
        <f t="shared" si="3"/>
        <v>1.45</v>
      </c>
      <c r="O17" s="6">
        <v>1.25</v>
      </c>
      <c r="P17" s="6">
        <v>1.8</v>
      </c>
      <c r="Q17" s="9">
        <f t="shared" si="4"/>
        <v>1.8</v>
      </c>
      <c r="R17" s="6">
        <v>1.75</v>
      </c>
      <c r="S17" s="6">
        <v>1.5</v>
      </c>
      <c r="T17" s="9">
        <f t="shared" si="5"/>
        <v>1.5674999999999999</v>
      </c>
    </row>
    <row r="18" spans="1:20" ht="15" x14ac:dyDescent="0.25">
      <c r="A18" s="13" t="s">
        <v>15</v>
      </c>
      <c r="B18" s="6"/>
      <c r="C18" s="6">
        <v>5</v>
      </c>
      <c r="D18" s="6">
        <v>1.25</v>
      </c>
      <c r="E18" s="6">
        <v>2.5</v>
      </c>
      <c r="F18" s="6">
        <v>0.5</v>
      </c>
      <c r="G18" s="6">
        <v>1.75</v>
      </c>
      <c r="H18" s="7">
        <f t="shared" si="0"/>
        <v>1.625</v>
      </c>
      <c r="I18" s="6">
        <v>0.5</v>
      </c>
      <c r="J18" s="6">
        <v>0.25</v>
      </c>
      <c r="K18" s="6">
        <f t="shared" si="6"/>
        <v>1.8499999999999999</v>
      </c>
      <c r="L18" s="7">
        <f t="shared" si="2"/>
        <v>1.7374999999999998</v>
      </c>
      <c r="M18" s="6">
        <v>0</v>
      </c>
      <c r="N18" s="8">
        <f t="shared" si="3"/>
        <v>1.7374999999999998</v>
      </c>
      <c r="O18" s="6">
        <v>0</v>
      </c>
      <c r="P18" s="6">
        <v>0</v>
      </c>
      <c r="Q18" s="9">
        <f t="shared" si="4"/>
        <v>0</v>
      </c>
      <c r="R18" s="6">
        <v>0.25</v>
      </c>
      <c r="S18" s="6">
        <v>0</v>
      </c>
      <c r="T18" s="9">
        <f t="shared" si="5"/>
        <v>8.2500000000000004E-2</v>
      </c>
    </row>
    <row r="19" spans="1:20" ht="15" x14ac:dyDescent="0.25">
      <c r="A19" s="13" t="s">
        <v>16</v>
      </c>
      <c r="B19" s="6"/>
      <c r="C19" s="6">
        <v>0</v>
      </c>
      <c r="D19" s="6">
        <v>0</v>
      </c>
      <c r="E19" s="6">
        <v>4.25</v>
      </c>
      <c r="F19" s="6">
        <v>4.2</v>
      </c>
      <c r="G19" s="6">
        <v>2.25</v>
      </c>
      <c r="H19" s="7">
        <f t="shared" si="0"/>
        <v>3.2374999999999998</v>
      </c>
      <c r="I19" s="6">
        <v>1.5</v>
      </c>
      <c r="J19" s="6">
        <v>2.75</v>
      </c>
      <c r="K19" s="6">
        <f t="shared" si="6"/>
        <v>0.60000000000000009</v>
      </c>
      <c r="L19" s="7">
        <f t="shared" si="2"/>
        <v>1.91875</v>
      </c>
      <c r="M19" s="6">
        <v>4.75</v>
      </c>
      <c r="N19" s="8">
        <f t="shared" si="3"/>
        <v>4.75</v>
      </c>
      <c r="O19" s="6">
        <v>3</v>
      </c>
      <c r="P19" s="6">
        <v>3.75</v>
      </c>
      <c r="Q19" s="9">
        <f t="shared" si="4"/>
        <v>3.75</v>
      </c>
      <c r="R19" s="6">
        <v>2</v>
      </c>
      <c r="S19" s="6">
        <v>2.75</v>
      </c>
      <c r="T19" s="9">
        <f t="shared" si="5"/>
        <v>2.4750000000000001</v>
      </c>
    </row>
    <row r="20" spans="1:20" ht="15" x14ac:dyDescent="0.25">
      <c r="A20" s="13" t="s">
        <v>17</v>
      </c>
      <c r="B20" s="6"/>
      <c r="C20" s="6"/>
      <c r="D20" s="6"/>
      <c r="E20" s="6"/>
      <c r="F20" s="6"/>
      <c r="G20" s="6"/>
      <c r="H20" s="7">
        <f t="shared" si="0"/>
        <v>0</v>
      </c>
      <c r="I20" s="6"/>
      <c r="J20" s="6"/>
      <c r="K20" s="6">
        <f t="shared" si="6"/>
        <v>0.6</v>
      </c>
      <c r="L20" s="7">
        <f t="shared" si="2"/>
        <v>0.3</v>
      </c>
      <c r="M20" s="6"/>
      <c r="N20" s="8">
        <f t="shared" si="3"/>
        <v>0.3</v>
      </c>
      <c r="O20" s="6"/>
      <c r="P20" s="6"/>
      <c r="Q20" s="9">
        <f t="shared" si="4"/>
        <v>0</v>
      </c>
      <c r="T20" s="9" t="s">
        <v>44</v>
      </c>
    </row>
    <row r="21" spans="1:20" ht="15" x14ac:dyDescent="0.25">
      <c r="A21" s="13" t="s">
        <v>18</v>
      </c>
      <c r="B21" s="6"/>
      <c r="C21" s="6">
        <v>10</v>
      </c>
      <c r="D21" s="6">
        <v>5</v>
      </c>
      <c r="E21" s="6">
        <v>4.25</v>
      </c>
      <c r="F21" s="6">
        <v>4.2</v>
      </c>
      <c r="G21" s="6">
        <v>2.25</v>
      </c>
      <c r="H21" s="7">
        <f t="shared" si="0"/>
        <v>3.2374999999999998</v>
      </c>
      <c r="I21" s="6">
        <v>1.25</v>
      </c>
      <c r="J21" s="6">
        <v>1</v>
      </c>
      <c r="K21" s="6">
        <f t="shared" si="6"/>
        <v>2.4500000000000002</v>
      </c>
      <c r="L21" s="7">
        <f t="shared" si="2"/>
        <v>2.84375</v>
      </c>
      <c r="M21" s="6">
        <v>1</v>
      </c>
      <c r="N21" s="8">
        <f t="shared" si="3"/>
        <v>2.84375</v>
      </c>
      <c r="O21" s="6">
        <v>2.75</v>
      </c>
      <c r="P21" s="6">
        <v>3.5</v>
      </c>
      <c r="Q21" s="9">
        <f t="shared" si="4"/>
        <v>3.5</v>
      </c>
      <c r="R21" s="6">
        <v>2.75</v>
      </c>
      <c r="S21" s="6">
        <v>3.25</v>
      </c>
      <c r="T21" s="9">
        <f t="shared" si="5"/>
        <v>3.0525000000000002</v>
      </c>
    </row>
    <row r="22" spans="1:20" ht="15" x14ac:dyDescent="0.25">
      <c r="A22" s="13" t="s">
        <v>19</v>
      </c>
      <c r="B22" s="6"/>
      <c r="C22" s="6">
        <f>10*2/8</f>
        <v>2.5</v>
      </c>
      <c r="D22" s="6">
        <v>4.5</v>
      </c>
      <c r="E22" s="6">
        <v>2.75</v>
      </c>
      <c r="F22" s="6">
        <v>4</v>
      </c>
      <c r="G22" s="6">
        <v>6</v>
      </c>
      <c r="H22" s="7">
        <f t="shared" si="0"/>
        <v>4.6875</v>
      </c>
      <c r="I22" s="6">
        <v>2.5</v>
      </c>
      <c r="J22" s="6">
        <v>3.25</v>
      </c>
      <c r="K22" s="6">
        <f t="shared" si="6"/>
        <v>1</v>
      </c>
      <c r="L22" s="7">
        <f t="shared" si="2"/>
        <v>2.84375</v>
      </c>
      <c r="M22" s="6">
        <v>3</v>
      </c>
      <c r="N22" s="8">
        <f t="shared" si="3"/>
        <v>3</v>
      </c>
      <c r="O22" s="6">
        <v>5</v>
      </c>
      <c r="P22" s="6">
        <v>0.5</v>
      </c>
      <c r="Q22" s="9">
        <f t="shared" si="4"/>
        <v>5</v>
      </c>
      <c r="R22" s="6">
        <v>2</v>
      </c>
      <c r="S22" s="6">
        <v>5.25</v>
      </c>
      <c r="T22" s="9">
        <f t="shared" si="5"/>
        <v>4.125</v>
      </c>
    </row>
    <row r="23" spans="1:20" ht="15" x14ac:dyDescent="0.25">
      <c r="A23" s="13" t="s">
        <v>20</v>
      </c>
      <c r="B23" s="6"/>
      <c r="C23" s="6">
        <v>0</v>
      </c>
      <c r="D23" s="6">
        <v>3.5</v>
      </c>
      <c r="E23" s="6">
        <v>2.25</v>
      </c>
      <c r="F23" s="6">
        <v>2.5</v>
      </c>
      <c r="G23" s="6">
        <v>0</v>
      </c>
      <c r="H23" s="7">
        <f t="shared" si="0"/>
        <v>1.1875</v>
      </c>
      <c r="I23" s="6">
        <v>1</v>
      </c>
      <c r="J23" s="6">
        <v>0</v>
      </c>
      <c r="K23" s="6">
        <f t="shared" si="6"/>
        <v>3.55</v>
      </c>
      <c r="L23" s="7">
        <f t="shared" si="2"/>
        <v>2.3687499999999999</v>
      </c>
      <c r="M23" s="6">
        <v>0</v>
      </c>
      <c r="N23" s="8">
        <f t="shared" si="3"/>
        <v>2.3687499999999999</v>
      </c>
      <c r="O23" s="6">
        <v>1.25</v>
      </c>
      <c r="P23" s="6">
        <v>0.5</v>
      </c>
      <c r="Q23" s="9">
        <f t="shared" si="4"/>
        <v>1.25</v>
      </c>
      <c r="R23" s="6">
        <v>0.25</v>
      </c>
      <c r="S23" s="6">
        <v>2</v>
      </c>
      <c r="T23" s="9">
        <f t="shared" si="5"/>
        <v>1.4025000000000001</v>
      </c>
    </row>
    <row r="24" spans="1:20" ht="15" x14ac:dyDescent="0.25">
      <c r="A24" s="13" t="s">
        <v>21</v>
      </c>
      <c r="B24" s="6"/>
      <c r="C24" s="6">
        <f>10*4/7</f>
        <v>5.7142857142857144</v>
      </c>
      <c r="D24" s="6">
        <v>10</v>
      </c>
      <c r="E24" s="6">
        <v>6.75</v>
      </c>
      <c r="F24" s="6">
        <v>5.25</v>
      </c>
      <c r="G24" s="6">
        <v>3</v>
      </c>
      <c r="H24" s="7">
        <f t="shared" si="0"/>
        <v>4.5</v>
      </c>
      <c r="I24" s="6">
        <v>5</v>
      </c>
      <c r="J24" s="6">
        <v>5.25</v>
      </c>
      <c r="K24" s="6">
        <f t="shared" si="6"/>
        <v>2.2999999999999998</v>
      </c>
      <c r="L24" s="7">
        <f t="shared" si="2"/>
        <v>3.4</v>
      </c>
      <c r="M24" s="6">
        <v>4</v>
      </c>
      <c r="N24" s="8">
        <f t="shared" si="3"/>
        <v>4</v>
      </c>
      <c r="O24" s="6">
        <v>3</v>
      </c>
      <c r="P24" s="6">
        <v>2.2999999999999998</v>
      </c>
      <c r="Q24" s="9">
        <f t="shared" si="4"/>
        <v>3</v>
      </c>
      <c r="R24" s="6">
        <v>4.25</v>
      </c>
      <c r="S24" s="6">
        <v>5.75</v>
      </c>
      <c r="T24" s="9">
        <f t="shared" si="5"/>
        <v>5.1975000000000007</v>
      </c>
    </row>
    <row r="25" spans="1:20" ht="15" x14ac:dyDescent="0.25">
      <c r="A25" s="13" t="s">
        <v>22</v>
      </c>
      <c r="B25" s="6"/>
      <c r="C25" s="6">
        <f>10*4/7</f>
        <v>5.7142857142857144</v>
      </c>
      <c r="D25" s="6">
        <v>2</v>
      </c>
      <c r="E25" s="6">
        <v>4</v>
      </c>
      <c r="F25" s="6">
        <v>0</v>
      </c>
      <c r="G25" s="6">
        <v>3</v>
      </c>
      <c r="H25" s="7">
        <f t="shared" si="0"/>
        <v>2.5</v>
      </c>
      <c r="I25" s="6">
        <v>1</v>
      </c>
      <c r="J25" s="6">
        <v>0.5</v>
      </c>
      <c r="K25" s="6">
        <f t="shared" si="6"/>
        <v>1.2999999999999998</v>
      </c>
      <c r="L25" s="7">
        <f t="shared" si="2"/>
        <v>1.9</v>
      </c>
      <c r="M25" s="6">
        <v>2</v>
      </c>
      <c r="N25" s="8">
        <f t="shared" si="3"/>
        <v>2</v>
      </c>
      <c r="O25" s="6">
        <v>1.5</v>
      </c>
      <c r="P25" s="6">
        <v>0.5</v>
      </c>
      <c r="Q25" s="9">
        <f t="shared" si="4"/>
        <v>1.5</v>
      </c>
      <c r="R25" s="6">
        <v>5</v>
      </c>
      <c r="S25" s="6">
        <v>5.5</v>
      </c>
      <c r="T25" s="9">
        <f t="shared" si="5"/>
        <v>5.28</v>
      </c>
    </row>
    <row r="26" spans="1:20" ht="15" x14ac:dyDescent="0.25">
      <c r="A26" s="13" t="s">
        <v>23</v>
      </c>
      <c r="B26" s="6"/>
      <c r="C26" s="6">
        <v>4</v>
      </c>
      <c r="D26" s="6">
        <v>0</v>
      </c>
      <c r="E26" s="6">
        <v>2.5</v>
      </c>
      <c r="F26" s="6">
        <v>1.5</v>
      </c>
      <c r="G26" s="6">
        <v>2</v>
      </c>
      <c r="H26" s="7">
        <f t="shared" si="0"/>
        <v>2</v>
      </c>
      <c r="I26" s="6">
        <v>0</v>
      </c>
      <c r="J26" s="6">
        <v>1.5</v>
      </c>
      <c r="K26" s="6">
        <f t="shared" si="6"/>
        <v>0</v>
      </c>
      <c r="L26" s="7">
        <f t="shared" si="2"/>
        <v>1</v>
      </c>
      <c r="M26" s="6">
        <v>0.25</v>
      </c>
      <c r="N26" s="8">
        <f t="shared" si="3"/>
        <v>1</v>
      </c>
      <c r="O26" s="6">
        <v>0</v>
      </c>
      <c r="P26" s="6">
        <v>1</v>
      </c>
      <c r="Q26" s="9">
        <f t="shared" si="4"/>
        <v>1</v>
      </c>
      <c r="R26" s="6">
        <v>1.75</v>
      </c>
      <c r="S26" s="6">
        <v>0</v>
      </c>
      <c r="T26" s="9">
        <f t="shared" si="5"/>
        <v>0.57750000000000001</v>
      </c>
    </row>
    <row r="27" spans="1:20" ht="15" x14ac:dyDescent="0.25">
      <c r="A27" s="13" t="s">
        <v>24</v>
      </c>
      <c r="B27" s="6"/>
      <c r="C27" s="6">
        <v>1</v>
      </c>
      <c r="D27" s="6">
        <v>0</v>
      </c>
      <c r="E27" s="6">
        <v>4</v>
      </c>
      <c r="F27" s="6">
        <v>3.5</v>
      </c>
      <c r="G27" s="6">
        <v>1.75</v>
      </c>
      <c r="H27" s="7">
        <f t="shared" si="0"/>
        <v>2.75</v>
      </c>
      <c r="I27" s="6">
        <v>0</v>
      </c>
      <c r="J27" s="6">
        <v>0</v>
      </c>
      <c r="K27" s="6">
        <f t="shared" si="6"/>
        <v>0.15</v>
      </c>
      <c r="L27" s="7">
        <f t="shared" si="2"/>
        <v>1.45</v>
      </c>
      <c r="M27" s="6">
        <v>0</v>
      </c>
      <c r="N27" s="8">
        <f t="shared" si="3"/>
        <v>1.45</v>
      </c>
      <c r="O27" s="6">
        <v>0</v>
      </c>
      <c r="P27" s="6">
        <v>0</v>
      </c>
      <c r="Q27" s="9">
        <f t="shared" si="4"/>
        <v>0</v>
      </c>
      <c r="R27" s="6">
        <v>0.25</v>
      </c>
      <c r="S27" s="6">
        <v>0</v>
      </c>
      <c r="T27" s="9">
        <f t="shared" si="5"/>
        <v>8.2500000000000004E-2</v>
      </c>
    </row>
    <row r="28" spans="1:20" ht="15" x14ac:dyDescent="0.25">
      <c r="A28" s="13" t="s">
        <v>25</v>
      </c>
      <c r="B28" s="6"/>
      <c r="C28" s="6">
        <v>3</v>
      </c>
      <c r="D28" s="6">
        <v>0</v>
      </c>
      <c r="E28" s="6">
        <v>1.5</v>
      </c>
      <c r="F28" s="6">
        <v>0</v>
      </c>
      <c r="G28" s="6">
        <v>0.5</v>
      </c>
      <c r="H28" s="7">
        <f t="shared" si="0"/>
        <v>0.625</v>
      </c>
      <c r="I28" s="6">
        <v>0</v>
      </c>
      <c r="J28" s="6">
        <v>0.25</v>
      </c>
      <c r="K28" s="6">
        <f t="shared" si="6"/>
        <v>0</v>
      </c>
      <c r="L28" s="7">
        <f t="shared" si="2"/>
        <v>0.3125</v>
      </c>
      <c r="M28" s="6">
        <v>0</v>
      </c>
      <c r="N28" s="8">
        <f t="shared" si="3"/>
        <v>0.3125</v>
      </c>
      <c r="O28" s="6">
        <v>1</v>
      </c>
      <c r="P28" s="6">
        <v>0</v>
      </c>
      <c r="Q28" s="9">
        <f t="shared" si="4"/>
        <v>1</v>
      </c>
      <c r="R28" s="6">
        <v>1.25</v>
      </c>
      <c r="S28" s="6">
        <v>0.25</v>
      </c>
      <c r="T28" s="9">
        <f t="shared" si="5"/>
        <v>0.57750000000000001</v>
      </c>
    </row>
  </sheetData>
  <conditionalFormatting sqref="C4:I28 J4:J19 J21:J28">
    <cfRule type="cellIs" dxfId="13" priority="8" operator="lessThan">
      <formula>5</formula>
    </cfRule>
  </conditionalFormatting>
  <conditionalFormatting sqref="K4:K28">
    <cfRule type="cellIs" dxfId="12" priority="7" operator="lessThan">
      <formula>5</formula>
    </cfRule>
  </conditionalFormatting>
  <conditionalFormatting sqref="N4:N28">
    <cfRule type="cellIs" dxfId="11" priority="6" operator="lessThan">
      <formula>5</formula>
    </cfRule>
  </conditionalFormatting>
  <conditionalFormatting sqref="Q4:Q28">
    <cfRule type="cellIs" dxfId="10" priority="5" operator="lessThan">
      <formula>5</formula>
    </cfRule>
  </conditionalFormatting>
  <conditionalFormatting sqref="R4:R28 S4:S12 S14:S19 S21:S28">
    <cfRule type="cellIs" dxfId="9" priority="4" operator="greaterThan">
      <formula>"4.9"</formula>
    </cfRule>
    <cfRule type="cellIs" dxfId="8" priority="3" operator="lessThan">
      <formula>5</formula>
    </cfRule>
  </conditionalFormatting>
  <conditionalFormatting sqref="T4:T28">
    <cfRule type="cellIs" dxfId="0" priority="1" operator="lessThan">
      <formula>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cp:lastPrinted>2018-05-21T09:03:04Z</cp:lastPrinted>
  <dcterms:created xsi:type="dcterms:W3CDTF">2017-12-18T09:18:34Z</dcterms:created>
  <dcterms:modified xsi:type="dcterms:W3CDTF">2018-05-28T07:47:48Z</dcterms:modified>
</cp:coreProperties>
</file>